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975" windowHeight="10170" tabRatio="939" firstSheet="6" activeTab="14"/>
  </bookViews>
  <sheets>
    <sheet name="REGID." sheetId="1" r:id="rId1"/>
    <sheet name="PRESIDENCIA" sheetId="2" r:id="rId2"/>
    <sheet name="SEC. Y SIND." sheetId="3" r:id="rId3"/>
    <sheet name="JURIDICO" sheetId="4" r:id="rId4"/>
    <sheet name="HACIENDA MPAL." sheetId="6" r:id="rId5"/>
    <sheet name="OFICIALIA" sheetId="7" r:id="rId6"/>
    <sheet name="CATASTRO" sheetId="8" r:id="rId7"/>
    <sheet name="AGUA POTABLE" sheetId="9" r:id="rId8"/>
    <sheet name="OBRAS PUBL." sheetId="10" r:id="rId9"/>
    <sheet name="REGISTRO CIVIL" sheetId="5" r:id="rId10"/>
    <sheet name="PROM. ECON." sheetId="11" r:id="rId11"/>
    <sheet name="DES. HUMANO" sheetId="12" r:id="rId12"/>
    <sheet name="EDUCACION" sheetId="13" r:id="rId13"/>
    <sheet name="TURISMO" sheetId="14" r:id="rId14"/>
    <sheet name="DELEGACIONES" sheetId="16" r:id="rId15"/>
    <sheet name="AGENCIAS" sheetId="17" r:id="rId16"/>
    <sheet name="SERV. PUBL." sheetId="18" r:id="rId17"/>
    <sheet name="CULTURA" sheetId="20" r:id="rId18"/>
    <sheet name="SEG. PUBLICA" sheetId="19" r:id="rId19"/>
  </sheets>
  <calcPr calcId="145621"/>
</workbook>
</file>

<file path=xl/calcChain.xml><?xml version="1.0" encoding="utf-8"?>
<calcChain xmlns="http://schemas.openxmlformats.org/spreadsheetml/2006/main">
  <c r="J59" i="10" l="1"/>
  <c r="I59" i="10"/>
  <c r="G59" i="10"/>
  <c r="J87" i="10"/>
  <c r="I87" i="10"/>
  <c r="G87" i="10"/>
  <c r="J94" i="18"/>
  <c r="I94" i="18"/>
  <c r="G93" i="18"/>
  <c r="J24" i="18" l="1"/>
  <c r="J60" i="18"/>
  <c r="H31" i="19" l="1"/>
  <c r="I31" i="19"/>
  <c r="J31" i="19"/>
  <c r="G89" i="18"/>
  <c r="E89" i="18" s="1"/>
  <c r="G10" i="18" l="1"/>
  <c r="E14" i="6"/>
  <c r="I13" i="11"/>
  <c r="J13" i="11"/>
  <c r="G12" i="11"/>
  <c r="E12" i="11" s="1"/>
  <c r="J24" i="10" l="1"/>
  <c r="I24" i="10"/>
  <c r="H24" i="10"/>
  <c r="G92" i="18"/>
  <c r="I17" i="3" l="1"/>
  <c r="G15" i="3"/>
  <c r="E15" i="3" s="1"/>
  <c r="G13" i="4"/>
  <c r="H13" i="4"/>
  <c r="J13" i="4"/>
  <c r="E12" i="4"/>
  <c r="G84" i="18"/>
  <c r="E84" i="18" s="1"/>
  <c r="G13" i="11"/>
  <c r="H13" i="11"/>
  <c r="G20" i="19" l="1"/>
  <c r="E20" i="19" s="1"/>
  <c r="G27" i="19"/>
  <c r="E27" i="19" s="1"/>
  <c r="G23" i="10" l="1"/>
  <c r="E23" i="10"/>
  <c r="G8" i="10"/>
  <c r="E8" i="10" l="1"/>
  <c r="G13" i="10"/>
  <c r="E13" i="10" s="1"/>
  <c r="G12" i="10"/>
  <c r="E12" i="10" s="1"/>
  <c r="G16" i="18" l="1"/>
  <c r="E16" i="18"/>
  <c r="J15" i="2" l="1"/>
  <c r="I15" i="2"/>
  <c r="H15" i="2"/>
  <c r="G91" i="18" l="1"/>
  <c r="E91" i="18" s="1"/>
  <c r="E22" i="19" l="1"/>
  <c r="I60" i="18"/>
  <c r="H60" i="18"/>
  <c r="I24" i="18"/>
  <c r="I59" i="17" l="1"/>
  <c r="J13" i="5"/>
  <c r="I13" i="5"/>
  <c r="E21" i="19"/>
  <c r="E19" i="19"/>
  <c r="J21" i="17" l="1"/>
  <c r="J59" i="17"/>
  <c r="E58" i="17"/>
  <c r="J24" i="16" l="1"/>
  <c r="J12" i="13"/>
  <c r="J15" i="6"/>
  <c r="J17" i="3"/>
  <c r="G57" i="17" l="1"/>
  <c r="E57" i="17"/>
  <c r="G10" i="12"/>
  <c r="E10" i="12" s="1"/>
  <c r="J12" i="7" l="1"/>
  <c r="E11" i="7"/>
  <c r="G90" i="18"/>
  <c r="E90" i="18" s="1"/>
  <c r="E14" i="19"/>
  <c r="G7" i="19" l="1"/>
  <c r="G8" i="19"/>
  <c r="E8" i="19" s="1"/>
  <c r="J12" i="14" l="1"/>
  <c r="E18" i="19"/>
  <c r="G55" i="17" l="1"/>
  <c r="E55" i="17" s="1"/>
  <c r="G18" i="10"/>
  <c r="E18" i="10" s="1"/>
  <c r="G43" i="17" l="1"/>
  <c r="E43" i="17"/>
  <c r="G42" i="17"/>
  <c r="E42" i="17"/>
  <c r="G41" i="17"/>
  <c r="E41" i="17"/>
  <c r="G40" i="17"/>
  <c r="G59" i="17" s="1"/>
  <c r="E40" i="17"/>
  <c r="G81" i="18"/>
  <c r="E81" i="18" s="1"/>
  <c r="G80" i="18"/>
  <c r="G88" i="18"/>
  <c r="E88" i="18" s="1"/>
  <c r="G87" i="18"/>
  <c r="E87" i="18" s="1"/>
  <c r="G86" i="18"/>
  <c r="E86" i="18" s="1"/>
  <c r="G85" i="18"/>
  <c r="E85" i="18" s="1"/>
  <c r="G83" i="18"/>
  <c r="E83" i="18" s="1"/>
  <c r="G82" i="18"/>
  <c r="E82" i="18" s="1"/>
  <c r="J13" i="12"/>
  <c r="J13" i="9"/>
  <c r="G94" i="18" l="1"/>
  <c r="E80" i="18"/>
  <c r="E56" i="17"/>
  <c r="E54" i="17"/>
  <c r="G11" i="10"/>
  <c r="G14" i="2" l="1"/>
  <c r="E14" i="2" s="1"/>
  <c r="E53" i="17" l="1"/>
  <c r="G59" i="18"/>
  <c r="G58" i="18"/>
  <c r="G22" i="10"/>
  <c r="E22" i="10" s="1"/>
  <c r="G21" i="10"/>
  <c r="E21" i="10" s="1"/>
  <c r="E59" i="18" l="1"/>
  <c r="E45" i="17" l="1"/>
  <c r="E46" i="17"/>
  <c r="E47" i="17"/>
  <c r="E48" i="17"/>
  <c r="E49" i="17"/>
  <c r="E50" i="17"/>
  <c r="E51" i="17"/>
  <c r="E52" i="17"/>
  <c r="E44" i="17"/>
  <c r="H59" i="17"/>
  <c r="G11" i="14" l="1"/>
  <c r="G54" i="18"/>
  <c r="G55" i="18"/>
  <c r="E55" i="18" s="1"/>
  <c r="G56" i="18"/>
  <c r="E56" i="18" s="1"/>
  <c r="G57" i="18"/>
  <c r="E57" i="18" s="1"/>
  <c r="G53" i="18"/>
  <c r="E53" i="18" s="1"/>
  <c r="G52" i="18"/>
  <c r="E52" i="18" s="1"/>
  <c r="G51" i="18"/>
  <c r="E51" i="18" s="1"/>
  <c r="G50" i="18"/>
  <c r="E54" i="18" l="1"/>
  <c r="E50" i="18"/>
  <c r="G11" i="17"/>
  <c r="E11" i="17" s="1"/>
  <c r="H12" i="20"/>
  <c r="I12" i="20"/>
  <c r="J12" i="20"/>
  <c r="H21" i="17"/>
  <c r="I21" i="17"/>
  <c r="I24" i="16"/>
  <c r="H12" i="14"/>
  <c r="I12" i="14"/>
  <c r="H12" i="13"/>
  <c r="I12" i="13"/>
  <c r="H13" i="12"/>
  <c r="I13" i="12"/>
  <c r="H13" i="5"/>
  <c r="H13" i="9"/>
  <c r="I13" i="9"/>
  <c r="H12" i="8"/>
  <c r="I12" i="8"/>
  <c r="J12" i="8"/>
  <c r="H12" i="7"/>
  <c r="I12" i="7"/>
  <c r="H17" i="3"/>
  <c r="E15" i="17"/>
  <c r="G8" i="17"/>
  <c r="E8" i="17" s="1"/>
  <c r="G9" i="17"/>
  <c r="E9" i="17" s="1"/>
  <c r="G10" i="17"/>
  <c r="E10" i="17" s="1"/>
  <c r="G12" i="17"/>
  <c r="E12" i="17" s="1"/>
  <c r="G13" i="17"/>
  <c r="E13" i="17" s="1"/>
  <c r="G14" i="17"/>
  <c r="E14" i="17" s="1"/>
  <c r="G16" i="17"/>
  <c r="E16" i="17" s="1"/>
  <c r="G17" i="17"/>
  <c r="E17" i="17" s="1"/>
  <c r="G18" i="17"/>
  <c r="E18" i="17" s="1"/>
  <c r="G19" i="17"/>
  <c r="E19" i="17" s="1"/>
  <c r="G20" i="17"/>
  <c r="E20" i="17" s="1"/>
  <c r="G7" i="17"/>
  <c r="E7" i="17" s="1"/>
  <c r="G6" i="17"/>
  <c r="E30" i="19"/>
  <c r="G15" i="10"/>
  <c r="E15" i="10" s="1"/>
  <c r="G14" i="10"/>
  <c r="E14" i="10" s="1"/>
  <c r="I15" i="6"/>
  <c r="H15" i="6"/>
  <c r="G9" i="10"/>
  <c r="E12" i="3"/>
  <c r="E17" i="19"/>
  <c r="G10" i="16"/>
  <c r="E10" i="16" s="1"/>
  <c r="G9" i="16"/>
  <c r="E9" i="16" s="1"/>
  <c r="E6" i="17" l="1"/>
  <c r="G21" i="17"/>
  <c r="E9" i="10"/>
  <c r="J18" i="1"/>
  <c r="G7" i="16" l="1"/>
  <c r="E7" i="16" s="1"/>
  <c r="G8" i="16"/>
  <c r="E8" i="16" s="1"/>
  <c r="G11" i="16"/>
  <c r="E11" i="16" s="1"/>
  <c r="G12" i="16"/>
  <c r="E12" i="16" s="1"/>
  <c r="G13" i="16"/>
  <c r="G14" i="16"/>
  <c r="E14" i="16" s="1"/>
  <c r="G15" i="16"/>
  <c r="E15" i="16" s="1"/>
  <c r="G16" i="16"/>
  <c r="E16" i="16" s="1"/>
  <c r="G17" i="16"/>
  <c r="E17" i="16" s="1"/>
  <c r="G18" i="16"/>
  <c r="E18" i="16" s="1"/>
  <c r="G19" i="16"/>
  <c r="E19" i="16" s="1"/>
  <c r="G20" i="16"/>
  <c r="E20" i="16" s="1"/>
  <c r="G21" i="16"/>
  <c r="E21" i="16" s="1"/>
  <c r="G22" i="16"/>
  <c r="E22" i="16" s="1"/>
  <c r="G23" i="16"/>
  <c r="E23" i="16" s="1"/>
  <c r="G6" i="16"/>
  <c r="E13" i="16" l="1"/>
  <c r="G24" i="16"/>
  <c r="E6" i="16"/>
  <c r="G12" i="9"/>
  <c r="E12" i="9" s="1"/>
  <c r="E14" i="18"/>
  <c r="G7" i="18"/>
  <c r="G48" i="18"/>
  <c r="E48" i="18" s="1"/>
  <c r="G49" i="18"/>
  <c r="E49" i="18" s="1"/>
  <c r="G13" i="6"/>
  <c r="E13" i="6" s="1"/>
  <c r="E7" i="18" l="1"/>
  <c r="G6" i="18"/>
  <c r="G13" i="18"/>
  <c r="E13" i="18" s="1"/>
  <c r="G15" i="18"/>
  <c r="G17" i="18"/>
  <c r="E17" i="18" s="1"/>
  <c r="G18" i="18"/>
  <c r="E18" i="18" s="1"/>
  <c r="G19" i="18"/>
  <c r="E19" i="18" s="1"/>
  <c r="G20" i="18"/>
  <c r="E20" i="18" s="1"/>
  <c r="G21" i="18"/>
  <c r="E21" i="18" s="1"/>
  <c r="G22" i="18"/>
  <c r="E22" i="18" s="1"/>
  <c r="G23" i="18"/>
  <c r="E23" i="18" s="1"/>
  <c r="G43" i="18"/>
  <c r="G44" i="18"/>
  <c r="E44" i="18" s="1"/>
  <c r="G45" i="18"/>
  <c r="E45" i="18" s="1"/>
  <c r="G46" i="18"/>
  <c r="E46" i="18" s="1"/>
  <c r="G47" i="18"/>
  <c r="E47" i="18" s="1"/>
  <c r="G14" i="1"/>
  <c r="G10" i="10"/>
  <c r="G16" i="10"/>
  <c r="E16" i="10" s="1"/>
  <c r="G17" i="10"/>
  <c r="E17" i="10" s="1"/>
  <c r="G19" i="10"/>
  <c r="E19" i="10" s="1"/>
  <c r="G28" i="19"/>
  <c r="E28" i="19" s="1"/>
  <c r="G29" i="19"/>
  <c r="E29" i="19" s="1"/>
  <c r="E9" i="19"/>
  <c r="E10" i="19"/>
  <c r="E11" i="19"/>
  <c r="E12" i="19"/>
  <c r="E13" i="19"/>
  <c r="E15" i="19"/>
  <c r="E16" i="19"/>
  <c r="G6" i="19"/>
  <c r="G11" i="20"/>
  <c r="G10" i="20"/>
  <c r="G10" i="14"/>
  <c r="G12" i="14" s="1"/>
  <c r="G11" i="13"/>
  <c r="E11" i="13" s="1"/>
  <c r="G11" i="8"/>
  <c r="G13" i="3"/>
  <c r="E13" i="3" s="1"/>
  <c r="G14" i="3"/>
  <c r="E14" i="3" s="1"/>
  <c r="G16" i="3"/>
  <c r="G11" i="3"/>
  <c r="E11" i="3" s="1"/>
  <c r="H18" i="1"/>
  <c r="G11" i="1"/>
  <c r="E11" i="1" s="1"/>
  <c r="G13" i="1"/>
  <c r="E13" i="1" s="1"/>
  <c r="G15" i="1"/>
  <c r="E15" i="1" s="1"/>
  <c r="G17" i="1"/>
  <c r="E17" i="1" s="1"/>
  <c r="G12" i="2"/>
  <c r="G10" i="13"/>
  <c r="G11" i="12"/>
  <c r="E11" i="12" s="1"/>
  <c r="G10" i="5"/>
  <c r="G13" i="5" s="1"/>
  <c r="G10" i="9"/>
  <c r="G10" i="8"/>
  <c r="G10" i="7"/>
  <c r="G12" i="6"/>
  <c r="G11" i="6"/>
  <c r="E12" i="6"/>
  <c r="E11" i="6"/>
  <c r="G10" i="6"/>
  <c r="G10" i="3"/>
  <c r="E16" i="3"/>
  <c r="G31" i="19" l="1"/>
  <c r="E10" i="10"/>
  <c r="G24" i="10"/>
  <c r="G60" i="18"/>
  <c r="G24" i="18"/>
  <c r="E43" i="18"/>
  <c r="G12" i="20"/>
  <c r="E10" i="20"/>
  <c r="E10" i="5"/>
  <c r="E10" i="9"/>
  <c r="G13" i="9"/>
  <c r="E10" i="8"/>
  <c r="G12" i="8"/>
  <c r="E10" i="6"/>
  <c r="G15" i="6"/>
  <c r="E10" i="13"/>
  <c r="G12" i="13"/>
  <c r="G13" i="12"/>
  <c r="E10" i="7"/>
  <c r="G12" i="7"/>
  <c r="E7" i="19"/>
  <c r="G17" i="3"/>
  <c r="E10" i="14"/>
  <c r="E6" i="19"/>
  <c r="E6" i="18"/>
  <c r="E11" i="20"/>
  <c r="E11" i="8"/>
  <c r="E10" i="3"/>
  <c r="G9" i="1"/>
  <c r="G16" i="1"/>
  <c r="E16" i="1" s="1"/>
  <c r="E14" i="1"/>
  <c r="G12" i="1"/>
  <c r="E12" i="1" s="1"/>
  <c r="G10" i="1"/>
  <c r="E10" i="1" s="1"/>
  <c r="E9" i="1" l="1"/>
  <c r="G18" i="1"/>
  <c r="G10" i="2" l="1"/>
  <c r="G11" i="2" l="1"/>
  <c r="G15" i="2" s="1"/>
</calcChain>
</file>

<file path=xl/sharedStrings.xml><?xml version="1.0" encoding="utf-8"?>
<sst xmlns="http://schemas.openxmlformats.org/spreadsheetml/2006/main" count="714" uniqueCount="447">
  <si>
    <t>SALA DE REGIDORES</t>
  </si>
  <si>
    <t>CARGO</t>
  </si>
  <si>
    <t>S.D.</t>
  </si>
  <si>
    <t>DIAS</t>
  </si>
  <si>
    <t>I.S.P.T</t>
  </si>
  <si>
    <t>S.A.E.</t>
  </si>
  <si>
    <t>FIRMA DEL TRABAJADOR</t>
  </si>
  <si>
    <t>REGIDOR PROPIETARIO</t>
  </si>
  <si>
    <t xml:space="preserve">SUELDO </t>
  </si>
  <si>
    <t>PRESIDENTE MUNICIPAL</t>
  </si>
  <si>
    <t>SECRETARIO PARTICULAR</t>
  </si>
  <si>
    <t>SECRETARIA Y SINDICATURA</t>
  </si>
  <si>
    <t>JURIDICO</t>
  </si>
  <si>
    <t>IRALDO CONTRERAS AGUILAR</t>
  </si>
  <si>
    <t>JOSE DE JESUS MORALES BARRAGAN</t>
  </si>
  <si>
    <t>RECEPCIONISTA</t>
  </si>
  <si>
    <t>SINDICO</t>
  </si>
  <si>
    <t>SECRETARIO GENERAL</t>
  </si>
  <si>
    <t>CONSERJE</t>
  </si>
  <si>
    <t>ELODIA FRANCO DOMINGUEZ</t>
  </si>
  <si>
    <t>MARIA GUADALUPE GONZALEZ GARCIA</t>
  </si>
  <si>
    <t>TERESA PEREZ SANTIAGO</t>
  </si>
  <si>
    <t>JOSE LUIS GUIZAR GODINEZ</t>
  </si>
  <si>
    <t>MA. GUADALUPE HERRERA ANDRADE</t>
  </si>
  <si>
    <t>JAIME MORALES MAGAÑA</t>
  </si>
  <si>
    <t>GUADALUPE BARRERA GARCIA</t>
  </si>
  <si>
    <t>FRANCISCO JAVIER TORRES HERNANDEZ</t>
  </si>
  <si>
    <t>REGISTRO CIVIL</t>
  </si>
  <si>
    <t>OFICIAL DE REGISTRO CIVIL</t>
  </si>
  <si>
    <t>SECRETARIA DEL REGISTRO CIVIL</t>
  </si>
  <si>
    <t>HACIENDA MUNICPAL</t>
  </si>
  <si>
    <t>JETSAN OROZCO JIMENEZ</t>
  </si>
  <si>
    <t>ENCARGADO DE LA HACIENDA PUBLICA MUNICIPAL</t>
  </si>
  <si>
    <t>JOSE JOAQUIN BARAJAS SALCEDO</t>
  </si>
  <si>
    <t>RICARDO LOPEZ PULIDO</t>
  </si>
  <si>
    <t>GERARDO HERNANDEZ VALDOVINOS</t>
  </si>
  <si>
    <t>TARCILA BARRAGAN SALCEDO</t>
  </si>
  <si>
    <t>ALEJANDRA BECERRA TORRES</t>
  </si>
  <si>
    <t>MARIA GUADALUPE GALVAN GONZALEZ</t>
  </si>
  <si>
    <t>MARIA LUISA GUERRERO OLIVEROS</t>
  </si>
  <si>
    <t>SERGIO ALEJANDRO SOULE MUJICA</t>
  </si>
  <si>
    <t>DIRECTOR JURIDICO</t>
  </si>
  <si>
    <t>ANA PATRICIA PARTIDA GAMEZ</t>
  </si>
  <si>
    <t>RUTH ADRIANA AGUILAR GUERRERO</t>
  </si>
  <si>
    <t>ANA ANGELITA MANZO TORRES</t>
  </si>
  <si>
    <t>OFICIALIA</t>
  </si>
  <si>
    <t>OFICIAL MAYOR</t>
  </si>
  <si>
    <t>SECRETARIA OFICIALIA</t>
  </si>
  <si>
    <t>FATIMA GUADALUPE MORALES DUARTE</t>
  </si>
  <si>
    <t>MARIA ENCARNACION ROMERO GARCIA</t>
  </si>
  <si>
    <t>IMPUESTO PREDIAL Y CATASTRO</t>
  </si>
  <si>
    <t>SECRETARIO DE IMPUESTO PREDIAL Y CATASTRO</t>
  </si>
  <si>
    <t>JEFE DE IMPUESTO PREDIAL Y CATASTRO</t>
  </si>
  <si>
    <t>CESAR HENRY GODOY GOMEZ</t>
  </si>
  <si>
    <t>MARIA DEL ROSIO FRANCO DOMINGUEZ</t>
  </si>
  <si>
    <t>SISTEMA QUITUPENSE DE AGUA POTABLE Y ALCANTARILLADO</t>
  </si>
  <si>
    <t>MARIA ELENA CISNEROS TORRES</t>
  </si>
  <si>
    <t>DIRECTORA DEL SIQUIAPA</t>
  </si>
  <si>
    <t>ALEJANDRA AGUILERA CERNA</t>
  </si>
  <si>
    <t>SECRETARIA DEL SIQUIAPA</t>
  </si>
  <si>
    <t>PROMOCION ECONOMICA Y DESARROLLO AGROPECUARIO</t>
  </si>
  <si>
    <t>AIDA ARACELY URIBE FRANCO</t>
  </si>
  <si>
    <t>FRANCISCO VALDOVINOS MORENO</t>
  </si>
  <si>
    <t>DIR. DE DESARROLLO HUMANO</t>
  </si>
  <si>
    <t>LEONEL PEREZ SANTIAGO</t>
  </si>
  <si>
    <t>AUXILIAR DESARROLLO HUMANO</t>
  </si>
  <si>
    <t>BECKY ANNE OLIVEROS VALDOVINOS</t>
  </si>
  <si>
    <t>DIR. EDUCACION</t>
  </si>
  <si>
    <t>JHENIFER DENIZZE ZARATE RODRIGUEZ</t>
  </si>
  <si>
    <t>DIR. OBRAS PUBLICAS</t>
  </si>
  <si>
    <t>EFREN CERVANTES SANDOVAL</t>
  </si>
  <si>
    <t>EDUCACION</t>
  </si>
  <si>
    <t>DIRECTOR DE TURISMO</t>
  </si>
  <si>
    <t>CARLOS ORTEGA CERON</t>
  </si>
  <si>
    <t>DELEGACIONES</t>
  </si>
  <si>
    <t>SEGURIDAD  PUBLICA</t>
  </si>
  <si>
    <t>ADRIAN MUÑOZ MARTINEZ</t>
  </si>
  <si>
    <t>DIRECTOR DE SEGURIDAD</t>
  </si>
  <si>
    <t>MA. EUGENIA GUDIÑO MARTINEZ</t>
  </si>
  <si>
    <t>LEOBARDO SEGURA MORENO</t>
  </si>
  <si>
    <t>RAFAEL MARTINEZ TORRES</t>
  </si>
  <si>
    <t>DANIEL VALDOVINOS REYES</t>
  </si>
  <si>
    <t>RAMON PATILA TOSCANO</t>
  </si>
  <si>
    <t>DELEGADO DE SAN DIEGO</t>
  </si>
  <si>
    <t>JEFE DE GRUPO</t>
  </si>
  <si>
    <t>ELEMENTO DE SEGURIDAD PUBLICA</t>
  </si>
  <si>
    <t>MARGARITA MONTIEL ORTEGA</t>
  </si>
  <si>
    <t>MARIA GABRIELA BECERRIL GUILLEN</t>
  </si>
  <si>
    <t>YADIRA MALDONADO SALCEDO</t>
  </si>
  <si>
    <t>ANGELICA PEREZ GUERRERO</t>
  </si>
  <si>
    <t>SECRETARIA SEGURIDAD PUBLICA</t>
  </si>
  <si>
    <t>MOISES PEREZ NUÑEZ</t>
  </si>
  <si>
    <t>ELECTRICISTA</t>
  </si>
  <si>
    <t>FERNANDO MALDONADO ALVAREZ</t>
  </si>
  <si>
    <t>LEOPOLDO GUTIERREZ VARGAS</t>
  </si>
  <si>
    <t>SANDRA GPE. CONTRERAS VALDOVINOS</t>
  </si>
  <si>
    <t>JOSE ANTONIO GARCIA OROZCO</t>
  </si>
  <si>
    <t>JOSE TRINIDAD ROCHA PEREZ</t>
  </si>
  <si>
    <t>FABIO ROJAS VALERIO</t>
  </si>
  <si>
    <t>DIRECTOR DE CULTURA</t>
  </si>
  <si>
    <t xml:space="preserve">JUAN LUIS ROJAS BARRAGAN </t>
  </si>
  <si>
    <t>SECRETARIO CULTURA</t>
  </si>
  <si>
    <t>ROGELIO CONTRERAS GODOY</t>
  </si>
  <si>
    <t>DESARROLLO SOCIAL Y HUMANO</t>
  </si>
  <si>
    <t>DIR.DESARROLLO AGROPECUARIO</t>
  </si>
  <si>
    <t>MARIA ANGELICA CARDENAS GARCIA</t>
  </si>
  <si>
    <t>GERARDO VALDOVINOS LOPEZ</t>
  </si>
  <si>
    <t>CHOFER DE LA PIPA DE AGUA</t>
  </si>
  <si>
    <t>AUXILIAR DE OBRAS PUBLICAS</t>
  </si>
  <si>
    <t>JUAN IGNACIO ZEPEDA MUNGUIA</t>
  </si>
  <si>
    <t>SARA CRISTINA FLORES GONZALEZ</t>
  </si>
  <si>
    <t>RAMON ROCHA PEREZ</t>
  </si>
  <si>
    <t>SILVIA JANETH LOPEZ DIAZ</t>
  </si>
  <si>
    <t>SECRETARIA DE EDUCACION</t>
  </si>
  <si>
    <t>OFICIAL DE REGISTRO CIVIL LA LAGUNILLA</t>
  </si>
  <si>
    <t>ANA LAURA NAVARRO TORRES</t>
  </si>
  <si>
    <t>SUB DELEGADO DE SAN DIEGO</t>
  </si>
  <si>
    <t>DELEGADO DE LA LAGUNILLA</t>
  </si>
  <si>
    <t>OFICIAL DE REGISTRO CIVIL DE SAN DIEGO</t>
  </si>
  <si>
    <t>OFICIAL DE REGISTRO CIVIL EL MONTOSO</t>
  </si>
  <si>
    <t>ENCARGADO DE CEMENTERIO DE SAN DIEGO</t>
  </si>
  <si>
    <t>ENCARGADO DE CEMENTERIO LA LAGUNILLA</t>
  </si>
  <si>
    <t>JARDINERO SAN DIEGO</t>
  </si>
  <si>
    <t>BARRENDERO</t>
  </si>
  <si>
    <t>RADIO OPERADOR EL MONTOSO</t>
  </si>
  <si>
    <t>FONTANERO SAN DIEGO</t>
  </si>
  <si>
    <t>FONTANERO LA LAGUNILLA</t>
  </si>
  <si>
    <t>ENCARGADO DEL RASTRO SAN DIEGO</t>
  </si>
  <si>
    <t>DANIEL MARTINEZ AYALA</t>
  </si>
  <si>
    <t>KATHYA LORENA AVALOS RODRIGUEZ</t>
  </si>
  <si>
    <t>JOSE LUIS OCEGUERA AYALA</t>
  </si>
  <si>
    <t>JOSE MANUEL BARRAGAN RODRIGUEZ</t>
  </si>
  <si>
    <t>OPERADOR DE LA RETROESCABADORA</t>
  </si>
  <si>
    <t>OPERADOR MOTOCONFORMADORA</t>
  </si>
  <si>
    <t xml:space="preserve">JESUS BARRAGAN BARRAGAN </t>
  </si>
  <si>
    <t>CHOFER DE OBRAS PUBLICAS</t>
  </si>
  <si>
    <t>SAMUEL ALVAREZ ALVAREZ</t>
  </si>
  <si>
    <t>JUAN MANUEL SANCHEZ SANCHEZ</t>
  </si>
  <si>
    <t>JEFE DE DEPORTES</t>
  </si>
  <si>
    <t>PROMOTOR DEPORTIVO</t>
  </si>
  <si>
    <t>RUBEN GARCIA ORTEGA</t>
  </si>
  <si>
    <t>JOSE MARIA BARAJAS MALDONADO</t>
  </si>
  <si>
    <t>JOSE MANUEL CONTRERAS EUYOQUE</t>
  </si>
  <si>
    <t>AURELIO OLIVEROS GONZALEZ</t>
  </si>
  <si>
    <t>MANTENIMIENTO CAMPO DEPORTIVO DE QUITUPAN</t>
  </si>
  <si>
    <t>SARA RODRIGUEZ DUARTE</t>
  </si>
  <si>
    <t>LUCIANO ANDRADE CISNEROS</t>
  </si>
  <si>
    <t>ALBAÑIL DEL CEMENTERIO</t>
  </si>
  <si>
    <t>CORNELIO AGUILAR ALVAREZ</t>
  </si>
  <si>
    <t>JARDINERO QUITUPAN DEL BOULEVARD</t>
  </si>
  <si>
    <t>MARIA LICEA DOMINGUEZ</t>
  </si>
  <si>
    <t>ASEO DE PLAZA DE QUITUPAN</t>
  </si>
  <si>
    <t>MARTHA ORNELAS OLIVEROS</t>
  </si>
  <si>
    <t xml:space="preserve">ASEO </t>
  </si>
  <si>
    <t>JUAN JOSE LOPEZ VARGAS</t>
  </si>
  <si>
    <t>MANTENIMIENTO DEL RASTRO</t>
  </si>
  <si>
    <t>DELFINO ANAYA GALVEZ</t>
  </si>
  <si>
    <t>INSPECTOR SANITARIO DEL RASTRO MUNICIPAL</t>
  </si>
  <si>
    <t>ASEO</t>
  </si>
  <si>
    <t>MARTHA ALICIA LOPEZ CEJA</t>
  </si>
  <si>
    <t>SECRETARIA DEL  SINDICO</t>
  </si>
  <si>
    <t>ROGER RONALD OROZCO CARDENAS</t>
  </si>
  <si>
    <t>JAVIER CARDENAS AGUILERA</t>
  </si>
  <si>
    <t>CHOFER CAMION BASURERA  S-16</t>
  </si>
  <si>
    <t xml:space="preserve">                                    NOMINA PERSONAL PERMANENTE DE QUITUPAN, JALISCO</t>
  </si>
  <si>
    <t>SECRETARIA DE HACIENDA   PUBLICA MUNICIPAL</t>
  </si>
  <si>
    <t>CONTADOR</t>
  </si>
  <si>
    <t>JOSE LUIS AGUILAR GUTIRREZ</t>
  </si>
  <si>
    <t>CULTURA</t>
  </si>
  <si>
    <t>ENCARGADO DE EGRESOS</t>
  </si>
  <si>
    <t>ENCARGADO DE INGRESOS</t>
  </si>
  <si>
    <t xml:space="preserve">LUZ MARIA GODOY GODOY </t>
  </si>
  <si>
    <t>SECRETARIA DE DESARROLLO AGROPECUARIO</t>
  </si>
  <si>
    <t>BELEN GUADALUPE ARTEAGA ALVAREZ</t>
  </si>
  <si>
    <t>TURISMO Y ECOLOGIA</t>
  </si>
  <si>
    <t>DIRECTOR DE ECOLOGIA</t>
  </si>
  <si>
    <t>FELICIANO BARRAGAN VALENCIA</t>
  </si>
  <si>
    <t>MANUEL SANTIAGO NUÑEZ</t>
  </si>
  <si>
    <t>JEFE DE FONTANEROS</t>
  </si>
  <si>
    <t>JUAN JOSE SANTIAGO VALDOVINOS</t>
  </si>
  <si>
    <t>GUSTAVO GARCIA ANAYA</t>
  </si>
  <si>
    <t>FONTANERO</t>
  </si>
  <si>
    <t>GENARO PATRICIO DELFIN MELENDEZ</t>
  </si>
  <si>
    <t>MARTHA VERONICA BARAJAS MALDONADO</t>
  </si>
  <si>
    <t>ANA MARITZA VALENCIA LUCATERO</t>
  </si>
  <si>
    <t>LUIS ALFONSO ARTEAGA CISNEROS</t>
  </si>
  <si>
    <t>FERNANDO OCHOA CISNEROS</t>
  </si>
  <si>
    <t>JOSE LUIS BECERRA VARGAS</t>
  </si>
  <si>
    <t>GUILLERMINA CHAVEZ AGUILAR</t>
  </si>
  <si>
    <t>LUIS ALFONSO TORRES LOPEZ</t>
  </si>
  <si>
    <t>CARMEN SALCEDO TORRES</t>
  </si>
  <si>
    <t>LILIA CARDENAS SALCEDO</t>
  </si>
  <si>
    <t>JOSE GPE. SALCEDO HERRERA</t>
  </si>
  <si>
    <t>SILVIA AGUILAR TORRES</t>
  </si>
  <si>
    <t>CARLOS GARCIA MERLO</t>
  </si>
  <si>
    <t>JOSE LUIS GODOY BARRERA</t>
  </si>
  <si>
    <t xml:space="preserve">                             NOMINA PERSONAL PERMANENTE DE QUITUPAN, JALISCO</t>
  </si>
  <si>
    <t xml:space="preserve">                                   NOMINA PERSONAL PERMANENTE DE QUITUPAN, JALISCO</t>
  </si>
  <si>
    <t>MARTHA ESTELA BARAJAS BARAJAS</t>
  </si>
  <si>
    <t>LEONEL FARIAS MAGAÑA</t>
  </si>
  <si>
    <t>COORDINADOR GENERAL DE SIQUIAPA</t>
  </si>
  <si>
    <t>BLANCA BERENICE HERNANDEZ LOPEZ</t>
  </si>
  <si>
    <t xml:space="preserve">JOSE ESQUIVEL GARCIA </t>
  </si>
  <si>
    <t>ANTONIO GARCIA GARCIA</t>
  </si>
  <si>
    <t>ARTURO AGUILAR TORRRES</t>
  </si>
  <si>
    <t>SERGIO BECERRA CARMONA</t>
  </si>
  <si>
    <t>FONTANERO RAFAEL PICAZO</t>
  </si>
  <si>
    <t>RICARDO BARRAGAN MALDONADO</t>
  </si>
  <si>
    <t>FONTANERO LLANO LARGO</t>
  </si>
  <si>
    <t>FONTANERO BENITO JUAREZ</t>
  </si>
  <si>
    <t>ANTONIO GODOY LOPEZ</t>
  </si>
  <si>
    <t>FONTANERO CARRILLO PUERTO</t>
  </si>
  <si>
    <t>REYES OROZCO PEREZ</t>
  </si>
  <si>
    <t>FONTANERO MARIANO ESCOBEDO</t>
  </si>
  <si>
    <t>FONTANERO LOS LIMONES</t>
  </si>
  <si>
    <t>FONTANERO LAS TABLAS</t>
  </si>
  <si>
    <t>JUAN AYALA GARCIA</t>
  </si>
  <si>
    <t>FONTANERO QUIRINGUAL</t>
  </si>
  <si>
    <t>JOSE MARIA FARIAS FARIAS</t>
  </si>
  <si>
    <t>FONTANERO LA TINAJA</t>
  </si>
  <si>
    <t xml:space="preserve"> </t>
  </si>
  <si>
    <t>ADAN SANDOVAL BARRAGAN</t>
  </si>
  <si>
    <t>OPERADOR DE LA ESCABADORA</t>
  </si>
  <si>
    <t>JOSE GPE. CISNEROS ANDRADE</t>
  </si>
  <si>
    <t>JARDINERO DEL CAMPO DEPORTIVO</t>
  </si>
  <si>
    <t xml:space="preserve">                                  NOMINA PERSONAL PERMANENTE DE QUITUPAN, JALISCO</t>
  </si>
  <si>
    <t>ENRIQUE ANTONIO LICEA BARRAGAN</t>
  </si>
  <si>
    <t>JAVIER RIVAS BARAJAS</t>
  </si>
  <si>
    <t>JOSE LUIS SANTIAGO NUÑEZ</t>
  </si>
  <si>
    <t>JOSE OLIVEROS GONZALEZ</t>
  </si>
  <si>
    <t>MARTIN GODINEZ ZAMORA</t>
  </si>
  <si>
    <t>JOSE EDUARDO VALDOVINOS FLORES</t>
  </si>
  <si>
    <t>CARLOS ORTEGA ANAYA</t>
  </si>
  <si>
    <t>SANTIAGO FLORES TRUJILLO</t>
  </si>
  <si>
    <t>RAYMUNDO SANCHEZ SANCHEZ</t>
  </si>
  <si>
    <t>LOGISTICA</t>
  </si>
  <si>
    <t>ALBAÑIL</t>
  </si>
  <si>
    <t>PEON DE ALBAÑIL</t>
  </si>
  <si>
    <t>SOLDADOR</t>
  </si>
  <si>
    <t xml:space="preserve">                                                 NOMINA PERSONAL PERMANENTE DE QUITUPAN, JALISCO</t>
  </si>
  <si>
    <t>JAIME GONZALEZ CARDENAS</t>
  </si>
  <si>
    <t>GAUDENCIO GARCIA CONTRERAS</t>
  </si>
  <si>
    <t>GERARDO CERVANTES GONZALEZ</t>
  </si>
  <si>
    <t>ERNESTO ROCHA PEREZ</t>
  </si>
  <si>
    <t>FRANCISCO ANTONIO LOPEZ GALVAN</t>
  </si>
  <si>
    <t>JOSE GUADALUPE OCEGUERA AYALA</t>
  </si>
  <si>
    <t>JARDINERO ESCUELA PRIMARIA Y SECUNDARIA DE SAN DIEGO</t>
  </si>
  <si>
    <t>JORGE LUIS AVALOS RODRIGUEZ</t>
  </si>
  <si>
    <t>PROTECCION CIVIL</t>
  </si>
  <si>
    <t>CHOFER AMBULANCIA</t>
  </si>
  <si>
    <t>CHOFER ELECTRICISTA</t>
  </si>
  <si>
    <t>FRANCISCO JAVIER GARCIA NOVOA</t>
  </si>
  <si>
    <t>MECANICO</t>
  </si>
  <si>
    <t>GERARDO ROCHA ALVAREZ</t>
  </si>
  <si>
    <t>RUBEN OROZCO PEREZ</t>
  </si>
  <si>
    <t>LEOPOLDO MALDONADO ALVAREZ</t>
  </si>
  <si>
    <t xml:space="preserve">JARDINERO QUITUPAN </t>
  </si>
  <si>
    <t>ABEL CEJA  OLIVEROS</t>
  </si>
  <si>
    <t>JARDINERO CARRILLO PUERTO</t>
  </si>
  <si>
    <t>JUAN JOSE GONZALEZ FLORES</t>
  </si>
  <si>
    <t>FONTANERO LA PEÑA Y EL RODEO</t>
  </si>
  <si>
    <t>ANTONIO OLIVEROS SILVA</t>
  </si>
  <si>
    <t>FONTANERO DEL CHAMACUERO</t>
  </si>
  <si>
    <t>DELEGADO DEL MONTOSO</t>
  </si>
  <si>
    <t>MARTIN CHAVEZ HERRERA</t>
  </si>
  <si>
    <t>ALFONSO HERRERA SANCHEZ</t>
  </si>
  <si>
    <t>SUB DELEGADO DEL MONTOSO</t>
  </si>
  <si>
    <t>FERNANDO GONZALEZ SILVA</t>
  </si>
  <si>
    <t>FONTANERO LA JOYA Y LA HACIENDA</t>
  </si>
  <si>
    <t xml:space="preserve">SECRETARIA </t>
  </si>
  <si>
    <t>GERMAN CUEVAS FIGUEROA</t>
  </si>
  <si>
    <t>MEDICO MUNICIPAL</t>
  </si>
  <si>
    <t>GLORIA GONZALEZ GARCIA</t>
  </si>
  <si>
    <t>GLORIA BARRAGAN BARRAGAN</t>
  </si>
  <si>
    <t>JORGE ADOLFO HERNANDEZ ORNELAS</t>
  </si>
  <si>
    <t>MARIA DEL CARMEN TOLEDO RAMIREZ</t>
  </si>
  <si>
    <t>FEDERICO OCHOA CAPISTRAN</t>
  </si>
  <si>
    <t>FONTANERO DE RAMON CORONA</t>
  </si>
  <si>
    <t>CESAR ARMANDO LOPEZ LOPEZ</t>
  </si>
  <si>
    <t>CARLOS MUNGUIA BARRAGAN</t>
  </si>
  <si>
    <t>FONTANERO DE AGUA BLANCA</t>
  </si>
  <si>
    <t xml:space="preserve">MARTHA ALICIA BARAJAS OCEGUERA </t>
  </si>
  <si>
    <t>FONTANERO LIMON DE CARRANZA</t>
  </si>
  <si>
    <t>FONTANERO EMILIANO ZAPATA Y BARRENDERA</t>
  </si>
  <si>
    <t>ENCARGADO CEMENTERIO DE QUITUPAN</t>
  </si>
  <si>
    <t>J. JESUS HERNANDEZ JIMENEZ</t>
  </si>
  <si>
    <t>MARCELINO MEDINA RODRIGUEZ</t>
  </si>
  <si>
    <t>JARDINERO MARIANO ESCOBEDO DEL PARQUE</t>
  </si>
  <si>
    <t xml:space="preserve">BARRENDERO MARIANO ESCOBEDO DE LA PLAZA </t>
  </si>
  <si>
    <t>ALFONSO GODINEZ LOPEZ</t>
  </si>
  <si>
    <t>CLAVE</t>
  </si>
  <si>
    <t>SUBTOTAL</t>
  </si>
  <si>
    <t xml:space="preserve">CLAVE </t>
  </si>
  <si>
    <t xml:space="preserve">                           NOMINA PERSONAL PERMANENTE DE QUITUPAN, JALISCO.</t>
  </si>
  <si>
    <t xml:space="preserve">                        NOMINA PERSONAL PERMANENTE DE QUITUPAN, JALISCO</t>
  </si>
  <si>
    <t xml:space="preserve">                    NOMINA PERSONAL PERMANENTE DE QUITUPAN, JALISCO.</t>
  </si>
  <si>
    <t xml:space="preserve">                         NOMINA PERSONAL PERMANENTE DE QUITUPAN, JALISCO</t>
  </si>
  <si>
    <t xml:space="preserve">                            NOMINA PERSONAL PERMANENTE DE QUITUPAN, JALISCO</t>
  </si>
  <si>
    <t xml:space="preserve">                                 NOMINA PERSONAL PERMANENTE DE QUITUPAN, JALISCO</t>
  </si>
  <si>
    <t xml:space="preserve">                      NOMINA PERSONAL PERMANENTE DE QUITUPAN, JALISCO</t>
  </si>
  <si>
    <t>CHOFER CAMION ESCOLAR DE QUITUPAN</t>
  </si>
  <si>
    <t>CHOFER CAMION ESCOLAR DE SAN DIEGO</t>
  </si>
  <si>
    <t>CHOFER CAMION BASURERA VIEJA</t>
  </si>
  <si>
    <t>ADRIAN LOPEZ TAPIA</t>
  </si>
  <si>
    <t>PEDRO SANTIAGO SANCHEZ</t>
  </si>
  <si>
    <t xml:space="preserve">MARIO ALBERTO REYES VALDOVINOS </t>
  </si>
  <si>
    <t>AYUNDANTE CAMION  BASURERA VIEJA</t>
  </si>
  <si>
    <t>CHOFER CAMION BASURA S-05</t>
  </si>
  <si>
    <t>AYUNDANTE CAMION BASURERA  S-16</t>
  </si>
  <si>
    <t>CHOFER CAMION BASURERA BLANCO</t>
  </si>
  <si>
    <t>AYUDANTE CAMION BASURERA BLANCO</t>
  </si>
  <si>
    <t>SERVICIOS PUBLICOS 1</t>
  </si>
  <si>
    <t>SERVICIOS PUBLICOS 2</t>
  </si>
  <si>
    <t>ENCARGADO DEL ALMACEN</t>
  </si>
  <si>
    <t>CARINA ISELA RODRIGUEZ OCHOA</t>
  </si>
  <si>
    <t>EFRAIN GARCIA LOPEZ</t>
  </si>
  <si>
    <t>ZYANYA MARICRUZ MEDINA GALVAN</t>
  </si>
  <si>
    <t>VELADOR DEL CENTRO DE SALUD</t>
  </si>
  <si>
    <t>ROGELIO LOPEZ VARGAS</t>
  </si>
  <si>
    <t>PROMOTOR DE SALUD</t>
  </si>
  <si>
    <t>MARIA DEL CARMEN DIAZ CONTRERAS</t>
  </si>
  <si>
    <t>AGENCIAS 1</t>
  </si>
  <si>
    <t>AGENCIAS 2</t>
  </si>
  <si>
    <t>SANTIAGO GODOY AGUILERA</t>
  </si>
  <si>
    <t>AGENTE EMILIANO ZAPATA</t>
  </si>
  <si>
    <t>JOSE LUIS HERRERA</t>
  </si>
  <si>
    <t>AGENTE EL RAICERO</t>
  </si>
  <si>
    <t>J. JESUS CEJA ARIAS</t>
  </si>
  <si>
    <t>AGENTE SAN ANTONIO</t>
  </si>
  <si>
    <t>RIGOBERTO TORRES ALVAREZ</t>
  </si>
  <si>
    <t>AGENTE LA MAQUINA</t>
  </si>
  <si>
    <t>JORGE TORRES BARRAGAN</t>
  </si>
  <si>
    <t>AGENTE LOS LIMONES</t>
  </si>
  <si>
    <t>MIRIAM MADRID BARRERA</t>
  </si>
  <si>
    <t>AGENTE EL QUIRINGUAL</t>
  </si>
  <si>
    <t>MA. ERIKA TORRES HERNANDEZ</t>
  </si>
  <si>
    <t>AGENTE LA GUADALUPE</t>
  </si>
  <si>
    <t>JORGE FLORES MEDINA</t>
  </si>
  <si>
    <t>AGENTE SANTA CRUZ</t>
  </si>
  <si>
    <t>LORENZO RAMOS OCHOA</t>
  </si>
  <si>
    <t>AGENTE SAN JOSE DE LA MAJADA</t>
  </si>
  <si>
    <t>NICOLAS HERNANDEZ LOPEZ</t>
  </si>
  <si>
    <t>RAMON AYALA FLORES</t>
  </si>
  <si>
    <t>VICTOR ALONSO FREGOSO CISNEROS</t>
  </si>
  <si>
    <t>OBRAS PUBLICAS 1</t>
  </si>
  <si>
    <t>OBRAS PUBLICAS 2</t>
  </si>
  <si>
    <t>MARTIN TORRES ALVAREZ</t>
  </si>
  <si>
    <t>ASEADOR PLAZA PRINCIPAL Y EL CENTRO DE SALUD DE SAN ONOFRE</t>
  </si>
  <si>
    <t>PROMOTORA DE ALFABETIZACION</t>
  </si>
  <si>
    <t>AUXILIAR DE BIBLIOTECA DE SAN DIEGO</t>
  </si>
  <si>
    <t>AUXILIAR DE BIBLIOTECA DE QUITUPAN</t>
  </si>
  <si>
    <t>ASEO BIBLIOTECA DE QUITUPAN</t>
  </si>
  <si>
    <t>LUIS SANTIAGO NUÑEZ</t>
  </si>
  <si>
    <t>GUSTAVO MAGAÑA MAGAÑA</t>
  </si>
  <si>
    <t>AGENTE LAS TECATAS</t>
  </si>
  <si>
    <t xml:space="preserve">GRISELDA  VALDOVINOS REYES </t>
  </si>
  <si>
    <t>JUEZ MUNICIPAL</t>
  </si>
  <si>
    <t>JUAN MANUEL LOPEZ MEJIA</t>
  </si>
  <si>
    <t xml:space="preserve">PRESIDENCIA </t>
  </si>
  <si>
    <t>BENJAMIN LOPEZ VALDOVINOS</t>
  </si>
  <si>
    <t>AGENTE DE SAN ONOFRE</t>
  </si>
  <si>
    <t>AGENTE DEL CARRIZALILLO</t>
  </si>
  <si>
    <t>BALDOMERO LOPEZ CEJA</t>
  </si>
  <si>
    <t>ANTONIO GONZALEZ VALDOVINOS</t>
  </si>
  <si>
    <t>SAMUEL MACIEL TORRES</t>
  </si>
  <si>
    <t>AGENTE DE RIO DE HUERTA</t>
  </si>
  <si>
    <t>FRANCISCO JAVIER AYALA GARCIA</t>
  </si>
  <si>
    <t>JARDINERO DEL PARQUE DEL QUIRINGUAL</t>
  </si>
  <si>
    <t>SECRETARIA DESARROLLO SOCIAL</t>
  </si>
  <si>
    <t>MARITZA PACHECO OLIVEROS</t>
  </si>
  <si>
    <t>SERVICIOS PUBLICOS 3</t>
  </si>
  <si>
    <t>FRANCISCO JAVIER FRANCO ALONSO</t>
  </si>
  <si>
    <t>OPERADOR DEL D7</t>
  </si>
  <si>
    <t>PABLO GALVAN ESTRADA</t>
  </si>
  <si>
    <t>YECENIA YASMIN FLORES GODOY</t>
  </si>
  <si>
    <t>INDALECIO VARGAS CHAVEZ</t>
  </si>
  <si>
    <t>ENCARGADA DEL CCA</t>
  </si>
  <si>
    <t>MARTIN ZANABRIA HERNANDEZ</t>
  </si>
  <si>
    <t>J. JESUS AGUILAR VEGA</t>
  </si>
  <si>
    <t>AGENTE DE LA PEÑA</t>
  </si>
  <si>
    <t>JORGE CONTRERAS MORALES</t>
  </si>
  <si>
    <t>AGENTE DE LA ZOROMUTA</t>
  </si>
  <si>
    <t>JOSE DE JESUS CEJA LOPEZ</t>
  </si>
  <si>
    <t>MIGUEL ANGEL HERNANDEZ GONZALEZ</t>
  </si>
  <si>
    <t>CRUZ SALVADOR PEREZ CARDENAS</t>
  </si>
  <si>
    <t>FELIPE JIMENEZ CISNEROS</t>
  </si>
  <si>
    <t>CHOFER  VOLTEO</t>
  </si>
  <si>
    <t>JOSE ANTONIO MELENDEZ LOPEZ</t>
  </si>
  <si>
    <t>CAROLINA MERCEDEZ CHAVEZ AGUILAR</t>
  </si>
  <si>
    <t>MARIA DEL REFUGIO LOPEZ BARAJAS</t>
  </si>
  <si>
    <t>OBRAS PUBLICAS 3</t>
  </si>
  <si>
    <t>SECUNDINO JESUS OCEGUERA OROZCO</t>
  </si>
  <si>
    <t>MANUEL GARCIA MERLO</t>
  </si>
  <si>
    <t>SALVADOR EUYOQUE</t>
  </si>
  <si>
    <t>JESUS OLIVEROS GONZALEZ</t>
  </si>
  <si>
    <t>LUIS ALFONSO LOPEZ AGUILAR</t>
  </si>
  <si>
    <t>IVAN NUÑEZ OLIVEROS</t>
  </si>
  <si>
    <t>FRANCISCO JAVIER CARDENAS REYES</t>
  </si>
  <si>
    <t>NATALIA GAMEZ REYES</t>
  </si>
  <si>
    <t>CHOFER CAMIONETA TRANSPORTE ESCOLAR</t>
  </si>
  <si>
    <t>ALFONSO BARRAGAN BARAJAS</t>
  </si>
  <si>
    <t>SARA ELENA DIMAS HERNANDEZ</t>
  </si>
  <si>
    <t>ISIDRO ANDRES MARTINEZ</t>
  </si>
  <si>
    <t>LEONARDO CONTRERAS AGUILAR</t>
  </si>
  <si>
    <t>PROYECTISTA</t>
  </si>
  <si>
    <t>JOSE LUIS VALERIO GONZALEZ</t>
  </si>
  <si>
    <t>JUAN MANUEL FRANCO DOMINGUEZ</t>
  </si>
  <si>
    <t>EDGAR MONROY MONTIEL</t>
  </si>
  <si>
    <t xml:space="preserve">FLAVIO CESAR TORRES CASTAÑEDA  </t>
  </si>
  <si>
    <t>ENCARGADO BILBIOTECA SAN DIEGO</t>
  </si>
  <si>
    <t>SILVIA JAQUELIN TAMAYO RODRIGUEZ</t>
  </si>
  <si>
    <t>SECRETARIO JURIDICO</t>
  </si>
  <si>
    <t>JUAN EDUARDO SANTIAGO LOPEZ</t>
  </si>
  <si>
    <t>DIRECTOR PROMOCION ECONOMICA</t>
  </si>
  <si>
    <t>JOSE ZEPEDA REYES</t>
  </si>
  <si>
    <t>PSICOLOGO DEL MUNICIPIO</t>
  </si>
  <si>
    <t>ROSA ANA MARGARITA CISNEROS TORRES</t>
  </si>
  <si>
    <t>VICTOR HUGO NUÑEZ TORRES</t>
  </si>
  <si>
    <t>MARTIN GARCIA AYALA</t>
  </si>
  <si>
    <t>JARDINERO DEL QUIRINGUAL</t>
  </si>
  <si>
    <t xml:space="preserve">JOSE FRANCISCO MENDOZA ELIZONDO  </t>
  </si>
  <si>
    <t>AYUDANTE  CAMION  BASURERA S-05</t>
  </si>
  <si>
    <t xml:space="preserve">                                                  DEL 01 AL 15 DE JULIO DE 2013</t>
  </si>
  <si>
    <t xml:space="preserve">                                                      DEL 01 AL 15 DE JULIO DE 2013</t>
  </si>
  <si>
    <t xml:space="preserve">                                                          DEL 01 AL 15 DE JULIO DE 2013</t>
  </si>
  <si>
    <t xml:space="preserve">                   DEL 01 AL 15 DE JULIO DE 2013</t>
  </si>
  <si>
    <t xml:space="preserve">                                                DEL 01 AL 15 DE JULIO DE 2013</t>
  </si>
  <si>
    <t xml:space="preserve">                                          DEL 01 AL 15 DE JULIO DE 2013</t>
  </si>
  <si>
    <t xml:space="preserve">                                                   DEL 01 AL 15 DE JULIO DE 2013</t>
  </si>
  <si>
    <t xml:space="preserve">                                                       DEL 01 AL 15 DE JULIO DE 2013</t>
  </si>
  <si>
    <t xml:space="preserve">                                                    DEL 01 AL 15 DE JULIO DE 2013</t>
  </si>
  <si>
    <t xml:space="preserve">                                                          DEL 01 AL 15 DE JULIO  DE 2013</t>
  </si>
  <si>
    <t xml:space="preserve">                                              DEL 01 AL 15 DE JULIO  DE 2013</t>
  </si>
  <si>
    <t xml:space="preserve">           DEL 01 AL 15 DE JULIO DE 2013</t>
  </si>
  <si>
    <t xml:space="preserve">                                                           DEL 01 AL 15 DE JULIO DE 2013</t>
  </si>
  <si>
    <t xml:space="preserve">                                             DEL 01 AL 15 DE JULIO  DE 2013</t>
  </si>
  <si>
    <t xml:space="preserve">                                         DEL 01 AL 15 DE JULIO  DE 2013</t>
  </si>
  <si>
    <t xml:space="preserve">                                                                      DEL 01 AL 15 DE JULIO DE 2013</t>
  </si>
  <si>
    <t xml:space="preserve">                                                                         DEL 01 AL 15 DE JULIO DE 2013</t>
  </si>
  <si>
    <t>DEL 01 AL 15  DE JULIO DE 2013</t>
  </si>
  <si>
    <t xml:space="preserve">                                                              DEL 01 AL 15 DE JULIO  DE  2013</t>
  </si>
  <si>
    <t xml:space="preserve">                                               DEL 01 AL 15 DE JULIO DE 2013</t>
  </si>
  <si>
    <t>SALVADOR ANDRADE BARAJAS</t>
  </si>
  <si>
    <t>MAESTRO DE INGLES</t>
  </si>
  <si>
    <t xml:space="preserve">                                                            DEL 01 al 15 DE JULIO DE 2013</t>
  </si>
  <si>
    <t xml:space="preserve">                                                            DEL 01 AL 15 DE JULIO DE 2013</t>
  </si>
  <si>
    <t xml:space="preserve">                                                            DEL 01 AL 15 DE JULIO 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</si>
</sst>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44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44" fontId="4" fillId="0" borderId="1" xfId="1" applyFont="1" applyBorder="1"/>
    <xf numFmtId="0" fontId="3" fillId="0" borderId="0" xfId="0" applyFont="1"/>
    <xf numFmtId="44" fontId="4" fillId="0" borderId="1" xfId="0" applyNumberFormat="1" applyFont="1" applyBorder="1"/>
    <xf numFmtId="44" fontId="3" fillId="0" borderId="1" xfId="0" applyNumberFormat="1" applyFont="1" applyBorder="1"/>
    <xf numFmtId="44" fontId="3" fillId="0" borderId="1" xfId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2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4" fillId="0" borderId="1" xfId="0" applyNumberFormat="1" applyFont="1" applyBorder="1" applyAlignment="1">
      <alignment horizontal="left"/>
    </xf>
    <xf numFmtId="44" fontId="4" fillId="0" borderId="1" xfId="1" applyFont="1" applyBorder="1" applyAlignment="1">
      <alignment horizontal="left"/>
    </xf>
    <xf numFmtId="0" fontId="0" fillId="0" borderId="0" xfId="0" applyFont="1"/>
    <xf numFmtId="44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4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1" fillId="0" borderId="1" xfId="0" applyNumberFormat="1" applyFont="1" applyBorder="1"/>
    <xf numFmtId="44" fontId="1" fillId="0" borderId="1" xfId="1" applyFont="1" applyBorder="1"/>
    <xf numFmtId="0" fontId="4" fillId="2" borderId="1" xfId="0" applyFont="1" applyFill="1" applyBorder="1"/>
    <xf numFmtId="44" fontId="4" fillId="2" borderId="1" xfId="1" applyFont="1" applyFill="1" applyBorder="1"/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4" fontId="4" fillId="2" borderId="1" xfId="0" applyNumberFormat="1" applyFont="1" applyFill="1" applyBorder="1" applyAlignment="1">
      <alignment horizontal="left"/>
    </xf>
    <xf numFmtId="44" fontId="4" fillId="2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44" fontId="7" fillId="2" borderId="1" xfId="1" applyFont="1" applyFill="1" applyBorder="1"/>
    <xf numFmtId="44" fontId="0" fillId="0" borderId="0" xfId="0" applyNumberFormat="1"/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5" fillId="0" borderId="0" xfId="0" applyFont="1"/>
    <xf numFmtId="44" fontId="6" fillId="0" borderId="1" xfId="1" applyNumberFormat="1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44" fontId="8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4" fontId="0" fillId="0" borderId="1" xfId="0" applyNumberFormat="1" applyFont="1" applyBorder="1" applyAlignment="1">
      <alignment horizontal="left"/>
    </xf>
    <xf numFmtId="44" fontId="0" fillId="0" borderId="1" xfId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4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44" fontId="0" fillId="2" borderId="1" xfId="1" applyFont="1" applyFill="1" applyBorder="1" applyAlignment="1">
      <alignment horizontal="left"/>
    </xf>
    <xf numFmtId="44" fontId="0" fillId="2" borderId="1" xfId="1" applyFont="1" applyFill="1" applyBorder="1"/>
    <xf numFmtId="0" fontId="0" fillId="2" borderId="1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/>
    <xf numFmtId="44" fontId="0" fillId="0" borderId="1" xfId="0" applyNumberFormat="1" applyFont="1" applyBorder="1"/>
    <xf numFmtId="44" fontId="0" fillId="0" borderId="1" xfId="1" applyFont="1" applyBorder="1"/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" fontId="0" fillId="2" borderId="1" xfId="0" applyNumberFormat="1" applyFont="1" applyFill="1" applyBorder="1"/>
    <xf numFmtId="0" fontId="0" fillId="0" borderId="0" xfId="0" applyFont="1" applyBorder="1" applyAlignment="1">
      <alignment horizontal="center"/>
    </xf>
    <xf numFmtId="0" fontId="0" fillId="2" borderId="0" xfId="0" applyFont="1" applyFill="1" applyBorder="1"/>
    <xf numFmtId="0" fontId="0" fillId="0" borderId="0" xfId="0" applyFont="1" applyBorder="1"/>
    <xf numFmtId="44" fontId="0" fillId="0" borderId="0" xfId="1" applyFont="1" applyBorder="1"/>
    <xf numFmtId="44" fontId="1" fillId="0" borderId="0" xfId="1" applyFont="1" applyBorder="1"/>
    <xf numFmtId="0" fontId="0" fillId="2" borderId="0" xfId="0" applyFont="1" applyFill="1"/>
    <xf numFmtId="0" fontId="0" fillId="0" borderId="1" xfId="0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0" fillId="2" borderId="1" xfId="0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4" fontId="0" fillId="0" borderId="2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578848</xdr:colOff>
      <xdr:row>1</xdr:row>
      <xdr:rowOff>9525</xdr:rowOff>
    </xdr:from>
    <xdr:to>
      <xdr:col>2</xdr:col>
      <xdr:colOff>1343025</xdr:colOff>
      <xdr:row>6</xdr:row>
      <xdr:rowOff>0</xdr:rowOff>
    </xdr:to>
    <xdr:pic>
      <xdr:nvPicPr>
        <xdr:cNvPr id="2049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759823" y="333375"/>
          <a:ext cx="764177" cy="9144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342900</xdr:colOff>
      <xdr:row>23</xdr:row>
      <xdr:rowOff>66675</xdr:rowOff>
    </xdr:from>
    <xdr:to>
      <xdr:col>11</xdr:col>
      <xdr:colOff>828675</xdr:colOff>
      <xdr:row>27</xdr:row>
      <xdr:rowOff>120361</xdr:rowOff>
    </xdr:to>
    <xdr:grpSp>
      <xdr:nvGrpSpPr>
        <xdr:cNvPr id="4" name="3 Grupo"/>
        <xdr:cNvGrpSpPr/>
      </xdr:nvGrpSpPr>
      <xdr:grpSpPr>
        <a:xfrm>
          <a:off x="609600" y="5953125"/>
          <a:ext cx="8143875" cy="701386"/>
          <a:chOff x="485775" y="45529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85775" y="45616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59755" y="45529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51914" y="45616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SECRETARIO GENERAL</a:t>
            </a:r>
            <a:endParaRPr lang="es-MX" sz="10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2</xdr:row>
      <xdr:rowOff>57150</xdr:rowOff>
    </xdr:from>
    <xdr:to>
      <xdr:col>2</xdr:col>
      <xdr:colOff>1288052</xdr:colOff>
      <xdr:row>6</xdr:row>
      <xdr:rowOff>149802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76275" y="381000"/>
          <a:ext cx="764177" cy="826077"/>
        </a:xfrm>
        <a:prstGeom prst="rect">
          <a:avLst/>
        </a:prstGeom>
        <a:noFill/>
      </xdr:spPr>
    </xdr:pic>
    <xdr:clientData/>
  </xdr:twoCellAnchor>
  <xdr:twoCellAnchor>
    <xdr:from>
      <xdr:col>2</xdr:col>
      <xdr:colOff>323851</xdr:colOff>
      <xdr:row>20</xdr:row>
      <xdr:rowOff>95250</xdr:rowOff>
    </xdr:from>
    <xdr:to>
      <xdr:col>11</xdr:col>
      <xdr:colOff>1076325</xdr:colOff>
      <xdr:row>24</xdr:row>
      <xdr:rowOff>138545</xdr:rowOff>
    </xdr:to>
    <xdr:grpSp>
      <xdr:nvGrpSpPr>
        <xdr:cNvPr id="4" name="3 Grupo"/>
        <xdr:cNvGrpSpPr/>
      </xdr:nvGrpSpPr>
      <xdr:grpSpPr>
        <a:xfrm>
          <a:off x="847726" y="4295775"/>
          <a:ext cx="8420099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2</xdr:row>
      <xdr:rowOff>38100</xdr:rowOff>
    </xdr:from>
    <xdr:to>
      <xdr:col>2</xdr:col>
      <xdr:colOff>1335677</xdr:colOff>
      <xdr:row>7</xdr:row>
      <xdr:rowOff>577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742950" y="361950"/>
          <a:ext cx="764177" cy="826077"/>
        </a:xfrm>
        <a:prstGeom prst="rect">
          <a:avLst/>
        </a:prstGeom>
        <a:noFill/>
      </xdr:spPr>
    </xdr:pic>
    <xdr:clientData/>
  </xdr:twoCellAnchor>
  <xdr:twoCellAnchor>
    <xdr:from>
      <xdr:col>2</xdr:col>
      <xdr:colOff>95250</xdr:colOff>
      <xdr:row>19</xdr:row>
      <xdr:rowOff>123825</xdr:rowOff>
    </xdr:from>
    <xdr:to>
      <xdr:col>11</xdr:col>
      <xdr:colOff>647700</xdr:colOff>
      <xdr:row>24</xdr:row>
      <xdr:rowOff>5195</xdr:rowOff>
    </xdr:to>
    <xdr:grpSp>
      <xdr:nvGrpSpPr>
        <xdr:cNvPr id="4" name="3 Grupo"/>
        <xdr:cNvGrpSpPr/>
      </xdr:nvGrpSpPr>
      <xdr:grpSpPr>
        <a:xfrm>
          <a:off x="638175" y="4086225"/>
          <a:ext cx="8334375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2</xdr:row>
      <xdr:rowOff>57150</xdr:rowOff>
    </xdr:from>
    <xdr:to>
      <xdr:col>2</xdr:col>
      <xdr:colOff>1392827</xdr:colOff>
      <xdr:row>6</xdr:row>
      <xdr:rowOff>149802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847725" y="381000"/>
          <a:ext cx="764177" cy="826077"/>
        </a:xfrm>
        <a:prstGeom prst="rect">
          <a:avLst/>
        </a:prstGeom>
        <a:noFill/>
      </xdr:spPr>
    </xdr:pic>
    <xdr:clientData/>
  </xdr:twoCellAnchor>
  <xdr:twoCellAnchor>
    <xdr:from>
      <xdr:col>2</xdr:col>
      <xdr:colOff>304798</xdr:colOff>
      <xdr:row>20</xdr:row>
      <xdr:rowOff>85725</xdr:rowOff>
    </xdr:from>
    <xdr:to>
      <xdr:col>11</xdr:col>
      <xdr:colOff>895349</xdr:colOff>
      <xdr:row>24</xdr:row>
      <xdr:rowOff>129020</xdr:rowOff>
    </xdr:to>
    <xdr:grpSp>
      <xdr:nvGrpSpPr>
        <xdr:cNvPr id="4" name="3 Grupo"/>
        <xdr:cNvGrpSpPr/>
      </xdr:nvGrpSpPr>
      <xdr:grpSpPr>
        <a:xfrm>
          <a:off x="781048" y="4295775"/>
          <a:ext cx="8362951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2</xdr:row>
      <xdr:rowOff>85725</xdr:rowOff>
    </xdr:from>
    <xdr:to>
      <xdr:col>2</xdr:col>
      <xdr:colOff>1335677</xdr:colOff>
      <xdr:row>6</xdr:row>
      <xdr:rowOff>178377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76275" y="409575"/>
          <a:ext cx="764177" cy="826077"/>
        </a:xfrm>
        <a:prstGeom prst="rect">
          <a:avLst/>
        </a:prstGeom>
        <a:noFill/>
      </xdr:spPr>
    </xdr:pic>
    <xdr:clientData/>
  </xdr:twoCellAnchor>
  <xdr:twoCellAnchor>
    <xdr:from>
      <xdr:col>2</xdr:col>
      <xdr:colOff>238125</xdr:colOff>
      <xdr:row>19</xdr:row>
      <xdr:rowOff>114300</xdr:rowOff>
    </xdr:from>
    <xdr:to>
      <xdr:col>11</xdr:col>
      <xdr:colOff>838200</xdr:colOff>
      <xdr:row>23</xdr:row>
      <xdr:rowOff>157595</xdr:rowOff>
    </xdr:to>
    <xdr:grpSp>
      <xdr:nvGrpSpPr>
        <xdr:cNvPr id="4" name="3 Grupo"/>
        <xdr:cNvGrpSpPr/>
      </xdr:nvGrpSpPr>
      <xdr:grpSpPr>
        <a:xfrm>
          <a:off x="733425" y="3962400"/>
          <a:ext cx="8267700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2</xdr:row>
      <xdr:rowOff>57150</xdr:rowOff>
    </xdr:from>
    <xdr:to>
      <xdr:col>2</xdr:col>
      <xdr:colOff>1240427</xdr:colOff>
      <xdr:row>6</xdr:row>
      <xdr:rowOff>149802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561975" y="381000"/>
          <a:ext cx="764177" cy="826077"/>
        </a:xfrm>
        <a:prstGeom prst="rect">
          <a:avLst/>
        </a:prstGeom>
        <a:noFill/>
      </xdr:spPr>
    </xdr:pic>
    <xdr:clientData/>
  </xdr:twoCellAnchor>
  <xdr:twoCellAnchor>
    <xdr:from>
      <xdr:col>1</xdr:col>
      <xdr:colOff>247650</xdr:colOff>
      <xdr:row>19</xdr:row>
      <xdr:rowOff>104775</xdr:rowOff>
    </xdr:from>
    <xdr:to>
      <xdr:col>11</xdr:col>
      <xdr:colOff>895350</xdr:colOff>
      <xdr:row>23</xdr:row>
      <xdr:rowOff>148070</xdr:rowOff>
    </xdr:to>
    <xdr:grpSp>
      <xdr:nvGrpSpPr>
        <xdr:cNvPr id="8" name="7 Grupo"/>
        <xdr:cNvGrpSpPr/>
      </xdr:nvGrpSpPr>
      <xdr:grpSpPr>
        <a:xfrm>
          <a:off x="333375" y="3990975"/>
          <a:ext cx="7991475" cy="690995"/>
          <a:chOff x="467587" y="5619750"/>
          <a:chExt cx="8538730" cy="701386"/>
        </a:xfrm>
      </xdr:grpSpPr>
      <xdr:sp macro="" textlink="">
        <xdr:nvSpPr>
          <xdr:cNvPr id="9" name="8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            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10" name="9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11" name="10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523876</xdr:colOff>
      <xdr:row>0</xdr:row>
      <xdr:rowOff>1</xdr:rowOff>
    </xdr:from>
    <xdr:to>
      <xdr:col>2</xdr:col>
      <xdr:colOff>1152526</xdr:colOff>
      <xdr:row>3</xdr:row>
      <xdr:rowOff>136648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47701" y="1"/>
          <a:ext cx="628650" cy="679572"/>
        </a:xfrm>
        <a:prstGeom prst="rect">
          <a:avLst/>
        </a:prstGeom>
        <a:noFill/>
      </xdr:spPr>
    </xdr:pic>
    <xdr:clientData/>
  </xdr:twoCellAnchor>
  <xdr:twoCellAnchor>
    <xdr:from>
      <xdr:col>1</xdr:col>
      <xdr:colOff>352425</xdr:colOff>
      <xdr:row>26</xdr:row>
      <xdr:rowOff>95250</xdr:rowOff>
    </xdr:from>
    <xdr:to>
      <xdr:col>11</xdr:col>
      <xdr:colOff>28575</xdr:colOff>
      <xdr:row>30</xdr:row>
      <xdr:rowOff>24245</xdr:rowOff>
    </xdr:to>
    <xdr:grpSp>
      <xdr:nvGrpSpPr>
        <xdr:cNvPr id="3" name="2 Grupo"/>
        <xdr:cNvGrpSpPr/>
      </xdr:nvGrpSpPr>
      <xdr:grpSpPr>
        <a:xfrm>
          <a:off x="476250" y="6343650"/>
          <a:ext cx="7962900" cy="748145"/>
          <a:chOff x="467587" y="5619750"/>
          <a:chExt cx="8538730" cy="701386"/>
        </a:xfrm>
      </xdr:grpSpPr>
      <xdr:sp macro="" textlink="">
        <xdr:nvSpPr>
          <xdr:cNvPr id="4" name="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647701</xdr:colOff>
      <xdr:row>0</xdr:row>
      <xdr:rowOff>1</xdr:rowOff>
    </xdr:from>
    <xdr:to>
      <xdr:col>2</xdr:col>
      <xdr:colOff>1200151</xdr:colOff>
      <xdr:row>3</xdr:row>
      <xdr:rowOff>54276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809626" y="1"/>
          <a:ext cx="552450" cy="5972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161925</xdr:colOff>
      <xdr:row>27</xdr:row>
      <xdr:rowOff>28576</xdr:rowOff>
    </xdr:from>
    <xdr:to>
      <xdr:col>11</xdr:col>
      <xdr:colOff>495300</xdr:colOff>
      <xdr:row>31</xdr:row>
      <xdr:rowOff>142876</xdr:rowOff>
    </xdr:to>
    <xdr:grpSp>
      <xdr:nvGrpSpPr>
        <xdr:cNvPr id="3" name="2 Grupo"/>
        <xdr:cNvGrpSpPr/>
      </xdr:nvGrpSpPr>
      <xdr:grpSpPr>
        <a:xfrm>
          <a:off x="257175" y="6448426"/>
          <a:ext cx="8115300" cy="762000"/>
          <a:chOff x="467587" y="5619750"/>
          <a:chExt cx="8538730" cy="701386"/>
        </a:xfrm>
      </xdr:grpSpPr>
      <xdr:sp macro="" textlink="">
        <xdr:nvSpPr>
          <xdr:cNvPr id="4" name="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SECRETARIO GENERAL</a:t>
            </a:r>
            <a:endParaRPr lang="es-MX" sz="1000"/>
          </a:p>
        </xdr:txBody>
      </xdr:sp>
    </xdr:grpSp>
    <xdr:clientData/>
  </xdr:twoCellAnchor>
  <xdr:twoCellAnchor editAs="oneCell">
    <xdr:from>
      <xdr:col>2</xdr:col>
      <xdr:colOff>647701</xdr:colOff>
      <xdr:row>34</xdr:row>
      <xdr:rowOff>95251</xdr:rowOff>
    </xdr:from>
    <xdr:to>
      <xdr:col>2</xdr:col>
      <xdr:colOff>1200151</xdr:colOff>
      <xdr:row>37</xdr:row>
      <xdr:rowOff>101901</xdr:rowOff>
    </xdr:to>
    <xdr:pic>
      <xdr:nvPicPr>
        <xdr:cNvPr id="7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104901" y="7419976"/>
          <a:ext cx="552450" cy="5972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161925</xdr:colOff>
      <xdr:row>62</xdr:row>
      <xdr:rowOff>28575</xdr:rowOff>
    </xdr:from>
    <xdr:to>
      <xdr:col>11</xdr:col>
      <xdr:colOff>495300</xdr:colOff>
      <xdr:row>66</xdr:row>
      <xdr:rowOff>71870</xdr:rowOff>
    </xdr:to>
    <xdr:grpSp>
      <xdr:nvGrpSpPr>
        <xdr:cNvPr id="8" name="7 Grupo"/>
        <xdr:cNvGrpSpPr/>
      </xdr:nvGrpSpPr>
      <xdr:grpSpPr>
        <a:xfrm>
          <a:off x="257175" y="13887450"/>
          <a:ext cx="8115300" cy="690995"/>
          <a:chOff x="467587" y="5619750"/>
          <a:chExt cx="8538730" cy="701386"/>
        </a:xfrm>
      </xdr:grpSpPr>
      <xdr:sp macro="" textlink="">
        <xdr:nvSpPr>
          <xdr:cNvPr id="9" name="8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10" name="9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11" name="10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SECRETARIO GENERAL</a:t>
            </a:r>
            <a:endParaRPr lang="es-MX" sz="100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676276</xdr:colOff>
      <xdr:row>0</xdr:row>
      <xdr:rowOff>38100</xdr:rowOff>
    </xdr:from>
    <xdr:to>
      <xdr:col>2</xdr:col>
      <xdr:colOff>1133476</xdr:colOff>
      <xdr:row>2</xdr:row>
      <xdr:rowOff>151334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162051" y="38100"/>
          <a:ext cx="457200" cy="494234"/>
        </a:xfrm>
        <a:prstGeom prst="rect">
          <a:avLst/>
        </a:prstGeom>
        <a:noFill/>
      </xdr:spPr>
    </xdr:pic>
    <xdr:clientData/>
  </xdr:twoCellAnchor>
  <xdr:twoCellAnchor>
    <xdr:from>
      <xdr:col>2</xdr:col>
      <xdr:colOff>295275</xdr:colOff>
      <xdr:row>30</xdr:row>
      <xdr:rowOff>180975</xdr:rowOff>
    </xdr:from>
    <xdr:to>
      <xdr:col>11</xdr:col>
      <xdr:colOff>276225</xdr:colOff>
      <xdr:row>35</xdr:row>
      <xdr:rowOff>76200</xdr:rowOff>
    </xdr:to>
    <xdr:grpSp>
      <xdr:nvGrpSpPr>
        <xdr:cNvPr id="3" name="2 Grupo"/>
        <xdr:cNvGrpSpPr/>
      </xdr:nvGrpSpPr>
      <xdr:grpSpPr>
        <a:xfrm>
          <a:off x="781050" y="8239125"/>
          <a:ext cx="8839200" cy="847725"/>
          <a:chOff x="467587" y="5619750"/>
          <a:chExt cx="8538730" cy="701386"/>
        </a:xfrm>
      </xdr:grpSpPr>
      <xdr:sp macro="" textlink="">
        <xdr:nvSpPr>
          <xdr:cNvPr id="4" name="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  <xdr:twoCellAnchor editAs="oneCell">
    <xdr:from>
      <xdr:col>2</xdr:col>
      <xdr:colOff>533400</xdr:colOff>
      <xdr:row>36</xdr:row>
      <xdr:rowOff>136197</xdr:rowOff>
    </xdr:from>
    <xdr:to>
      <xdr:col>2</xdr:col>
      <xdr:colOff>1190626</xdr:colOff>
      <xdr:row>40</xdr:row>
      <xdr:rowOff>27510</xdr:rowOff>
    </xdr:to>
    <xdr:pic>
      <xdr:nvPicPr>
        <xdr:cNvPr id="7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019175" y="9232572"/>
          <a:ext cx="657226" cy="710463"/>
        </a:xfrm>
        <a:prstGeom prst="rect">
          <a:avLst/>
        </a:prstGeom>
        <a:noFill/>
      </xdr:spPr>
    </xdr:pic>
    <xdr:clientData/>
  </xdr:twoCellAnchor>
  <xdr:twoCellAnchor>
    <xdr:from>
      <xdr:col>2</xdr:col>
      <xdr:colOff>219075</xdr:colOff>
      <xdr:row>64</xdr:row>
      <xdr:rowOff>171451</xdr:rowOff>
    </xdr:from>
    <xdr:to>
      <xdr:col>11</xdr:col>
      <xdr:colOff>200025</xdr:colOff>
      <xdr:row>68</xdr:row>
      <xdr:rowOff>47626</xdr:rowOff>
    </xdr:to>
    <xdr:grpSp>
      <xdr:nvGrpSpPr>
        <xdr:cNvPr id="8" name="7 Grupo"/>
        <xdr:cNvGrpSpPr/>
      </xdr:nvGrpSpPr>
      <xdr:grpSpPr>
        <a:xfrm>
          <a:off x="704850" y="16916401"/>
          <a:ext cx="8839200" cy="666750"/>
          <a:chOff x="467587" y="5619750"/>
          <a:chExt cx="8538730" cy="701386"/>
        </a:xfrm>
      </xdr:grpSpPr>
      <xdr:sp macro="" textlink="">
        <xdr:nvSpPr>
          <xdr:cNvPr id="9" name="8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10" name="9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11" name="10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  <xdr:twoCellAnchor editAs="oneCell">
    <xdr:from>
      <xdr:col>2</xdr:col>
      <xdr:colOff>561975</xdr:colOff>
      <xdr:row>72</xdr:row>
      <xdr:rowOff>98097</xdr:rowOff>
    </xdr:from>
    <xdr:to>
      <xdr:col>2</xdr:col>
      <xdr:colOff>1219201</xdr:colOff>
      <xdr:row>75</xdr:row>
      <xdr:rowOff>189434</xdr:rowOff>
    </xdr:to>
    <xdr:pic>
      <xdr:nvPicPr>
        <xdr:cNvPr id="1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047750" y="18119397"/>
          <a:ext cx="657226" cy="710462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101</xdr:row>
      <xdr:rowOff>0</xdr:rowOff>
    </xdr:from>
    <xdr:to>
      <xdr:col>10</xdr:col>
      <xdr:colOff>742950</xdr:colOff>
      <xdr:row>104</xdr:row>
      <xdr:rowOff>95250</xdr:rowOff>
    </xdr:to>
    <xdr:grpSp>
      <xdr:nvGrpSpPr>
        <xdr:cNvPr id="13" name="12 Grupo"/>
        <xdr:cNvGrpSpPr/>
      </xdr:nvGrpSpPr>
      <xdr:grpSpPr>
        <a:xfrm>
          <a:off x="485775" y="25955625"/>
          <a:ext cx="8839200" cy="666750"/>
          <a:chOff x="467587" y="5619750"/>
          <a:chExt cx="8538730" cy="701386"/>
        </a:xfrm>
      </xdr:grpSpPr>
      <xdr:sp macro="" textlink="">
        <xdr:nvSpPr>
          <xdr:cNvPr id="14" name="1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15" name="1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16" name="15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2</xdr:row>
      <xdr:rowOff>85725</xdr:rowOff>
    </xdr:from>
    <xdr:to>
      <xdr:col>2</xdr:col>
      <xdr:colOff>1154702</xdr:colOff>
      <xdr:row>6</xdr:row>
      <xdr:rowOff>178377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514350" y="409575"/>
          <a:ext cx="764177" cy="826077"/>
        </a:xfrm>
        <a:prstGeom prst="rect">
          <a:avLst/>
        </a:prstGeom>
        <a:noFill/>
      </xdr:spPr>
    </xdr:pic>
    <xdr:clientData/>
  </xdr:twoCellAnchor>
  <xdr:twoCellAnchor>
    <xdr:from>
      <xdr:col>1</xdr:col>
      <xdr:colOff>266699</xdr:colOff>
      <xdr:row>19</xdr:row>
      <xdr:rowOff>114300</xdr:rowOff>
    </xdr:from>
    <xdr:to>
      <xdr:col>11</xdr:col>
      <xdr:colOff>1266825</xdr:colOff>
      <xdr:row>23</xdr:row>
      <xdr:rowOff>157595</xdr:rowOff>
    </xdr:to>
    <xdr:grpSp>
      <xdr:nvGrpSpPr>
        <xdr:cNvPr id="4" name="3 Grupo"/>
        <xdr:cNvGrpSpPr/>
      </xdr:nvGrpSpPr>
      <xdr:grpSpPr>
        <a:xfrm>
          <a:off x="390524" y="3924300"/>
          <a:ext cx="8239126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342900</xdr:rowOff>
    </xdr:from>
    <xdr:to>
      <xdr:col>2</xdr:col>
      <xdr:colOff>1293531</xdr:colOff>
      <xdr:row>3</xdr:row>
      <xdr:rowOff>104775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343025" y="342900"/>
          <a:ext cx="493431" cy="5334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571500</xdr:colOff>
      <xdr:row>35</xdr:row>
      <xdr:rowOff>152400</xdr:rowOff>
    </xdr:from>
    <xdr:to>
      <xdr:col>11</xdr:col>
      <xdr:colOff>657225</xdr:colOff>
      <xdr:row>40</xdr:row>
      <xdr:rowOff>33770</xdr:rowOff>
    </xdr:to>
    <xdr:grpSp>
      <xdr:nvGrpSpPr>
        <xdr:cNvPr id="3" name="2 Grupo"/>
        <xdr:cNvGrpSpPr/>
      </xdr:nvGrpSpPr>
      <xdr:grpSpPr>
        <a:xfrm>
          <a:off x="1114425" y="9144000"/>
          <a:ext cx="8791575" cy="690995"/>
          <a:chOff x="467587" y="5619750"/>
          <a:chExt cx="8538730" cy="701386"/>
        </a:xfrm>
      </xdr:grpSpPr>
      <xdr:sp macro="" textlink="">
        <xdr:nvSpPr>
          <xdr:cNvPr id="4" name="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580159</xdr:colOff>
      <xdr:row>1</xdr:row>
      <xdr:rowOff>164521</xdr:rowOff>
    </xdr:from>
    <xdr:to>
      <xdr:col>2</xdr:col>
      <xdr:colOff>1344336</xdr:colOff>
      <xdr:row>6</xdr:row>
      <xdr:rowOff>178376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40773" y="329044"/>
          <a:ext cx="764177" cy="9144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19050</xdr:colOff>
      <xdr:row>22</xdr:row>
      <xdr:rowOff>85725</xdr:rowOff>
    </xdr:from>
    <xdr:to>
      <xdr:col>11</xdr:col>
      <xdr:colOff>1095375</xdr:colOff>
      <xdr:row>26</xdr:row>
      <xdr:rowOff>139411</xdr:rowOff>
    </xdr:to>
    <xdr:grpSp>
      <xdr:nvGrpSpPr>
        <xdr:cNvPr id="10" name="9 Grupo"/>
        <xdr:cNvGrpSpPr/>
      </xdr:nvGrpSpPr>
      <xdr:grpSpPr>
        <a:xfrm>
          <a:off x="447675" y="5019675"/>
          <a:ext cx="8553450" cy="701386"/>
          <a:chOff x="485775" y="4552950"/>
          <a:chExt cx="8538730" cy="701386"/>
        </a:xfrm>
      </xdr:grpSpPr>
      <xdr:sp macro="" textlink="">
        <xdr:nvSpPr>
          <xdr:cNvPr id="7" name="6 CuadroTexto"/>
          <xdr:cNvSpPr txBox="1"/>
        </xdr:nvSpPr>
        <xdr:spPr>
          <a:xfrm>
            <a:off x="485775" y="45616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8" name="7 CuadroTexto"/>
          <xdr:cNvSpPr txBox="1"/>
        </xdr:nvSpPr>
        <xdr:spPr>
          <a:xfrm>
            <a:off x="3559755" y="45529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9" name="8 CuadroTexto"/>
          <xdr:cNvSpPr txBox="1"/>
        </xdr:nvSpPr>
        <xdr:spPr>
          <a:xfrm>
            <a:off x="6651914" y="45616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SECRETARIO GENERAL</a:t>
            </a:r>
            <a:endParaRPr lang="es-MX" sz="10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2</xdr:row>
      <xdr:rowOff>9524</xdr:rowOff>
    </xdr:from>
    <xdr:to>
      <xdr:col>2</xdr:col>
      <xdr:colOff>1307102</xdr:colOff>
      <xdr:row>6</xdr:row>
      <xdr:rowOff>190498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03539" y="338569"/>
          <a:ext cx="764177" cy="916997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130748</xdr:colOff>
      <xdr:row>24</xdr:row>
      <xdr:rowOff>95250</xdr:rowOff>
    </xdr:from>
    <xdr:to>
      <xdr:col>11</xdr:col>
      <xdr:colOff>866775</xdr:colOff>
      <xdr:row>28</xdr:row>
      <xdr:rowOff>138545</xdr:rowOff>
    </xdr:to>
    <xdr:grpSp>
      <xdr:nvGrpSpPr>
        <xdr:cNvPr id="7" name="6 Grupo"/>
        <xdr:cNvGrpSpPr/>
      </xdr:nvGrpSpPr>
      <xdr:grpSpPr>
        <a:xfrm>
          <a:off x="549848" y="5848350"/>
          <a:ext cx="8394127" cy="690995"/>
          <a:chOff x="467587" y="5619750"/>
          <a:chExt cx="8538730" cy="701386"/>
        </a:xfrm>
      </xdr:grpSpPr>
      <xdr:sp macro="" textlink="">
        <xdr:nvSpPr>
          <xdr:cNvPr id="4" name="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159326</xdr:rowOff>
    </xdr:from>
    <xdr:to>
      <xdr:col>2</xdr:col>
      <xdr:colOff>1221377</xdr:colOff>
      <xdr:row>6</xdr:row>
      <xdr:rowOff>175778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569768" y="323849"/>
          <a:ext cx="764177" cy="916997"/>
        </a:xfrm>
        <a:prstGeom prst="rect">
          <a:avLst/>
        </a:prstGeom>
        <a:noFill/>
      </xdr:spPr>
    </xdr:pic>
    <xdr:clientData/>
  </xdr:twoCellAnchor>
  <xdr:twoCellAnchor>
    <xdr:from>
      <xdr:col>2</xdr:col>
      <xdr:colOff>72734</xdr:colOff>
      <xdr:row>20</xdr:row>
      <xdr:rowOff>66675</xdr:rowOff>
    </xdr:from>
    <xdr:to>
      <xdr:col>11</xdr:col>
      <xdr:colOff>1876425</xdr:colOff>
      <xdr:row>24</xdr:row>
      <xdr:rowOff>109970</xdr:rowOff>
    </xdr:to>
    <xdr:grpSp>
      <xdr:nvGrpSpPr>
        <xdr:cNvPr id="4" name="3 Grupo"/>
        <xdr:cNvGrpSpPr/>
      </xdr:nvGrpSpPr>
      <xdr:grpSpPr>
        <a:xfrm>
          <a:off x="568034" y="4295775"/>
          <a:ext cx="8785516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1</xdr:row>
      <xdr:rowOff>161058</xdr:rowOff>
    </xdr:from>
    <xdr:to>
      <xdr:col>2</xdr:col>
      <xdr:colOff>1316627</xdr:colOff>
      <xdr:row>6</xdr:row>
      <xdr:rowOff>177510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04405" y="325581"/>
          <a:ext cx="764177" cy="916997"/>
        </a:xfrm>
        <a:prstGeom prst="rect">
          <a:avLst/>
        </a:prstGeom>
        <a:noFill/>
      </xdr:spPr>
    </xdr:pic>
    <xdr:clientData/>
  </xdr:twoCellAnchor>
  <xdr:twoCellAnchor>
    <xdr:from>
      <xdr:col>2</xdr:col>
      <xdr:colOff>257175</xdr:colOff>
      <xdr:row>22</xdr:row>
      <xdr:rowOff>85725</xdr:rowOff>
    </xdr:from>
    <xdr:to>
      <xdr:col>11</xdr:col>
      <xdr:colOff>676275</xdr:colOff>
      <xdr:row>26</xdr:row>
      <xdr:rowOff>129020</xdr:rowOff>
    </xdr:to>
    <xdr:grpSp>
      <xdr:nvGrpSpPr>
        <xdr:cNvPr id="5" name="4 Grupo"/>
        <xdr:cNvGrpSpPr/>
      </xdr:nvGrpSpPr>
      <xdr:grpSpPr>
        <a:xfrm>
          <a:off x="819150" y="5048250"/>
          <a:ext cx="8067675" cy="690995"/>
          <a:chOff x="467587" y="5619750"/>
          <a:chExt cx="8538730" cy="701386"/>
        </a:xfrm>
      </xdr:grpSpPr>
      <xdr:sp macro="" textlink="">
        <xdr:nvSpPr>
          <xdr:cNvPr id="6" name="5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8" name="7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2</xdr:row>
      <xdr:rowOff>55417</xdr:rowOff>
    </xdr:from>
    <xdr:to>
      <xdr:col>2</xdr:col>
      <xdr:colOff>1297577</xdr:colOff>
      <xdr:row>6</xdr:row>
      <xdr:rowOff>150666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09600" y="379267"/>
          <a:ext cx="764177" cy="8286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</xdr:colOff>
      <xdr:row>19</xdr:row>
      <xdr:rowOff>85725</xdr:rowOff>
    </xdr:from>
    <xdr:to>
      <xdr:col>11</xdr:col>
      <xdr:colOff>1009650</xdr:colOff>
      <xdr:row>23</xdr:row>
      <xdr:rowOff>129020</xdr:rowOff>
    </xdr:to>
    <xdr:grpSp>
      <xdr:nvGrpSpPr>
        <xdr:cNvPr id="5" name="4 Grupo"/>
        <xdr:cNvGrpSpPr/>
      </xdr:nvGrpSpPr>
      <xdr:grpSpPr>
        <a:xfrm>
          <a:off x="552450" y="3905250"/>
          <a:ext cx="8248650" cy="690995"/>
          <a:chOff x="467587" y="5619750"/>
          <a:chExt cx="8538730" cy="701386"/>
        </a:xfrm>
      </xdr:grpSpPr>
      <xdr:sp macro="" textlink="">
        <xdr:nvSpPr>
          <xdr:cNvPr id="6" name="5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8" name="7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591415</xdr:colOff>
      <xdr:row>2</xdr:row>
      <xdr:rowOff>31172</xdr:rowOff>
    </xdr:from>
    <xdr:to>
      <xdr:col>2</xdr:col>
      <xdr:colOff>1355592</xdr:colOff>
      <xdr:row>6</xdr:row>
      <xdr:rowOff>154996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69347" y="360217"/>
          <a:ext cx="764177" cy="83387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377535</xdr:colOff>
      <xdr:row>19</xdr:row>
      <xdr:rowOff>132484</xdr:rowOff>
    </xdr:from>
    <xdr:to>
      <xdr:col>10</xdr:col>
      <xdr:colOff>1428749</xdr:colOff>
      <xdr:row>24</xdr:row>
      <xdr:rowOff>3463</xdr:rowOff>
    </xdr:to>
    <xdr:grpSp>
      <xdr:nvGrpSpPr>
        <xdr:cNvPr id="4" name="3 Grupo"/>
        <xdr:cNvGrpSpPr/>
      </xdr:nvGrpSpPr>
      <xdr:grpSpPr>
        <a:xfrm>
          <a:off x="453735" y="4028209"/>
          <a:ext cx="8185439" cy="680604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423429</xdr:colOff>
      <xdr:row>2</xdr:row>
      <xdr:rowOff>64942</xdr:rowOff>
    </xdr:from>
    <xdr:to>
      <xdr:col>2</xdr:col>
      <xdr:colOff>1187606</xdr:colOff>
      <xdr:row>7</xdr:row>
      <xdr:rowOff>1441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484043" y="393987"/>
          <a:ext cx="764177" cy="831272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20</xdr:row>
      <xdr:rowOff>123825</xdr:rowOff>
    </xdr:from>
    <xdr:to>
      <xdr:col>11</xdr:col>
      <xdr:colOff>981074</xdr:colOff>
      <xdr:row>25</xdr:row>
      <xdr:rowOff>5195</xdr:rowOff>
    </xdr:to>
    <xdr:grpSp>
      <xdr:nvGrpSpPr>
        <xdr:cNvPr id="4" name="3 Grupo"/>
        <xdr:cNvGrpSpPr/>
      </xdr:nvGrpSpPr>
      <xdr:grpSpPr>
        <a:xfrm>
          <a:off x="352425" y="4543425"/>
          <a:ext cx="8096249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123825</xdr:rowOff>
    </xdr:from>
    <xdr:to>
      <xdr:col>2</xdr:col>
      <xdr:colOff>1573802</xdr:colOff>
      <xdr:row>5</xdr:row>
      <xdr:rowOff>35502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000125" y="285750"/>
          <a:ext cx="764177" cy="826077"/>
        </a:xfrm>
        <a:prstGeom prst="rect">
          <a:avLst/>
        </a:prstGeom>
        <a:noFill/>
      </xdr:spPr>
    </xdr:pic>
    <xdr:clientData/>
  </xdr:twoCellAnchor>
  <xdr:twoCellAnchor>
    <xdr:from>
      <xdr:col>2</xdr:col>
      <xdr:colOff>342899</xdr:colOff>
      <xdr:row>27</xdr:row>
      <xdr:rowOff>19050</xdr:rowOff>
    </xdr:from>
    <xdr:to>
      <xdr:col>11</xdr:col>
      <xdr:colOff>647699</xdr:colOff>
      <xdr:row>31</xdr:row>
      <xdr:rowOff>62345</xdr:rowOff>
    </xdr:to>
    <xdr:grpSp>
      <xdr:nvGrpSpPr>
        <xdr:cNvPr id="4" name="3 Grupo"/>
        <xdr:cNvGrpSpPr/>
      </xdr:nvGrpSpPr>
      <xdr:grpSpPr>
        <a:xfrm>
          <a:off x="1181099" y="7429500"/>
          <a:ext cx="9191625" cy="8052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  <xdr:twoCellAnchor editAs="oneCell">
    <xdr:from>
      <xdr:col>2</xdr:col>
      <xdr:colOff>561975</xdr:colOff>
      <xdr:row>34</xdr:row>
      <xdr:rowOff>179371</xdr:rowOff>
    </xdr:from>
    <xdr:to>
      <xdr:col>2</xdr:col>
      <xdr:colOff>1381125</xdr:colOff>
      <xdr:row>38</xdr:row>
      <xdr:rowOff>102177</xdr:rowOff>
    </xdr:to>
    <xdr:pic>
      <xdr:nvPicPr>
        <xdr:cNvPr id="13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906" t="8750" r="11746" b="3750"/>
        <a:stretch>
          <a:fillRect/>
        </a:stretch>
      </xdr:blipFill>
      <xdr:spPr bwMode="auto">
        <a:xfrm>
          <a:off x="1038225" y="8923321"/>
          <a:ext cx="819150" cy="665756"/>
        </a:xfrm>
        <a:prstGeom prst="rect">
          <a:avLst/>
        </a:prstGeom>
        <a:noFill/>
      </xdr:spPr>
    </xdr:pic>
    <xdr:clientData/>
  </xdr:twoCellAnchor>
  <xdr:twoCellAnchor>
    <xdr:from>
      <xdr:col>2</xdr:col>
      <xdr:colOff>247650</xdr:colOff>
      <xdr:row>62</xdr:row>
      <xdr:rowOff>180975</xdr:rowOff>
    </xdr:from>
    <xdr:to>
      <xdr:col>11</xdr:col>
      <xdr:colOff>561975</xdr:colOff>
      <xdr:row>64</xdr:row>
      <xdr:rowOff>243320</xdr:rowOff>
    </xdr:to>
    <xdr:grpSp>
      <xdr:nvGrpSpPr>
        <xdr:cNvPr id="14" name="13 Grupo"/>
        <xdr:cNvGrpSpPr/>
      </xdr:nvGrpSpPr>
      <xdr:grpSpPr>
        <a:xfrm>
          <a:off x="1085850" y="16611600"/>
          <a:ext cx="9201150" cy="605270"/>
          <a:chOff x="467587" y="5619750"/>
          <a:chExt cx="8538730" cy="701386"/>
        </a:xfrm>
      </xdr:grpSpPr>
      <xdr:sp macro="" textlink="">
        <xdr:nvSpPr>
          <xdr:cNvPr id="15" name="1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16" name="1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17" name="1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  <xdr:twoCellAnchor editAs="oneCell">
    <xdr:from>
      <xdr:col>2</xdr:col>
      <xdr:colOff>619125</xdr:colOff>
      <xdr:row>67</xdr:row>
      <xdr:rowOff>0</xdr:rowOff>
    </xdr:from>
    <xdr:to>
      <xdr:col>2</xdr:col>
      <xdr:colOff>1447800</xdr:colOff>
      <xdr:row>71</xdr:row>
      <xdr:rowOff>29357</xdr:rowOff>
    </xdr:to>
    <xdr:pic>
      <xdr:nvPicPr>
        <xdr:cNvPr id="23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906" t="8750" r="11746" b="3750"/>
        <a:stretch>
          <a:fillRect/>
        </a:stretch>
      </xdr:blipFill>
      <xdr:spPr bwMode="auto">
        <a:xfrm>
          <a:off x="1095375" y="18046495"/>
          <a:ext cx="828675" cy="829457"/>
        </a:xfrm>
        <a:prstGeom prst="rect">
          <a:avLst/>
        </a:prstGeom>
        <a:noFill/>
      </xdr:spPr>
    </xdr:pic>
    <xdr:clientData/>
  </xdr:twoCellAnchor>
  <xdr:twoCellAnchor>
    <xdr:from>
      <xdr:col>2</xdr:col>
      <xdr:colOff>247650</xdr:colOff>
      <xdr:row>94</xdr:row>
      <xdr:rowOff>180975</xdr:rowOff>
    </xdr:from>
    <xdr:to>
      <xdr:col>11</xdr:col>
      <xdr:colOff>561975</xdr:colOff>
      <xdr:row>96</xdr:row>
      <xdr:rowOff>195695</xdr:rowOff>
    </xdr:to>
    <xdr:grpSp>
      <xdr:nvGrpSpPr>
        <xdr:cNvPr id="24" name="23 Grupo"/>
        <xdr:cNvGrpSpPr/>
      </xdr:nvGrpSpPr>
      <xdr:grpSpPr>
        <a:xfrm>
          <a:off x="1085850" y="25612725"/>
          <a:ext cx="9201150" cy="414770"/>
          <a:chOff x="467587" y="5619750"/>
          <a:chExt cx="8538730" cy="701386"/>
        </a:xfrm>
      </xdr:grpSpPr>
      <xdr:sp macro="" textlink="">
        <xdr:nvSpPr>
          <xdr:cNvPr id="25" name="2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26" name="2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27" name="2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3:O25"/>
  <sheetViews>
    <sheetView workbookViewId="0">
      <selection activeCell="D14" sqref="D14"/>
    </sheetView>
  </sheetViews>
  <sheetFormatPr baseColWidth="10" defaultRowHeight="12.75" x14ac:dyDescent="0.2"/>
  <cols>
    <col min="1" max="1" width="4" style="5" customWidth="1"/>
    <col min="2" max="2" width="5.42578125" style="28" customWidth="1"/>
    <col min="3" max="3" width="30.140625" style="5" customWidth="1"/>
    <col min="4" max="4" width="18.5703125" style="5" customWidth="1"/>
    <col min="5" max="5" width="8.28515625" style="5" customWidth="1"/>
    <col min="6" max="6" width="4.28515625" style="5" customWidth="1"/>
    <col min="7" max="7" width="11" style="5" customWidth="1"/>
    <col min="8" max="8" width="9.7109375" style="5" customWidth="1"/>
    <col min="9" max="9" width="5.28515625" style="5" customWidth="1"/>
    <col min="10" max="10" width="10.7109375" style="5" customWidth="1"/>
    <col min="11" max="11" width="11.42578125" style="5"/>
    <col min="12" max="12" width="23.85546875" style="5" customWidth="1"/>
    <col min="13" max="16384" width="11.42578125" style="5"/>
  </cols>
  <sheetData>
    <row r="3" spans="2:15" ht="15" x14ac:dyDescent="0.25">
      <c r="D3" s="1" t="s">
        <v>293</v>
      </c>
      <c r="E3" s="1"/>
      <c r="F3" s="1"/>
      <c r="G3" s="1"/>
    </row>
    <row r="4" spans="2:15" ht="15" x14ac:dyDescent="0.25">
      <c r="D4" s="1" t="s">
        <v>422</v>
      </c>
      <c r="E4" s="1"/>
      <c r="F4" s="1"/>
    </row>
    <row r="5" spans="2:15" ht="15" x14ac:dyDescent="0.25">
      <c r="E5" s="1"/>
      <c r="F5" s="1"/>
      <c r="G5" s="1"/>
      <c r="H5" s="1"/>
    </row>
    <row r="6" spans="2:15" ht="15" x14ac:dyDescent="0.25">
      <c r="E6" s="1"/>
      <c r="F6" s="1"/>
      <c r="G6" s="1"/>
      <c r="H6" s="1"/>
    </row>
    <row r="8" spans="2:15" s="51" customFormat="1" ht="12" x14ac:dyDescent="0.2">
      <c r="B8" s="38" t="s">
        <v>290</v>
      </c>
      <c r="C8" s="38" t="s">
        <v>0</v>
      </c>
      <c r="D8" s="38" t="s">
        <v>1</v>
      </c>
      <c r="E8" s="38" t="s">
        <v>2</v>
      </c>
      <c r="F8" s="38" t="s">
        <v>3</v>
      </c>
      <c r="G8" s="38" t="s">
        <v>291</v>
      </c>
      <c r="H8" s="38" t="s">
        <v>4</v>
      </c>
      <c r="I8" s="38" t="s">
        <v>5</v>
      </c>
      <c r="J8" s="38" t="s">
        <v>8</v>
      </c>
      <c r="K8" s="50" t="s">
        <v>6</v>
      </c>
      <c r="L8" s="38"/>
    </row>
    <row r="9" spans="2:15" ht="30" customHeight="1" x14ac:dyDescent="0.2">
      <c r="B9" s="25">
        <v>113</v>
      </c>
      <c r="C9" s="10" t="s">
        <v>22</v>
      </c>
      <c r="D9" s="10" t="s">
        <v>7</v>
      </c>
      <c r="E9" s="13">
        <f>G9/F9</f>
        <v>448.46933333333334</v>
      </c>
      <c r="F9" s="10">
        <v>15</v>
      </c>
      <c r="G9" s="13">
        <f>J9+H9</f>
        <v>6727.04</v>
      </c>
      <c r="H9" s="10">
        <v>727.04</v>
      </c>
      <c r="I9" s="10">
        <v>0</v>
      </c>
      <c r="J9" s="11">
        <v>6000</v>
      </c>
      <c r="K9" s="141"/>
      <c r="L9" s="142"/>
    </row>
    <row r="10" spans="2:15" ht="30" customHeight="1" x14ac:dyDescent="0.2">
      <c r="B10" s="25">
        <v>113</v>
      </c>
      <c r="C10" s="10" t="s">
        <v>23</v>
      </c>
      <c r="D10" s="10" t="s">
        <v>7</v>
      </c>
      <c r="E10" s="13">
        <f t="shared" ref="E10:E17" si="0">G10/F10</f>
        <v>448.46933333333334</v>
      </c>
      <c r="F10" s="10">
        <v>15</v>
      </c>
      <c r="G10" s="13">
        <f t="shared" ref="G10:G17" si="1">J10+H10</f>
        <v>6727.04</v>
      </c>
      <c r="H10" s="10">
        <v>727.04</v>
      </c>
      <c r="I10" s="10">
        <v>0</v>
      </c>
      <c r="J10" s="11">
        <v>6000</v>
      </c>
      <c r="K10" s="141"/>
      <c r="L10" s="142"/>
    </row>
    <row r="11" spans="2:15" ht="30" customHeight="1" x14ac:dyDescent="0.2">
      <c r="B11" s="25">
        <v>113</v>
      </c>
      <c r="C11" s="10" t="s">
        <v>24</v>
      </c>
      <c r="D11" s="10" t="s">
        <v>7</v>
      </c>
      <c r="E11" s="13">
        <f t="shared" si="0"/>
        <v>448.46933333333334</v>
      </c>
      <c r="F11" s="10">
        <v>15</v>
      </c>
      <c r="G11" s="13">
        <f t="shared" si="1"/>
        <v>6727.04</v>
      </c>
      <c r="H11" s="10">
        <v>727.04</v>
      </c>
      <c r="I11" s="10">
        <v>0</v>
      </c>
      <c r="J11" s="11">
        <v>6000</v>
      </c>
      <c r="K11" s="141"/>
      <c r="L11" s="142"/>
    </row>
    <row r="12" spans="2:15" ht="30" customHeight="1" x14ac:dyDescent="0.2">
      <c r="B12" s="25">
        <v>113</v>
      </c>
      <c r="C12" s="10" t="s">
        <v>25</v>
      </c>
      <c r="D12" s="10" t="s">
        <v>7</v>
      </c>
      <c r="E12" s="13">
        <f t="shared" si="0"/>
        <v>448.46933333333334</v>
      </c>
      <c r="F12" s="10">
        <v>15</v>
      </c>
      <c r="G12" s="13">
        <f t="shared" si="1"/>
        <v>6727.04</v>
      </c>
      <c r="H12" s="10">
        <v>727.04</v>
      </c>
      <c r="I12" s="10">
        <v>0</v>
      </c>
      <c r="J12" s="11">
        <v>6000</v>
      </c>
      <c r="K12" s="141"/>
      <c r="L12" s="142"/>
    </row>
    <row r="13" spans="2:15" ht="30" customHeight="1" x14ac:dyDescent="0.2">
      <c r="B13" s="25">
        <v>113</v>
      </c>
      <c r="C13" s="10" t="s">
        <v>26</v>
      </c>
      <c r="D13" s="10" t="s">
        <v>7</v>
      </c>
      <c r="E13" s="13">
        <f t="shared" si="0"/>
        <v>448.46933333333334</v>
      </c>
      <c r="F13" s="10">
        <v>15</v>
      </c>
      <c r="G13" s="13">
        <f t="shared" si="1"/>
        <v>6727.04</v>
      </c>
      <c r="H13" s="10">
        <v>727.04</v>
      </c>
      <c r="I13" s="10">
        <v>0</v>
      </c>
      <c r="J13" s="11">
        <v>6000</v>
      </c>
      <c r="K13" s="141"/>
      <c r="L13" s="142"/>
    </row>
    <row r="14" spans="2:15" ht="30" customHeight="1" x14ac:dyDescent="0.25">
      <c r="B14" s="25">
        <v>113</v>
      </c>
      <c r="C14" s="10" t="s">
        <v>33</v>
      </c>
      <c r="D14" s="10" t="s">
        <v>7</v>
      </c>
      <c r="E14" s="13">
        <f t="shared" si="0"/>
        <v>448.46933333333334</v>
      </c>
      <c r="F14" s="10">
        <v>15</v>
      </c>
      <c r="G14" s="13">
        <f t="shared" si="1"/>
        <v>6727.04</v>
      </c>
      <c r="H14" s="10">
        <v>727.04</v>
      </c>
      <c r="I14" s="10">
        <v>0</v>
      </c>
      <c r="J14" s="11">
        <v>6000</v>
      </c>
      <c r="K14" s="141"/>
      <c r="L14" s="142"/>
      <c r="O14"/>
    </row>
    <row r="15" spans="2:15" ht="30" customHeight="1" x14ac:dyDescent="0.2">
      <c r="B15" s="25">
        <v>113</v>
      </c>
      <c r="C15" s="10" t="s">
        <v>34</v>
      </c>
      <c r="D15" s="10" t="s">
        <v>7</v>
      </c>
      <c r="E15" s="13">
        <f t="shared" si="0"/>
        <v>448.46933333333334</v>
      </c>
      <c r="F15" s="10">
        <v>15</v>
      </c>
      <c r="G15" s="13">
        <f t="shared" si="1"/>
        <v>6727.04</v>
      </c>
      <c r="H15" s="10">
        <v>727.04</v>
      </c>
      <c r="I15" s="10">
        <v>0</v>
      </c>
      <c r="J15" s="11">
        <v>6000</v>
      </c>
      <c r="K15" s="141"/>
      <c r="L15" s="142"/>
    </row>
    <row r="16" spans="2:15" ht="30" customHeight="1" x14ac:dyDescent="0.2">
      <c r="B16" s="25">
        <v>113</v>
      </c>
      <c r="C16" s="10" t="s">
        <v>36</v>
      </c>
      <c r="D16" s="10" t="s">
        <v>7</v>
      </c>
      <c r="E16" s="13">
        <f t="shared" si="0"/>
        <v>448.46933333333334</v>
      </c>
      <c r="F16" s="10">
        <v>15</v>
      </c>
      <c r="G16" s="13">
        <f t="shared" si="1"/>
        <v>6727.04</v>
      </c>
      <c r="H16" s="10">
        <v>727.04</v>
      </c>
      <c r="I16" s="10">
        <v>0</v>
      </c>
      <c r="J16" s="11">
        <v>6000</v>
      </c>
      <c r="K16" s="141"/>
      <c r="L16" s="142"/>
    </row>
    <row r="17" spans="2:12" ht="30" customHeight="1" x14ac:dyDescent="0.2">
      <c r="B17" s="25">
        <v>113</v>
      </c>
      <c r="C17" s="10" t="s">
        <v>35</v>
      </c>
      <c r="D17" s="10" t="s">
        <v>7</v>
      </c>
      <c r="E17" s="13">
        <f t="shared" si="0"/>
        <v>448.46933333333334</v>
      </c>
      <c r="F17" s="10">
        <v>15</v>
      </c>
      <c r="G17" s="13">
        <f t="shared" si="1"/>
        <v>6727.04</v>
      </c>
      <c r="H17" s="10">
        <v>727.04</v>
      </c>
      <c r="I17" s="10">
        <v>0</v>
      </c>
      <c r="J17" s="11">
        <v>6000</v>
      </c>
      <c r="K17" s="141"/>
      <c r="L17" s="142"/>
    </row>
    <row r="18" spans="2:12" ht="19.5" customHeight="1" x14ac:dyDescent="0.2">
      <c r="B18" s="25"/>
      <c r="C18" s="10"/>
      <c r="D18" s="10"/>
      <c r="E18" s="10"/>
      <c r="F18" s="10"/>
      <c r="G18" s="14">
        <f>SUM(G9:G17)</f>
        <v>60543.360000000001</v>
      </c>
      <c r="H18" s="14">
        <f t="shared" ref="H18" si="2">SUM(H9:H17)</f>
        <v>6543.36</v>
      </c>
      <c r="I18" s="14"/>
      <c r="J18" s="14">
        <f>SUM(J9:J17)</f>
        <v>54000</v>
      </c>
      <c r="K18" s="141"/>
      <c r="L18" s="142"/>
    </row>
    <row r="23" spans="2:12" x14ac:dyDescent="0.2">
      <c r="J23" s="26"/>
    </row>
    <row r="25" spans="2:12" x14ac:dyDescent="0.2">
      <c r="E25" s="5" t="s">
        <v>220</v>
      </c>
    </row>
  </sheetData>
  <mergeCells count="10">
    <mergeCell ref="K15:L15"/>
    <mergeCell ref="K16:L16"/>
    <mergeCell ref="K17:L17"/>
    <mergeCell ref="K18:L18"/>
    <mergeCell ref="K9:L9"/>
    <mergeCell ref="K10:L10"/>
    <mergeCell ref="K11:L11"/>
    <mergeCell ref="K12:L12"/>
    <mergeCell ref="K13:L13"/>
    <mergeCell ref="K14:L14"/>
  </mergeCells>
  <pageMargins left="0.15748031496062992" right="0.15748031496062992" top="0.74803149606299213" bottom="0.74803149606299213" header="0.31496062992125984" footer="0.31496062992125984"/>
  <pageSetup scale="93" orientation="landscape" verticalDpi="14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7"/>
  <sheetViews>
    <sheetView workbookViewId="0">
      <selection activeCell="J28" sqref="J28"/>
    </sheetView>
  </sheetViews>
  <sheetFormatPr baseColWidth="10" defaultRowHeight="12.75" x14ac:dyDescent="0.2"/>
  <cols>
    <col min="1" max="1" width="2.28515625" style="5" customWidth="1"/>
    <col min="2" max="2" width="5.5703125" style="28" customWidth="1"/>
    <col min="3" max="3" width="29" style="5" customWidth="1"/>
    <col min="4" max="4" width="25.28515625" style="5" customWidth="1"/>
    <col min="5" max="5" width="8.28515625" style="5" customWidth="1"/>
    <col min="6" max="6" width="4.42578125" style="5" customWidth="1"/>
    <col min="7" max="7" width="9.7109375" style="5" customWidth="1"/>
    <col min="8" max="8" width="8.28515625" style="5" customWidth="1"/>
    <col min="9" max="9" width="8.42578125" style="5" customWidth="1"/>
    <col min="10" max="10" width="10.140625" style="5" customWidth="1"/>
    <col min="11" max="11" width="11.42578125" style="5"/>
    <col min="12" max="12" width="26.85546875" style="5" customWidth="1"/>
    <col min="13" max="16384" width="11.42578125" style="5"/>
  </cols>
  <sheetData>
    <row r="4" spans="2:12" ht="15" x14ac:dyDescent="0.25">
      <c r="D4" s="1" t="s">
        <v>225</v>
      </c>
      <c r="E4" s="1"/>
      <c r="F4" s="1"/>
      <c r="G4" s="1"/>
      <c r="H4" s="23"/>
    </row>
    <row r="5" spans="2:12" ht="15" x14ac:dyDescent="0.25">
      <c r="D5" s="1" t="s">
        <v>429</v>
      </c>
      <c r="E5" s="1"/>
      <c r="F5" s="1"/>
      <c r="H5" s="23"/>
    </row>
    <row r="6" spans="2:12" ht="15" x14ac:dyDescent="0.25">
      <c r="E6" s="1"/>
      <c r="F6" s="1"/>
      <c r="G6" s="1"/>
      <c r="H6" s="1"/>
      <c r="I6" s="23"/>
    </row>
    <row r="7" spans="2:12" x14ac:dyDescent="0.2">
      <c r="E7" s="12"/>
      <c r="F7" s="12"/>
      <c r="G7" s="12"/>
      <c r="H7" s="12"/>
    </row>
    <row r="9" spans="2:12" ht="15" x14ac:dyDescent="0.25">
      <c r="B9" s="3" t="s">
        <v>290</v>
      </c>
      <c r="C9" s="19" t="s">
        <v>27</v>
      </c>
      <c r="D9" s="19" t="s">
        <v>1</v>
      </c>
      <c r="E9" s="19" t="s">
        <v>2</v>
      </c>
      <c r="F9" s="19" t="s">
        <v>3</v>
      </c>
      <c r="G9" s="19"/>
      <c r="H9" s="19" t="s">
        <v>4</v>
      </c>
      <c r="I9" s="19" t="s">
        <v>5</v>
      </c>
      <c r="J9" s="19" t="s">
        <v>8</v>
      </c>
      <c r="K9" s="2" t="s">
        <v>6</v>
      </c>
      <c r="L9" s="19"/>
    </row>
    <row r="10" spans="2:12" ht="30" customHeight="1" x14ac:dyDescent="0.2">
      <c r="B10" s="25">
        <v>113</v>
      </c>
      <c r="C10" s="10" t="s">
        <v>42</v>
      </c>
      <c r="D10" s="10" t="s">
        <v>28</v>
      </c>
      <c r="E10" s="13">
        <f>G10/F10</f>
        <v>214.73133333333331</v>
      </c>
      <c r="F10" s="128">
        <v>15</v>
      </c>
      <c r="G10" s="13">
        <f>J10+H10</f>
        <v>3220.97</v>
      </c>
      <c r="H10" s="11">
        <v>220.97</v>
      </c>
      <c r="I10" s="11"/>
      <c r="J10" s="11">
        <v>3000</v>
      </c>
      <c r="K10" s="141"/>
      <c r="L10" s="142"/>
    </row>
    <row r="11" spans="2:12" ht="30" customHeight="1" x14ac:dyDescent="0.2">
      <c r="B11" s="25">
        <v>113</v>
      </c>
      <c r="C11" s="10" t="s">
        <v>43</v>
      </c>
      <c r="D11" s="10" t="s">
        <v>29</v>
      </c>
      <c r="E11" s="13">
        <v>121.35</v>
      </c>
      <c r="F11" s="128">
        <v>15</v>
      </c>
      <c r="G11" s="13">
        <v>1820.32</v>
      </c>
      <c r="H11" s="11"/>
      <c r="I11" s="11">
        <v>79.680000000000007</v>
      </c>
      <c r="J11" s="11">
        <v>1900</v>
      </c>
      <c r="K11" s="141"/>
      <c r="L11" s="142"/>
    </row>
    <row r="12" spans="2:12" ht="30" customHeight="1" x14ac:dyDescent="0.2">
      <c r="B12" s="25">
        <v>113</v>
      </c>
      <c r="C12" s="10" t="s">
        <v>173</v>
      </c>
      <c r="D12" s="10" t="s">
        <v>29</v>
      </c>
      <c r="E12" s="11">
        <v>121.35</v>
      </c>
      <c r="F12" s="128">
        <v>15</v>
      </c>
      <c r="G12" s="11">
        <v>1820.32</v>
      </c>
      <c r="H12" s="11"/>
      <c r="I12" s="11">
        <v>79.680000000000007</v>
      </c>
      <c r="J12" s="11">
        <v>1900</v>
      </c>
      <c r="K12" s="141"/>
      <c r="L12" s="142"/>
    </row>
    <row r="13" spans="2:12" ht="27.95" customHeight="1" x14ac:dyDescent="0.2">
      <c r="B13" s="25"/>
      <c r="C13" s="10"/>
      <c r="D13" s="10"/>
      <c r="E13" s="10"/>
      <c r="F13" s="10"/>
      <c r="G13" s="14">
        <f>SUM(G10:G12)</f>
        <v>6861.61</v>
      </c>
      <c r="H13" s="14">
        <f t="shared" ref="H13" si="0">SUM(H10:H11)</f>
        <v>220.97</v>
      </c>
      <c r="I13" s="15">
        <f>SUM(I11:I12)</f>
        <v>159.36000000000001</v>
      </c>
      <c r="J13" s="14">
        <f>SUM(J10:J12)</f>
        <v>6800</v>
      </c>
      <c r="K13" s="141"/>
      <c r="L13" s="142"/>
    </row>
    <row r="17" spans="2:2" x14ac:dyDescent="0.2">
      <c r="B17" s="5"/>
    </row>
  </sheetData>
  <mergeCells count="4">
    <mergeCell ref="K10:L10"/>
    <mergeCell ref="K11:L11"/>
    <mergeCell ref="K13:L13"/>
    <mergeCell ref="K12:L12"/>
  </mergeCells>
  <pageMargins left="0.23622047244094491" right="0.23622047244094491" top="0.74803149606299213" bottom="0.74803149606299213" header="0.31496062992125984" footer="0.31496062992125984"/>
  <pageSetup scale="84" orientation="landscape" verticalDpi="14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3"/>
  <sheetViews>
    <sheetView workbookViewId="0">
      <selection activeCell="K29" sqref="K29"/>
    </sheetView>
  </sheetViews>
  <sheetFormatPr baseColWidth="10" defaultRowHeight="12.75" x14ac:dyDescent="0.2"/>
  <cols>
    <col min="1" max="1" width="2.5703125" style="5" customWidth="1"/>
    <col min="2" max="2" width="5.5703125" style="28" customWidth="1"/>
    <col min="3" max="3" width="29.85546875" style="5" customWidth="1"/>
    <col min="4" max="4" width="24.7109375" style="5" customWidth="1"/>
    <col min="5" max="5" width="8.28515625" style="5" customWidth="1"/>
    <col min="6" max="6" width="4.5703125" style="5" customWidth="1"/>
    <col min="7" max="7" width="11" style="5" customWidth="1"/>
    <col min="8" max="9" width="8.5703125" style="5" customWidth="1"/>
    <col min="10" max="10" width="9.7109375" style="5" customWidth="1"/>
    <col min="11" max="11" width="11.42578125" style="5"/>
    <col min="12" max="12" width="23.7109375" style="5" customWidth="1"/>
    <col min="13" max="16384" width="11.42578125" style="5"/>
  </cols>
  <sheetData>
    <row r="4" spans="2:12" ht="15" x14ac:dyDescent="0.25">
      <c r="D4" s="1" t="s">
        <v>298</v>
      </c>
      <c r="E4" s="1"/>
      <c r="F4" s="1"/>
      <c r="G4" s="1"/>
    </row>
    <row r="5" spans="2:12" ht="15" x14ac:dyDescent="0.25">
      <c r="D5" s="1" t="s">
        <v>430</v>
      </c>
      <c r="E5" s="1"/>
      <c r="F5" s="1"/>
    </row>
    <row r="6" spans="2:12" x14ac:dyDescent="0.2">
      <c r="E6" s="12"/>
      <c r="F6" s="12"/>
      <c r="G6" s="12"/>
      <c r="H6" s="12"/>
    </row>
    <row r="7" spans="2:12" x14ac:dyDescent="0.2">
      <c r="E7" s="12"/>
      <c r="F7" s="12"/>
      <c r="G7" s="12"/>
      <c r="H7" s="12"/>
    </row>
    <row r="9" spans="2:12" ht="25.5" x14ac:dyDescent="0.2">
      <c r="B9" s="3" t="s">
        <v>290</v>
      </c>
      <c r="C9" s="17" t="s">
        <v>60</v>
      </c>
      <c r="D9" s="3" t="s">
        <v>1</v>
      </c>
      <c r="E9" s="3" t="s">
        <v>2</v>
      </c>
      <c r="F9" s="3" t="s">
        <v>3</v>
      </c>
      <c r="G9" s="3"/>
      <c r="H9" s="3" t="s">
        <v>4</v>
      </c>
      <c r="I9" s="3" t="s">
        <v>5</v>
      </c>
      <c r="J9" s="3" t="s">
        <v>8</v>
      </c>
      <c r="K9" s="4" t="s">
        <v>6</v>
      </c>
      <c r="L9" s="3"/>
    </row>
    <row r="10" spans="2:12" ht="27.95" customHeight="1" x14ac:dyDescent="0.2">
      <c r="B10" s="37">
        <v>113</v>
      </c>
      <c r="C10" s="35" t="s">
        <v>61</v>
      </c>
      <c r="D10" s="45" t="s">
        <v>104</v>
      </c>
      <c r="E10" s="36">
        <v>214.73</v>
      </c>
      <c r="F10" s="35">
        <v>15</v>
      </c>
      <c r="G10" s="36">
        <v>3220.95</v>
      </c>
      <c r="H10" s="36">
        <v>220.97</v>
      </c>
      <c r="I10" s="36"/>
      <c r="J10" s="36">
        <v>3000</v>
      </c>
      <c r="K10" s="143"/>
      <c r="L10" s="144"/>
    </row>
    <row r="11" spans="2:12" ht="27.75" customHeight="1" x14ac:dyDescent="0.2">
      <c r="B11" s="25">
        <v>113</v>
      </c>
      <c r="C11" s="10" t="s">
        <v>171</v>
      </c>
      <c r="D11" s="16" t="s">
        <v>172</v>
      </c>
      <c r="E11" s="11">
        <v>121.35</v>
      </c>
      <c r="F11" s="10">
        <v>15</v>
      </c>
      <c r="G11" s="11">
        <v>1820.32</v>
      </c>
      <c r="H11" s="11"/>
      <c r="I11" s="11">
        <v>79.680000000000007</v>
      </c>
      <c r="J11" s="11">
        <v>1900</v>
      </c>
      <c r="K11" s="141"/>
      <c r="L11" s="142"/>
    </row>
    <row r="12" spans="2:12" ht="28.5" customHeight="1" x14ac:dyDescent="0.2">
      <c r="B12" s="82">
        <v>113</v>
      </c>
      <c r="C12" s="16" t="s">
        <v>401</v>
      </c>
      <c r="D12" s="16" t="s">
        <v>413</v>
      </c>
      <c r="E12" s="13">
        <f t="shared" ref="E12" si="0">G12/F12</f>
        <v>199.94733333333335</v>
      </c>
      <c r="F12" s="10">
        <v>15</v>
      </c>
      <c r="G12" s="13">
        <f t="shared" ref="G12" si="1">J12+H12</f>
        <v>2999.21</v>
      </c>
      <c r="H12" s="11">
        <v>199.21</v>
      </c>
      <c r="I12" s="11"/>
      <c r="J12" s="11">
        <v>2800</v>
      </c>
      <c r="K12" s="141"/>
      <c r="L12" s="142"/>
    </row>
    <row r="13" spans="2:12" ht="19.5" customHeight="1" x14ac:dyDescent="0.2">
      <c r="B13" s="82"/>
      <c r="C13" s="10"/>
      <c r="D13" s="10"/>
      <c r="E13" s="10"/>
      <c r="F13" s="10"/>
      <c r="G13" s="84">
        <f>SUM(G10:G12)</f>
        <v>8040.48</v>
      </c>
      <c r="H13" s="84">
        <f>SUM(H10:H12)</f>
        <v>420.18</v>
      </c>
      <c r="I13" s="84">
        <f>SUM(I10:I12)</f>
        <v>79.680000000000007</v>
      </c>
      <c r="J13" s="84">
        <f>SUM(J10:J12)</f>
        <v>7700</v>
      </c>
      <c r="K13" s="141"/>
      <c r="L13" s="142"/>
    </row>
  </sheetData>
  <mergeCells count="4">
    <mergeCell ref="K12:L12"/>
    <mergeCell ref="K13:L13"/>
    <mergeCell ref="K10:L10"/>
    <mergeCell ref="K11:L11"/>
  </mergeCells>
  <pageMargins left="0.23622047244094491" right="0.23622047244094491" top="0.74803149606299213" bottom="0.74803149606299213" header="0.31496062992125984" footer="0.31496062992125984"/>
  <pageSetup scale="86" orientation="landscape" verticalDpi="14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3"/>
  <sheetViews>
    <sheetView workbookViewId="0">
      <selection activeCell="E19" sqref="E19"/>
    </sheetView>
  </sheetViews>
  <sheetFormatPr baseColWidth="10" defaultRowHeight="12.75" x14ac:dyDescent="0.2"/>
  <cols>
    <col min="1" max="1" width="1.42578125" style="5" customWidth="1"/>
    <col min="2" max="2" width="5.7109375" style="28" customWidth="1"/>
    <col min="3" max="3" width="29.85546875" style="5" customWidth="1"/>
    <col min="4" max="4" width="26.140625" style="5" customWidth="1"/>
    <col min="5" max="5" width="8.7109375" style="5" customWidth="1"/>
    <col min="6" max="6" width="5" style="5" customWidth="1"/>
    <col min="7" max="7" width="9.85546875" style="5" customWidth="1"/>
    <col min="8" max="8" width="8.28515625" style="5" customWidth="1"/>
    <col min="9" max="9" width="7.5703125" style="5" customWidth="1"/>
    <col min="10" max="10" width="9.7109375" style="5" customWidth="1"/>
    <col min="11" max="11" width="11.42578125" style="5"/>
    <col min="12" max="12" width="29.42578125" style="5" customWidth="1"/>
    <col min="13" max="16384" width="11.42578125" style="5"/>
  </cols>
  <sheetData>
    <row r="4" spans="2:12" ht="15" x14ac:dyDescent="0.25">
      <c r="D4" s="1" t="s">
        <v>197</v>
      </c>
      <c r="E4" s="1"/>
      <c r="F4" s="1"/>
      <c r="G4" s="1"/>
      <c r="H4" s="23"/>
    </row>
    <row r="5" spans="2:12" ht="15" x14ac:dyDescent="0.25">
      <c r="D5" s="1" t="s">
        <v>431</v>
      </c>
      <c r="E5" s="1"/>
      <c r="F5" s="1"/>
      <c r="H5" s="23"/>
    </row>
    <row r="6" spans="2:12" ht="15" x14ac:dyDescent="0.25">
      <c r="E6" s="1"/>
      <c r="F6" s="1"/>
      <c r="G6" s="1"/>
      <c r="H6" s="1"/>
      <c r="I6" s="23"/>
    </row>
    <row r="7" spans="2:12" x14ac:dyDescent="0.2">
      <c r="E7" s="12"/>
      <c r="F7" s="12"/>
      <c r="G7" s="12"/>
      <c r="H7" s="12"/>
    </row>
    <row r="9" spans="2:12" ht="22.5" customHeight="1" x14ac:dyDescent="0.25">
      <c r="B9" s="3" t="s">
        <v>292</v>
      </c>
      <c r="C9" s="20" t="s">
        <v>103</v>
      </c>
      <c r="D9" s="19" t="s">
        <v>1</v>
      </c>
      <c r="E9" s="19" t="s">
        <v>2</v>
      </c>
      <c r="F9" s="19" t="s">
        <v>3</v>
      </c>
      <c r="G9" s="19"/>
      <c r="H9" s="19" t="s">
        <v>4</v>
      </c>
      <c r="I9" s="19" t="s">
        <v>5</v>
      </c>
      <c r="J9" s="19" t="s">
        <v>8</v>
      </c>
      <c r="K9" s="2" t="s">
        <v>6</v>
      </c>
      <c r="L9" s="19"/>
    </row>
    <row r="10" spans="2:12" ht="27.95" customHeight="1" x14ac:dyDescent="0.2">
      <c r="B10" s="25">
        <v>113</v>
      </c>
      <c r="C10" s="10" t="s">
        <v>62</v>
      </c>
      <c r="D10" s="16" t="s">
        <v>63</v>
      </c>
      <c r="E10" s="11">
        <f t="shared" ref="E10" si="0">G10/F10</f>
        <v>251.69133333333332</v>
      </c>
      <c r="F10" s="10">
        <v>15</v>
      </c>
      <c r="G10" s="11">
        <f t="shared" ref="G10" si="1">J10+H10</f>
        <v>3775.37</v>
      </c>
      <c r="H10" s="11">
        <v>275.37</v>
      </c>
      <c r="I10" s="11"/>
      <c r="J10" s="11">
        <v>3500</v>
      </c>
      <c r="K10" s="141"/>
      <c r="L10" s="142"/>
    </row>
    <row r="11" spans="2:12" ht="27.95" customHeight="1" x14ac:dyDescent="0.2">
      <c r="B11" s="25">
        <v>113</v>
      </c>
      <c r="C11" s="10" t="s">
        <v>64</v>
      </c>
      <c r="D11" s="16" t="s">
        <v>65</v>
      </c>
      <c r="E11" s="13">
        <f t="shared" ref="E11" si="2">G11/F11</f>
        <v>199.94733333333335</v>
      </c>
      <c r="F11" s="10">
        <v>15</v>
      </c>
      <c r="G11" s="13">
        <f t="shared" ref="G11" si="3">J11+H11</f>
        <v>2999.21</v>
      </c>
      <c r="H11" s="11">
        <v>199.21</v>
      </c>
      <c r="I11" s="11"/>
      <c r="J11" s="11">
        <v>2800</v>
      </c>
      <c r="K11" s="141"/>
      <c r="L11" s="142"/>
    </row>
    <row r="12" spans="2:12" ht="27.95" customHeight="1" x14ac:dyDescent="0.2">
      <c r="B12" s="25">
        <v>113</v>
      </c>
      <c r="C12" s="10" t="s">
        <v>369</v>
      </c>
      <c r="D12" s="10" t="s">
        <v>368</v>
      </c>
      <c r="E12" s="11">
        <v>121.35</v>
      </c>
      <c r="F12" s="7">
        <v>15</v>
      </c>
      <c r="G12" s="11">
        <v>1820.32</v>
      </c>
      <c r="H12" s="11"/>
      <c r="I12" s="10">
        <v>79.680000000000007</v>
      </c>
      <c r="J12" s="11">
        <v>1900</v>
      </c>
      <c r="K12" s="141"/>
      <c r="L12" s="142"/>
    </row>
    <row r="13" spans="2:12" ht="27.95" customHeight="1" x14ac:dyDescent="0.2">
      <c r="B13" s="25"/>
      <c r="C13" s="10"/>
      <c r="D13" s="10"/>
      <c r="E13" s="10"/>
      <c r="F13" s="10"/>
      <c r="G13" s="14">
        <f>SUM(G10:G12)</f>
        <v>8594.9</v>
      </c>
      <c r="H13" s="14">
        <f t="shared" ref="H13:I13" si="4">SUM(H10:H12)</f>
        <v>474.58000000000004</v>
      </c>
      <c r="I13" s="14">
        <f t="shared" si="4"/>
        <v>79.680000000000007</v>
      </c>
      <c r="J13" s="14">
        <f>SUM(J10:J12)</f>
        <v>8200</v>
      </c>
      <c r="K13" s="141"/>
      <c r="L13" s="142"/>
    </row>
  </sheetData>
  <mergeCells count="4">
    <mergeCell ref="K10:L10"/>
    <mergeCell ref="K11:L11"/>
    <mergeCell ref="K12:L12"/>
    <mergeCell ref="K13:L13"/>
  </mergeCells>
  <pageMargins left="0.23622047244094491" right="0.23622047244094491" top="0.74803149606299213" bottom="0.74803149606299213" header="0.31496062992125984" footer="0.31496062992125984"/>
  <pageSetup scale="83" orientation="landscape" verticalDpi="14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2"/>
  <sheetViews>
    <sheetView workbookViewId="0">
      <selection activeCell="F17" sqref="F17"/>
    </sheetView>
  </sheetViews>
  <sheetFormatPr baseColWidth="10" defaultRowHeight="12.75" x14ac:dyDescent="0.2"/>
  <cols>
    <col min="1" max="1" width="1.5703125" style="5" customWidth="1"/>
    <col min="2" max="2" width="5.85546875" style="5" customWidth="1"/>
    <col min="3" max="3" width="30.140625" style="5" customWidth="1"/>
    <col min="4" max="4" width="21.85546875" style="5" customWidth="1"/>
    <col min="5" max="5" width="8.5703125" style="5" customWidth="1"/>
    <col min="6" max="6" width="4.85546875" style="5" customWidth="1"/>
    <col min="7" max="7" width="10.140625" style="5" customWidth="1"/>
    <col min="8" max="8" width="9.28515625" style="5" customWidth="1"/>
    <col min="9" max="9" width="9" style="5" customWidth="1"/>
    <col min="10" max="10" width="9.7109375" style="5" customWidth="1"/>
    <col min="11" max="11" width="11.42578125" style="5"/>
    <col min="12" max="12" width="29.28515625" style="5" customWidth="1"/>
    <col min="13" max="16384" width="11.42578125" style="5"/>
  </cols>
  <sheetData>
    <row r="4" spans="2:12" ht="15" x14ac:dyDescent="0.25">
      <c r="D4" s="1" t="s">
        <v>296</v>
      </c>
      <c r="E4" s="1"/>
      <c r="F4" s="1"/>
      <c r="G4" s="1"/>
      <c r="H4" s="23"/>
    </row>
    <row r="5" spans="2:12" ht="15" x14ac:dyDescent="0.25">
      <c r="D5" s="1" t="s">
        <v>432</v>
      </c>
      <c r="E5" s="1"/>
      <c r="F5" s="1"/>
      <c r="I5" s="23"/>
    </row>
    <row r="6" spans="2:12" ht="15" x14ac:dyDescent="0.25">
      <c r="E6" s="1"/>
      <c r="F6" s="1"/>
      <c r="G6" s="1"/>
      <c r="H6" s="1"/>
      <c r="I6" s="23"/>
    </row>
    <row r="7" spans="2:12" ht="15" x14ac:dyDescent="0.25">
      <c r="E7" s="1"/>
      <c r="F7" s="1"/>
      <c r="G7" s="1"/>
      <c r="H7" s="1"/>
      <c r="I7" s="23"/>
    </row>
    <row r="9" spans="2:12" ht="15" x14ac:dyDescent="0.25">
      <c r="B9" s="3" t="s">
        <v>290</v>
      </c>
      <c r="C9" s="20" t="s">
        <v>71</v>
      </c>
      <c r="D9" s="19" t="s">
        <v>1</v>
      </c>
      <c r="E9" s="19" t="s">
        <v>2</v>
      </c>
      <c r="F9" s="19" t="s">
        <v>3</v>
      </c>
      <c r="G9" s="19"/>
      <c r="H9" s="19" t="s">
        <v>4</v>
      </c>
      <c r="I9" s="19" t="s">
        <v>5</v>
      </c>
      <c r="J9" s="19" t="s">
        <v>8</v>
      </c>
      <c r="K9" s="2" t="s">
        <v>6</v>
      </c>
      <c r="L9" s="19"/>
    </row>
    <row r="10" spans="2:12" ht="30" customHeight="1" x14ac:dyDescent="0.2">
      <c r="B10" s="25">
        <v>113</v>
      </c>
      <c r="C10" s="10" t="s">
        <v>66</v>
      </c>
      <c r="D10" s="16" t="s">
        <v>67</v>
      </c>
      <c r="E10" s="13">
        <f>G10/F10</f>
        <v>199.94733333333335</v>
      </c>
      <c r="F10" s="10">
        <v>15</v>
      </c>
      <c r="G10" s="13">
        <f>J10+H10</f>
        <v>2999.21</v>
      </c>
      <c r="H10" s="11">
        <v>199.21</v>
      </c>
      <c r="I10" s="11"/>
      <c r="J10" s="11">
        <v>2800</v>
      </c>
      <c r="K10" s="141"/>
      <c r="L10" s="142"/>
    </row>
    <row r="11" spans="2:12" ht="30" customHeight="1" x14ac:dyDescent="0.2">
      <c r="B11" s="25">
        <v>113</v>
      </c>
      <c r="C11" s="10" t="s">
        <v>68</v>
      </c>
      <c r="D11" s="16" t="s">
        <v>113</v>
      </c>
      <c r="E11" s="13">
        <f t="shared" ref="E11" si="0">G11/F11</f>
        <v>121.35466666666666</v>
      </c>
      <c r="F11" s="10">
        <v>15</v>
      </c>
      <c r="G11" s="13">
        <f>J11-I11</f>
        <v>1820.32</v>
      </c>
      <c r="H11" s="11"/>
      <c r="I11" s="11">
        <v>79.680000000000007</v>
      </c>
      <c r="J11" s="11">
        <v>1900</v>
      </c>
      <c r="K11" s="141"/>
      <c r="L11" s="142"/>
    </row>
    <row r="12" spans="2:12" ht="27.95" customHeight="1" x14ac:dyDescent="0.2">
      <c r="B12" s="25"/>
      <c r="C12" s="10"/>
      <c r="D12" s="16"/>
      <c r="E12" s="10"/>
      <c r="F12" s="10"/>
      <c r="G12" s="14">
        <f>SUM(G10:G11)</f>
        <v>4819.53</v>
      </c>
      <c r="H12" s="14">
        <f t="shared" ref="H12:I12" si="1">SUM(H10:H11)</f>
        <v>199.21</v>
      </c>
      <c r="I12" s="14">
        <f t="shared" si="1"/>
        <v>79.680000000000007</v>
      </c>
      <c r="J12" s="14">
        <f>SUM(J10:J11)</f>
        <v>4700</v>
      </c>
      <c r="K12" s="141"/>
      <c r="L12" s="142"/>
    </row>
  </sheetData>
  <mergeCells count="3">
    <mergeCell ref="K10:L10"/>
    <mergeCell ref="K11:L11"/>
    <mergeCell ref="K12:L12"/>
  </mergeCells>
  <pageMargins left="0.23622047244094491" right="0.23622047244094491" top="0.74803149606299213" bottom="0.74803149606299213" header="0.31496062992125984" footer="0.31496062992125984"/>
  <pageSetup scale="84" orientation="landscape" verticalDpi="14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2"/>
  <sheetViews>
    <sheetView workbookViewId="0">
      <selection activeCell="J15" sqref="J15"/>
    </sheetView>
  </sheetViews>
  <sheetFormatPr baseColWidth="10" defaultRowHeight="12.75" x14ac:dyDescent="0.2"/>
  <cols>
    <col min="1" max="1" width="1.28515625" style="5" customWidth="1"/>
    <col min="2" max="2" width="5.85546875" style="28" customWidth="1"/>
    <col min="3" max="3" width="28.5703125" style="5" customWidth="1"/>
    <col min="4" max="4" width="15.140625" style="5" customWidth="1"/>
    <col min="5" max="5" width="8.28515625" style="5" customWidth="1"/>
    <col min="6" max="6" width="4.42578125" style="5" customWidth="1"/>
    <col min="7" max="7" width="10" style="5" customWidth="1"/>
    <col min="8" max="8" width="8.42578125" style="5" customWidth="1"/>
    <col min="9" max="9" width="8.140625" style="5" customWidth="1"/>
    <col min="10" max="10" width="9.85546875" style="5" customWidth="1"/>
    <col min="11" max="11" width="11.42578125" style="5"/>
    <col min="12" max="12" width="25.42578125" style="5" customWidth="1"/>
    <col min="13" max="16384" width="11.42578125" style="5"/>
  </cols>
  <sheetData>
    <row r="4" spans="2:12" ht="15" x14ac:dyDescent="0.25">
      <c r="D4" s="1" t="s">
        <v>296</v>
      </c>
      <c r="E4" s="1"/>
      <c r="F4" s="1"/>
      <c r="G4" s="1"/>
      <c r="H4" s="23"/>
    </row>
    <row r="5" spans="2:12" ht="15" x14ac:dyDescent="0.25">
      <c r="E5" s="1" t="s">
        <v>433</v>
      </c>
      <c r="F5" s="1"/>
      <c r="G5" s="1"/>
      <c r="H5" s="1"/>
      <c r="I5" s="23"/>
    </row>
    <row r="6" spans="2:12" ht="15" x14ac:dyDescent="0.25">
      <c r="E6" s="1"/>
      <c r="F6" s="1"/>
      <c r="G6" s="1"/>
      <c r="H6" s="1"/>
      <c r="I6" s="23"/>
    </row>
    <row r="7" spans="2:12" x14ac:dyDescent="0.2">
      <c r="E7" s="12"/>
      <c r="F7" s="12"/>
      <c r="G7" s="12"/>
      <c r="H7" s="12"/>
    </row>
    <row r="9" spans="2:12" ht="20.25" customHeight="1" x14ac:dyDescent="0.25">
      <c r="B9" s="3" t="s">
        <v>290</v>
      </c>
      <c r="C9" s="20" t="s">
        <v>174</v>
      </c>
      <c r="D9" s="19" t="s">
        <v>1</v>
      </c>
      <c r="E9" s="19" t="s">
        <v>2</v>
      </c>
      <c r="F9" s="19" t="s">
        <v>3</v>
      </c>
      <c r="G9" s="19"/>
      <c r="H9" s="19" t="s">
        <v>4</v>
      </c>
      <c r="I9" s="19" t="s">
        <v>5</v>
      </c>
      <c r="J9" s="19" t="s">
        <v>8</v>
      </c>
      <c r="K9" s="2" t="s">
        <v>6</v>
      </c>
      <c r="L9" s="19"/>
    </row>
    <row r="10" spans="2:12" ht="30" customHeight="1" x14ac:dyDescent="0.2">
      <c r="B10" s="25">
        <v>113</v>
      </c>
      <c r="C10" s="10" t="s">
        <v>73</v>
      </c>
      <c r="D10" s="16" t="s">
        <v>72</v>
      </c>
      <c r="E10" s="13">
        <f>G10/F10</f>
        <v>199.94733333333335</v>
      </c>
      <c r="F10" s="10">
        <v>15</v>
      </c>
      <c r="G10" s="13">
        <f>J10+H10</f>
        <v>2999.21</v>
      </c>
      <c r="H10" s="11">
        <v>199.21</v>
      </c>
      <c r="I10" s="10"/>
      <c r="J10" s="11">
        <v>2800</v>
      </c>
      <c r="K10" s="141"/>
      <c r="L10" s="142"/>
    </row>
    <row r="11" spans="2:12" ht="30" customHeight="1" x14ac:dyDescent="0.2">
      <c r="B11" s="25">
        <v>113</v>
      </c>
      <c r="C11" s="10" t="s">
        <v>176</v>
      </c>
      <c r="D11" s="16" t="s">
        <v>175</v>
      </c>
      <c r="E11" s="13">
        <v>199.95</v>
      </c>
      <c r="F11" s="10">
        <v>15</v>
      </c>
      <c r="G11" s="13">
        <f>J11+H11</f>
        <v>2999.21</v>
      </c>
      <c r="H11" s="11">
        <v>199.21</v>
      </c>
      <c r="I11" s="10"/>
      <c r="J11" s="11">
        <v>2800</v>
      </c>
      <c r="K11" s="141"/>
      <c r="L11" s="142"/>
    </row>
    <row r="12" spans="2:12" ht="27.95" customHeight="1" x14ac:dyDescent="0.2">
      <c r="B12" s="25"/>
      <c r="C12" s="10"/>
      <c r="D12" s="16"/>
      <c r="E12" s="10"/>
      <c r="F12" s="10"/>
      <c r="G12" s="14">
        <f>SUM(G10:G11)</f>
        <v>5998.42</v>
      </c>
      <c r="H12" s="14">
        <f>SUM(H10:H11)</f>
        <v>398.42</v>
      </c>
      <c r="I12" s="14">
        <f>SUM(I10:I11)</f>
        <v>0</v>
      </c>
      <c r="J12" s="14">
        <f>SUM(J10:J11)</f>
        <v>5600</v>
      </c>
      <c r="K12" s="141"/>
      <c r="L12" s="142"/>
    </row>
  </sheetData>
  <mergeCells count="3">
    <mergeCell ref="K10:L10"/>
    <mergeCell ref="K12:L12"/>
    <mergeCell ref="K11:L11"/>
  </mergeCells>
  <pageMargins left="0.23622047244094491" right="0.23622047244094491" top="0.74803149606299213" bottom="0.74803149606299213" header="0.31496062992125984" footer="0.31496062992125984"/>
  <pageSetup scale="98" orientation="landscape" verticalDpi="14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1:L28"/>
  <sheetViews>
    <sheetView tabSelected="1" workbookViewId="0">
      <selection activeCell="C20" sqref="C20"/>
    </sheetView>
  </sheetViews>
  <sheetFormatPr baseColWidth="10" defaultRowHeight="15" x14ac:dyDescent="0.25"/>
  <cols>
    <col min="1" max="1" width="1.85546875" customWidth="1"/>
    <col min="2" max="2" width="5.7109375" style="32" customWidth="1"/>
    <col min="3" max="3" width="27.28515625" customWidth="1"/>
    <col min="4" max="4" width="29" customWidth="1"/>
    <col min="5" max="5" width="9.42578125" customWidth="1"/>
    <col min="6" max="6" width="4.5703125" customWidth="1"/>
    <col min="7" max="7" width="10.7109375" customWidth="1"/>
    <col min="8" max="8" width="4.7109375" customWidth="1"/>
    <col min="9" max="9" width="10.42578125" customWidth="1"/>
    <col min="10" max="10" width="11" customWidth="1"/>
    <col min="12" max="12" width="13.85546875" customWidth="1"/>
  </cols>
  <sheetData>
    <row r="1" spans="2:12" ht="12.75" customHeight="1" x14ac:dyDescent="0.25"/>
    <row r="2" spans="2:12" x14ac:dyDescent="0.25">
      <c r="D2" s="1" t="s">
        <v>298</v>
      </c>
      <c r="E2" s="1"/>
      <c r="F2" s="1"/>
      <c r="G2" s="1"/>
    </row>
    <row r="3" spans="2:12" x14ac:dyDescent="0.25">
      <c r="D3" s="1" t="s">
        <v>434</v>
      </c>
      <c r="E3" s="1"/>
      <c r="F3" s="1"/>
    </row>
    <row r="4" spans="2:12" x14ac:dyDescent="0.25">
      <c r="E4" s="1"/>
      <c r="F4" s="1"/>
      <c r="G4" s="1"/>
      <c r="H4" s="1"/>
    </row>
    <row r="5" spans="2:12" s="5" customFormat="1" ht="14.25" customHeight="1" x14ac:dyDescent="0.25">
      <c r="B5" s="3" t="s">
        <v>292</v>
      </c>
      <c r="C5" s="19" t="s">
        <v>74</v>
      </c>
      <c r="D5" s="19" t="s">
        <v>1</v>
      </c>
      <c r="E5" s="19" t="s">
        <v>2</v>
      </c>
      <c r="F5" s="19" t="s">
        <v>3</v>
      </c>
      <c r="G5" s="19"/>
      <c r="H5" s="38" t="s">
        <v>4</v>
      </c>
      <c r="I5" s="19" t="s">
        <v>5</v>
      </c>
      <c r="J5" s="19" t="s">
        <v>8</v>
      </c>
      <c r="K5" s="2" t="s">
        <v>6</v>
      </c>
      <c r="L5" s="19"/>
    </row>
    <row r="6" spans="2:12" s="5" customFormat="1" ht="20.100000000000001" customHeight="1" x14ac:dyDescent="0.2">
      <c r="B6" s="25">
        <v>113</v>
      </c>
      <c r="C6" s="6" t="s">
        <v>93</v>
      </c>
      <c r="D6" s="6" t="s">
        <v>83</v>
      </c>
      <c r="E6" s="27">
        <f>G6/F6</f>
        <v>92.209333333333333</v>
      </c>
      <c r="F6" s="7">
        <v>15</v>
      </c>
      <c r="G6" s="27">
        <f>J6-I6</f>
        <v>1383.14</v>
      </c>
      <c r="H6" s="3"/>
      <c r="I6" s="8">
        <v>116.86</v>
      </c>
      <c r="J6" s="8">
        <v>1500</v>
      </c>
      <c r="K6" s="145"/>
      <c r="L6" s="146"/>
    </row>
    <row r="7" spans="2:12" s="5" customFormat="1" ht="20.100000000000001" customHeight="1" x14ac:dyDescent="0.2">
      <c r="B7" s="25">
        <v>113</v>
      </c>
      <c r="C7" s="6" t="s">
        <v>203</v>
      </c>
      <c r="D7" s="6" t="s">
        <v>116</v>
      </c>
      <c r="E7" s="27">
        <f t="shared" ref="E7:E23" si="0">G7/F7</f>
        <v>21.318666666666665</v>
      </c>
      <c r="F7" s="7">
        <v>15</v>
      </c>
      <c r="G7" s="27">
        <f t="shared" ref="G7:G23" si="1">J7-I7</f>
        <v>319.77999999999997</v>
      </c>
      <c r="H7" s="3"/>
      <c r="I7" s="8">
        <v>180.22</v>
      </c>
      <c r="J7" s="8">
        <v>500</v>
      </c>
      <c r="K7" s="145"/>
      <c r="L7" s="146"/>
    </row>
    <row r="8" spans="2:12" s="5" customFormat="1" ht="20.100000000000001" customHeight="1" x14ac:dyDescent="0.2">
      <c r="B8" s="25">
        <v>113</v>
      </c>
      <c r="C8" s="6" t="s">
        <v>204</v>
      </c>
      <c r="D8" s="6" t="s">
        <v>117</v>
      </c>
      <c r="E8" s="27">
        <f t="shared" si="0"/>
        <v>55.898666666666671</v>
      </c>
      <c r="F8" s="7">
        <v>15</v>
      </c>
      <c r="G8" s="27">
        <f t="shared" si="1"/>
        <v>838.48</v>
      </c>
      <c r="H8" s="3"/>
      <c r="I8" s="8">
        <v>161.52000000000001</v>
      </c>
      <c r="J8" s="8">
        <v>1000</v>
      </c>
      <c r="K8" s="145"/>
      <c r="L8" s="146"/>
    </row>
    <row r="9" spans="2:12" s="5" customFormat="1" ht="20.100000000000001" customHeight="1" x14ac:dyDescent="0.2">
      <c r="B9" s="25">
        <v>113</v>
      </c>
      <c r="C9" s="6" t="s">
        <v>264</v>
      </c>
      <c r="D9" s="6" t="s">
        <v>263</v>
      </c>
      <c r="E9" s="27">
        <f t="shared" si="0"/>
        <v>70.939333333333323</v>
      </c>
      <c r="F9" s="7">
        <v>15</v>
      </c>
      <c r="G9" s="27">
        <f t="shared" si="1"/>
        <v>1064.0899999999999</v>
      </c>
      <c r="H9" s="3"/>
      <c r="I9" s="8">
        <v>135.91</v>
      </c>
      <c r="J9" s="8">
        <v>1200</v>
      </c>
      <c r="K9" s="145"/>
      <c r="L9" s="146"/>
    </row>
    <row r="10" spans="2:12" s="5" customFormat="1" ht="20.100000000000001" customHeight="1" x14ac:dyDescent="0.2">
      <c r="B10" s="25">
        <v>113</v>
      </c>
      <c r="C10" s="6" t="s">
        <v>265</v>
      </c>
      <c r="D10" s="6" t="s">
        <v>266</v>
      </c>
      <c r="E10" s="27">
        <f t="shared" si="0"/>
        <v>23.43</v>
      </c>
      <c r="F10" s="7">
        <v>15</v>
      </c>
      <c r="G10" s="27">
        <f t="shared" si="1"/>
        <v>351.45</v>
      </c>
      <c r="H10" s="3"/>
      <c r="I10" s="8">
        <v>148.55000000000001</v>
      </c>
      <c r="J10" s="8">
        <v>500</v>
      </c>
      <c r="K10" s="145"/>
      <c r="L10" s="146"/>
    </row>
    <row r="11" spans="2:12" s="5" customFormat="1" ht="27.75" customHeight="1" x14ac:dyDescent="0.2">
      <c r="B11" s="25">
        <v>113</v>
      </c>
      <c r="C11" s="9" t="s">
        <v>183</v>
      </c>
      <c r="D11" s="9" t="s">
        <v>118</v>
      </c>
      <c r="E11" s="27">
        <f t="shared" si="0"/>
        <v>128.44266666666667</v>
      </c>
      <c r="F11" s="7">
        <v>15</v>
      </c>
      <c r="G11" s="27">
        <f t="shared" si="1"/>
        <v>1926.64</v>
      </c>
      <c r="H11" s="3"/>
      <c r="I11" s="8">
        <v>73.36</v>
      </c>
      <c r="J11" s="8">
        <v>2000</v>
      </c>
      <c r="K11" s="145"/>
      <c r="L11" s="146"/>
    </row>
    <row r="12" spans="2:12" s="5" customFormat="1" ht="23.25" customHeight="1" x14ac:dyDescent="0.2">
      <c r="B12" s="25">
        <v>113</v>
      </c>
      <c r="C12" s="6" t="s">
        <v>184</v>
      </c>
      <c r="D12" s="9" t="s">
        <v>119</v>
      </c>
      <c r="E12" s="27">
        <f t="shared" si="0"/>
        <v>80.018000000000001</v>
      </c>
      <c r="F12" s="7">
        <v>15</v>
      </c>
      <c r="G12" s="27">
        <f t="shared" si="1"/>
        <v>1200.27</v>
      </c>
      <c r="H12" s="3"/>
      <c r="I12" s="8">
        <v>127.73</v>
      </c>
      <c r="J12" s="8">
        <v>1328</v>
      </c>
      <c r="K12" s="145"/>
      <c r="L12" s="146"/>
    </row>
    <row r="13" spans="2:12" s="5" customFormat="1" ht="25.5" customHeight="1" x14ac:dyDescent="0.2">
      <c r="B13" s="25">
        <v>113</v>
      </c>
      <c r="C13" s="6" t="s">
        <v>314</v>
      </c>
      <c r="D13" s="9" t="s">
        <v>114</v>
      </c>
      <c r="E13" s="27">
        <f t="shared" si="0"/>
        <v>99.296666666666667</v>
      </c>
      <c r="F13" s="7">
        <v>15</v>
      </c>
      <c r="G13" s="27">
        <f t="shared" si="1"/>
        <v>1489.45</v>
      </c>
      <c r="H13" s="3"/>
      <c r="I13" s="8">
        <v>110.55</v>
      </c>
      <c r="J13" s="8">
        <v>1600</v>
      </c>
      <c r="K13" s="145"/>
      <c r="L13" s="146"/>
    </row>
    <row r="14" spans="2:12" s="5" customFormat="1" ht="27.75" customHeight="1" x14ac:dyDescent="0.2">
      <c r="B14" s="25">
        <v>113</v>
      </c>
      <c r="C14" s="6" t="s">
        <v>185</v>
      </c>
      <c r="D14" s="9" t="s">
        <v>120</v>
      </c>
      <c r="E14" s="27">
        <f t="shared" si="0"/>
        <v>61.158000000000001</v>
      </c>
      <c r="F14" s="7">
        <v>15</v>
      </c>
      <c r="G14" s="27">
        <f t="shared" si="1"/>
        <v>917.37</v>
      </c>
      <c r="H14" s="3"/>
      <c r="I14" s="8">
        <v>144.63</v>
      </c>
      <c r="J14" s="8">
        <v>1062</v>
      </c>
      <c r="K14" s="145"/>
      <c r="L14" s="146"/>
    </row>
    <row r="15" spans="2:12" s="5" customFormat="1" ht="27.75" customHeight="1" x14ac:dyDescent="0.2">
      <c r="B15" s="25">
        <v>113</v>
      </c>
      <c r="C15" s="6" t="s">
        <v>186</v>
      </c>
      <c r="D15" s="9" t="s">
        <v>121</v>
      </c>
      <c r="E15" s="27">
        <f t="shared" si="0"/>
        <v>55.898666666666671</v>
      </c>
      <c r="F15" s="7">
        <v>15</v>
      </c>
      <c r="G15" s="27">
        <f t="shared" si="1"/>
        <v>838.48</v>
      </c>
      <c r="H15" s="3"/>
      <c r="I15" s="8">
        <v>161.52000000000001</v>
      </c>
      <c r="J15" s="8">
        <v>1000</v>
      </c>
      <c r="K15" s="145"/>
      <c r="L15" s="146"/>
    </row>
    <row r="16" spans="2:12" s="5" customFormat="1" ht="19.5" customHeight="1" x14ac:dyDescent="0.2">
      <c r="B16" s="25">
        <v>113</v>
      </c>
      <c r="C16" s="6" t="s">
        <v>187</v>
      </c>
      <c r="D16" s="9" t="s">
        <v>122</v>
      </c>
      <c r="E16" s="27">
        <f t="shared" si="0"/>
        <v>137.36000000000001</v>
      </c>
      <c r="F16" s="7">
        <v>15</v>
      </c>
      <c r="G16" s="27">
        <f t="shared" si="1"/>
        <v>2060.4</v>
      </c>
      <c r="H16" s="3"/>
      <c r="I16" s="8">
        <v>64.599999999999994</v>
      </c>
      <c r="J16" s="8">
        <v>2125</v>
      </c>
      <c r="K16" s="145"/>
      <c r="L16" s="146"/>
    </row>
    <row r="17" spans="2:12" s="5" customFormat="1" ht="19.5" customHeight="1" x14ac:dyDescent="0.2">
      <c r="B17" s="25">
        <v>113</v>
      </c>
      <c r="C17" s="6" t="s">
        <v>190</v>
      </c>
      <c r="D17" s="9" t="s">
        <v>123</v>
      </c>
      <c r="E17" s="27">
        <f t="shared" si="0"/>
        <v>48.967333333333336</v>
      </c>
      <c r="F17" s="7">
        <v>15</v>
      </c>
      <c r="G17" s="27">
        <f t="shared" si="1"/>
        <v>734.51</v>
      </c>
      <c r="H17" s="3"/>
      <c r="I17" s="8">
        <v>155.49</v>
      </c>
      <c r="J17" s="8">
        <v>890</v>
      </c>
      <c r="K17" s="145"/>
      <c r="L17" s="146"/>
    </row>
    <row r="18" spans="2:12" s="5" customFormat="1" ht="19.5" customHeight="1" x14ac:dyDescent="0.2">
      <c r="B18" s="25">
        <v>113</v>
      </c>
      <c r="C18" s="6" t="s">
        <v>191</v>
      </c>
      <c r="D18" s="9" t="s">
        <v>123</v>
      </c>
      <c r="E18" s="27">
        <f t="shared" si="0"/>
        <v>42.582000000000001</v>
      </c>
      <c r="F18" s="7">
        <v>15</v>
      </c>
      <c r="G18" s="27">
        <f t="shared" si="1"/>
        <v>638.73</v>
      </c>
      <c r="H18" s="3"/>
      <c r="I18" s="8">
        <v>161.27000000000001</v>
      </c>
      <c r="J18" s="8">
        <v>800</v>
      </c>
      <c r="K18" s="145"/>
      <c r="L18" s="146"/>
    </row>
    <row r="19" spans="2:12" s="5" customFormat="1" ht="20.100000000000001" customHeight="1" x14ac:dyDescent="0.2">
      <c r="B19" s="25">
        <v>113</v>
      </c>
      <c r="C19" s="6" t="s">
        <v>188</v>
      </c>
      <c r="D19" s="9" t="s">
        <v>124</v>
      </c>
      <c r="E19" s="27">
        <f t="shared" si="0"/>
        <v>61.158000000000001</v>
      </c>
      <c r="F19" s="7">
        <v>15</v>
      </c>
      <c r="G19" s="27">
        <f t="shared" si="1"/>
        <v>917.37</v>
      </c>
      <c r="H19" s="3"/>
      <c r="I19" s="8">
        <v>144.63</v>
      </c>
      <c r="J19" s="8">
        <v>1062</v>
      </c>
      <c r="K19" s="145"/>
      <c r="L19" s="146"/>
    </row>
    <row r="20" spans="2:12" s="5" customFormat="1" ht="20.100000000000001" customHeight="1" x14ac:dyDescent="0.2">
      <c r="B20" s="25">
        <v>113</v>
      </c>
      <c r="C20" s="6" t="s">
        <v>189</v>
      </c>
      <c r="D20" s="9" t="s">
        <v>125</v>
      </c>
      <c r="E20" s="27">
        <f t="shared" si="0"/>
        <v>137.36000000000001</v>
      </c>
      <c r="F20" s="7">
        <v>15</v>
      </c>
      <c r="G20" s="27">
        <f t="shared" si="1"/>
        <v>2060.4</v>
      </c>
      <c r="H20" s="3"/>
      <c r="I20" s="8">
        <v>64.599999999999994</v>
      </c>
      <c r="J20" s="8">
        <v>2125</v>
      </c>
      <c r="K20" s="145"/>
      <c r="L20" s="146"/>
    </row>
    <row r="21" spans="2:12" s="5" customFormat="1" ht="20.100000000000001" customHeight="1" x14ac:dyDescent="0.2">
      <c r="B21" s="25">
        <v>113</v>
      </c>
      <c r="C21" s="6" t="s">
        <v>192</v>
      </c>
      <c r="D21" s="9" t="s">
        <v>125</v>
      </c>
      <c r="E21" s="27">
        <f t="shared" si="0"/>
        <v>98.800666666666672</v>
      </c>
      <c r="F21" s="7">
        <v>15</v>
      </c>
      <c r="G21" s="27">
        <f t="shared" si="1"/>
        <v>1482.01</v>
      </c>
      <c r="H21" s="3"/>
      <c r="I21" s="8">
        <v>110.99</v>
      </c>
      <c r="J21" s="8">
        <v>1593</v>
      </c>
      <c r="K21" s="145"/>
      <c r="L21" s="146"/>
    </row>
    <row r="22" spans="2:12" s="5" customFormat="1" ht="20.100000000000001" customHeight="1" x14ac:dyDescent="0.2">
      <c r="B22" s="25">
        <v>113</v>
      </c>
      <c r="C22" s="6" t="s">
        <v>193</v>
      </c>
      <c r="D22" s="9" t="s">
        <v>126</v>
      </c>
      <c r="E22" s="27">
        <f t="shared" si="0"/>
        <v>91.358666666666679</v>
      </c>
      <c r="F22" s="7">
        <v>15</v>
      </c>
      <c r="G22" s="27">
        <f t="shared" si="1"/>
        <v>1370.38</v>
      </c>
      <c r="H22" s="10"/>
      <c r="I22" s="11">
        <v>117.62</v>
      </c>
      <c r="J22" s="11">
        <v>1488</v>
      </c>
      <c r="K22" s="141"/>
      <c r="L22" s="142"/>
    </row>
    <row r="23" spans="2:12" s="5" customFormat="1" ht="20.100000000000001" customHeight="1" x14ac:dyDescent="0.2">
      <c r="B23" s="25">
        <v>113</v>
      </c>
      <c r="C23" s="6" t="s">
        <v>194</v>
      </c>
      <c r="D23" s="6" t="s">
        <v>127</v>
      </c>
      <c r="E23" s="27">
        <f t="shared" si="0"/>
        <v>80.018000000000001</v>
      </c>
      <c r="F23" s="7">
        <v>15</v>
      </c>
      <c r="G23" s="27">
        <f t="shared" si="1"/>
        <v>1200.27</v>
      </c>
      <c r="H23" s="10"/>
      <c r="I23" s="11">
        <v>127.73</v>
      </c>
      <c r="J23" s="11">
        <v>1328</v>
      </c>
      <c r="K23" s="141"/>
      <c r="L23" s="142"/>
    </row>
    <row r="24" spans="2:12" s="5" customFormat="1" ht="15" customHeight="1" x14ac:dyDescent="0.2">
      <c r="B24" s="25"/>
      <c r="C24" s="6"/>
      <c r="D24" s="6"/>
      <c r="E24" s="10"/>
      <c r="F24" s="7"/>
      <c r="G24" s="14">
        <f>SUM(G6:G23)</f>
        <v>20793.22</v>
      </c>
      <c r="H24" s="14"/>
      <c r="I24" s="14">
        <f t="shared" ref="I24" si="2">SUM(I6:I23)</f>
        <v>2307.7799999999993</v>
      </c>
      <c r="J24" s="14">
        <f>SUM(J6:J23)</f>
        <v>23101</v>
      </c>
      <c r="K24" s="141"/>
      <c r="L24" s="142"/>
    </row>
    <row r="26" spans="2:12" ht="10.5" customHeight="1" x14ac:dyDescent="0.25"/>
    <row r="27" spans="2:12" ht="1.5" customHeight="1" x14ac:dyDescent="0.25"/>
    <row r="28" spans="2:12" ht="27" customHeight="1" x14ac:dyDescent="0.25"/>
  </sheetData>
  <mergeCells count="19">
    <mergeCell ref="K22:L22"/>
    <mergeCell ref="K23:L23"/>
    <mergeCell ref="K24:L24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6:L6"/>
  </mergeCells>
  <pageMargins left="0.23622047244094491" right="0.23622047244094491" top="0.74803149606299213" bottom="0.74803149606299213" header="0.11811023622047245" footer="0.11811023622047245"/>
  <pageSetup scale="91" orientation="landscape" verticalDpi="144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2:L62"/>
  <sheetViews>
    <sheetView topLeftCell="A5" workbookViewId="0">
      <selection activeCell="J13" sqref="J13"/>
    </sheetView>
  </sheetViews>
  <sheetFormatPr baseColWidth="10" defaultRowHeight="12.75" x14ac:dyDescent="0.2"/>
  <cols>
    <col min="1" max="1" width="1.42578125" style="5" customWidth="1"/>
    <col min="2" max="2" width="5.42578125" style="28" customWidth="1"/>
    <col min="3" max="3" width="24.42578125" style="5" customWidth="1"/>
    <col min="4" max="4" width="26.140625" style="5" customWidth="1"/>
    <col min="5" max="5" width="7.85546875" style="28" customWidth="1"/>
    <col min="6" max="6" width="3.85546875" style="5" customWidth="1"/>
    <col min="7" max="7" width="10.5703125" style="5" customWidth="1"/>
    <col min="8" max="8" width="8.5703125" style="5" customWidth="1"/>
    <col min="9" max="9" width="8.7109375" style="5" customWidth="1"/>
    <col min="10" max="10" width="9.7109375" style="5" customWidth="1"/>
    <col min="11" max="11" width="11.42578125" style="5"/>
    <col min="12" max="12" width="17.7109375" style="5" customWidth="1"/>
    <col min="13" max="16384" width="11.42578125" style="5"/>
  </cols>
  <sheetData>
    <row r="2" spans="2:12" ht="15" x14ac:dyDescent="0.25">
      <c r="D2" s="1" t="s">
        <v>299</v>
      </c>
      <c r="E2" s="29"/>
      <c r="F2" s="1"/>
      <c r="G2" s="1"/>
      <c r="H2" s="23"/>
    </row>
    <row r="3" spans="2:12" ht="15" x14ac:dyDescent="0.25">
      <c r="D3" s="1" t="s">
        <v>435</v>
      </c>
      <c r="E3" s="29"/>
      <c r="F3" s="1"/>
      <c r="G3" s="23"/>
      <c r="H3" s="23"/>
    </row>
    <row r="4" spans="2:12" ht="16.5" customHeight="1" x14ac:dyDescent="0.2"/>
    <row r="5" spans="2:12" x14ac:dyDescent="0.2">
      <c r="B5" s="3" t="s">
        <v>290</v>
      </c>
      <c r="C5" s="3" t="s">
        <v>321</v>
      </c>
      <c r="D5" s="3" t="s">
        <v>1</v>
      </c>
      <c r="E5" s="3" t="s">
        <v>2</v>
      </c>
      <c r="F5" s="3" t="s">
        <v>3</v>
      </c>
      <c r="G5" s="3"/>
      <c r="H5" s="3" t="s">
        <v>4</v>
      </c>
      <c r="I5" s="3" t="s">
        <v>5</v>
      </c>
      <c r="J5" s="3" t="s">
        <v>8</v>
      </c>
      <c r="K5" s="4" t="s">
        <v>6</v>
      </c>
      <c r="L5" s="3"/>
    </row>
    <row r="6" spans="2:12" ht="23.1" customHeight="1" x14ac:dyDescent="0.2">
      <c r="B6" s="25">
        <v>113</v>
      </c>
      <c r="C6" s="39" t="s">
        <v>205</v>
      </c>
      <c r="D6" s="39" t="s">
        <v>206</v>
      </c>
      <c r="E6" s="77">
        <f>G6/F6</f>
        <v>92.209333333333333</v>
      </c>
      <c r="F6" s="39">
        <v>15</v>
      </c>
      <c r="G6" s="47">
        <f>J6-I6</f>
        <v>1383.14</v>
      </c>
      <c r="H6" s="39"/>
      <c r="I6" s="47">
        <v>116.86</v>
      </c>
      <c r="J6" s="47">
        <v>1500</v>
      </c>
      <c r="K6" s="151"/>
      <c r="L6" s="152"/>
    </row>
    <row r="7" spans="2:12" ht="24.75" customHeight="1" x14ac:dyDescent="0.2">
      <c r="B7" s="25">
        <v>113</v>
      </c>
      <c r="C7" s="46" t="s">
        <v>207</v>
      </c>
      <c r="D7" s="39" t="s">
        <v>208</v>
      </c>
      <c r="E7" s="56">
        <f>G7/F7</f>
        <v>61.16</v>
      </c>
      <c r="F7" s="39">
        <v>15</v>
      </c>
      <c r="G7" s="47">
        <f>J7-I7</f>
        <v>917.4</v>
      </c>
      <c r="H7" s="39"/>
      <c r="I7" s="47">
        <v>144.6</v>
      </c>
      <c r="J7" s="47">
        <v>1062</v>
      </c>
      <c r="K7" s="151"/>
      <c r="L7" s="152"/>
    </row>
    <row r="8" spans="2:12" ht="23.1" customHeight="1" x14ac:dyDescent="0.2">
      <c r="B8" s="25">
        <v>113</v>
      </c>
      <c r="C8" s="39" t="s">
        <v>285</v>
      </c>
      <c r="D8" s="39" t="s">
        <v>209</v>
      </c>
      <c r="E8" s="77">
        <f t="shared" ref="E8:E20" si="0">G8/F8</f>
        <v>80.018000000000001</v>
      </c>
      <c r="F8" s="39">
        <v>15</v>
      </c>
      <c r="G8" s="47">
        <f t="shared" ref="G8:G20" si="1">J8-I8</f>
        <v>1200.27</v>
      </c>
      <c r="H8" s="39"/>
      <c r="I8" s="47">
        <v>127.73</v>
      </c>
      <c r="J8" s="47">
        <v>1328</v>
      </c>
      <c r="K8" s="151"/>
      <c r="L8" s="152"/>
    </row>
    <row r="9" spans="2:12" ht="23.1" customHeight="1" x14ac:dyDescent="0.2">
      <c r="B9" s="25">
        <v>113</v>
      </c>
      <c r="C9" s="39" t="s">
        <v>210</v>
      </c>
      <c r="D9" s="39" t="s">
        <v>211</v>
      </c>
      <c r="E9" s="56">
        <f t="shared" si="0"/>
        <v>61.16</v>
      </c>
      <c r="F9" s="39">
        <v>15</v>
      </c>
      <c r="G9" s="47">
        <f t="shared" si="1"/>
        <v>917.4</v>
      </c>
      <c r="H9" s="39"/>
      <c r="I9" s="47">
        <v>144.6</v>
      </c>
      <c r="J9" s="47">
        <v>1062</v>
      </c>
      <c r="K9" s="153"/>
      <c r="L9" s="154"/>
    </row>
    <row r="10" spans="2:12" ht="24" customHeight="1" x14ac:dyDescent="0.2">
      <c r="B10" s="25">
        <v>113</v>
      </c>
      <c r="C10" s="39" t="s">
        <v>212</v>
      </c>
      <c r="D10" s="46" t="s">
        <v>213</v>
      </c>
      <c r="E10" s="77">
        <f t="shared" si="0"/>
        <v>147.738</v>
      </c>
      <c r="F10" s="39">
        <v>15</v>
      </c>
      <c r="G10" s="47">
        <f t="shared" si="1"/>
        <v>2216.0700000000002</v>
      </c>
      <c r="H10" s="39"/>
      <c r="I10" s="47">
        <v>36.93</v>
      </c>
      <c r="J10" s="47">
        <v>2253</v>
      </c>
      <c r="K10" s="151"/>
      <c r="L10" s="152"/>
    </row>
    <row r="11" spans="2:12" ht="23.1" customHeight="1" x14ac:dyDescent="0.2">
      <c r="B11" s="25">
        <v>113</v>
      </c>
      <c r="C11" s="39" t="s">
        <v>289</v>
      </c>
      <c r="D11" s="39" t="s">
        <v>214</v>
      </c>
      <c r="E11" s="77">
        <f t="shared" si="0"/>
        <v>31.028666666666666</v>
      </c>
      <c r="F11" s="39">
        <v>15</v>
      </c>
      <c r="G11" s="47">
        <f t="shared" si="1"/>
        <v>465.43</v>
      </c>
      <c r="H11" s="39"/>
      <c r="I11" s="47">
        <v>171.57</v>
      </c>
      <c r="J11" s="47">
        <v>637</v>
      </c>
      <c r="K11" s="151"/>
      <c r="L11" s="152"/>
    </row>
    <row r="12" spans="2:12" ht="23.1" customHeight="1" x14ac:dyDescent="0.2">
      <c r="B12" s="25">
        <v>113</v>
      </c>
      <c r="C12" s="39" t="s">
        <v>286</v>
      </c>
      <c r="D12" s="39" t="s">
        <v>215</v>
      </c>
      <c r="E12" s="56">
        <f t="shared" si="0"/>
        <v>61.16</v>
      </c>
      <c r="F12" s="39">
        <v>15</v>
      </c>
      <c r="G12" s="47">
        <f t="shared" si="1"/>
        <v>917.4</v>
      </c>
      <c r="H12" s="39"/>
      <c r="I12" s="47">
        <v>144.6</v>
      </c>
      <c r="J12" s="47">
        <v>1062</v>
      </c>
      <c r="K12" s="151"/>
      <c r="L12" s="152"/>
    </row>
    <row r="13" spans="2:12" ht="23.1" customHeight="1" x14ac:dyDescent="0.2">
      <c r="B13" s="25">
        <v>113</v>
      </c>
      <c r="C13" s="39" t="s">
        <v>216</v>
      </c>
      <c r="D13" s="39" t="s">
        <v>217</v>
      </c>
      <c r="E13" s="77">
        <f t="shared" si="0"/>
        <v>80.018000000000001</v>
      </c>
      <c r="F13" s="39">
        <v>15</v>
      </c>
      <c r="G13" s="47">
        <f t="shared" si="1"/>
        <v>1200.27</v>
      </c>
      <c r="H13" s="39"/>
      <c r="I13" s="47">
        <v>127.73</v>
      </c>
      <c r="J13" s="47">
        <v>1328</v>
      </c>
      <c r="K13" s="151"/>
      <c r="L13" s="152"/>
    </row>
    <row r="14" spans="2:12" ht="23.1" customHeight="1" x14ac:dyDescent="0.2">
      <c r="B14" s="25">
        <v>113</v>
      </c>
      <c r="C14" s="39" t="s">
        <v>218</v>
      </c>
      <c r="D14" s="39" t="s">
        <v>219</v>
      </c>
      <c r="E14" s="77">
        <f t="shared" si="0"/>
        <v>149.36266666666668</v>
      </c>
      <c r="F14" s="39">
        <v>15</v>
      </c>
      <c r="G14" s="47">
        <f t="shared" si="1"/>
        <v>2240.44</v>
      </c>
      <c r="H14" s="39"/>
      <c r="I14" s="47">
        <v>34.56</v>
      </c>
      <c r="J14" s="47">
        <v>2275</v>
      </c>
      <c r="K14" s="151"/>
      <c r="L14" s="152"/>
    </row>
    <row r="15" spans="2:12" ht="24.75" customHeight="1" x14ac:dyDescent="0.2">
      <c r="B15" s="25">
        <v>113</v>
      </c>
      <c r="C15" s="46" t="s">
        <v>95</v>
      </c>
      <c r="D15" s="46" t="s">
        <v>283</v>
      </c>
      <c r="E15" s="77">
        <f t="shared" si="0"/>
        <v>179.6</v>
      </c>
      <c r="F15" s="39">
        <v>15</v>
      </c>
      <c r="G15" s="47">
        <v>2694</v>
      </c>
      <c r="H15" s="47">
        <v>169.29</v>
      </c>
      <c r="I15" s="47"/>
      <c r="J15" s="47">
        <v>2525</v>
      </c>
      <c r="K15" s="151"/>
      <c r="L15" s="152"/>
    </row>
    <row r="16" spans="2:12" ht="24" customHeight="1" x14ac:dyDescent="0.2">
      <c r="B16" s="25">
        <v>113</v>
      </c>
      <c r="C16" s="39" t="s">
        <v>342</v>
      </c>
      <c r="D16" s="46" t="s">
        <v>287</v>
      </c>
      <c r="E16" s="77">
        <f t="shared" si="0"/>
        <v>17.774666666666668</v>
      </c>
      <c r="F16" s="39">
        <v>15</v>
      </c>
      <c r="G16" s="47">
        <f t="shared" si="1"/>
        <v>266.62</v>
      </c>
      <c r="H16" s="39"/>
      <c r="I16" s="47">
        <v>183.38</v>
      </c>
      <c r="J16" s="47">
        <v>450</v>
      </c>
      <c r="K16" s="151"/>
      <c r="L16" s="152"/>
    </row>
    <row r="17" spans="2:12" ht="24.75" customHeight="1" x14ac:dyDescent="0.2">
      <c r="B17" s="25">
        <v>113</v>
      </c>
      <c r="C17" s="39" t="s">
        <v>254</v>
      </c>
      <c r="D17" s="46" t="s">
        <v>288</v>
      </c>
      <c r="E17" s="77">
        <f t="shared" si="0"/>
        <v>42.298666666666669</v>
      </c>
      <c r="F17" s="39">
        <v>15</v>
      </c>
      <c r="G17" s="47">
        <f t="shared" si="1"/>
        <v>634.48</v>
      </c>
      <c r="H17" s="39"/>
      <c r="I17" s="47">
        <v>161.52000000000001</v>
      </c>
      <c r="J17" s="47">
        <v>796</v>
      </c>
      <c r="K17" s="151"/>
      <c r="L17" s="152"/>
    </row>
    <row r="18" spans="2:12" ht="21" customHeight="1" x14ac:dyDescent="0.2">
      <c r="B18" s="25">
        <v>113</v>
      </c>
      <c r="C18" s="39" t="s">
        <v>261</v>
      </c>
      <c r="D18" s="39" t="s">
        <v>262</v>
      </c>
      <c r="E18" s="77">
        <f t="shared" si="0"/>
        <v>70.939333333333323</v>
      </c>
      <c r="F18" s="39">
        <v>15</v>
      </c>
      <c r="G18" s="47">
        <f t="shared" si="1"/>
        <v>1064.0899999999999</v>
      </c>
      <c r="H18" s="39"/>
      <c r="I18" s="47">
        <v>135.91</v>
      </c>
      <c r="J18" s="47">
        <v>1200</v>
      </c>
      <c r="K18" s="40"/>
      <c r="L18" s="41"/>
    </row>
    <row r="19" spans="2:12" ht="20.25" customHeight="1" x14ac:dyDescent="0.2">
      <c r="B19" s="25">
        <v>113</v>
      </c>
      <c r="C19" s="39" t="s">
        <v>259</v>
      </c>
      <c r="D19" s="39" t="s">
        <v>260</v>
      </c>
      <c r="E19" s="77">
        <f t="shared" si="0"/>
        <v>70.939333333333323</v>
      </c>
      <c r="F19" s="39">
        <v>15</v>
      </c>
      <c r="G19" s="47">
        <f t="shared" si="1"/>
        <v>1064.0899999999999</v>
      </c>
      <c r="H19" s="39"/>
      <c r="I19" s="47">
        <v>135.91</v>
      </c>
      <c r="J19" s="47">
        <v>1200</v>
      </c>
      <c r="K19" s="151"/>
      <c r="L19" s="152"/>
    </row>
    <row r="20" spans="2:12" ht="24.75" customHeight="1" x14ac:dyDescent="0.2">
      <c r="B20" s="25">
        <v>113</v>
      </c>
      <c r="C20" s="39" t="s">
        <v>267</v>
      </c>
      <c r="D20" s="46" t="s">
        <v>268</v>
      </c>
      <c r="E20" s="77">
        <f t="shared" si="0"/>
        <v>70.939333333333323</v>
      </c>
      <c r="F20" s="39">
        <v>15</v>
      </c>
      <c r="G20" s="47">
        <f t="shared" si="1"/>
        <v>1064.0899999999999</v>
      </c>
      <c r="H20" s="39"/>
      <c r="I20" s="47">
        <v>135.91</v>
      </c>
      <c r="J20" s="47">
        <v>1200</v>
      </c>
      <c r="K20" s="40"/>
      <c r="L20" s="41"/>
    </row>
    <row r="21" spans="2:12" ht="23.25" customHeight="1" x14ac:dyDescent="0.2">
      <c r="B21" s="25"/>
      <c r="C21" s="10"/>
      <c r="D21" s="10"/>
      <c r="E21" s="75"/>
      <c r="F21" s="10"/>
      <c r="G21" s="52">
        <f>SUM(G6:G20)</f>
        <v>18245.190000000002</v>
      </c>
      <c r="H21" s="52">
        <f>SUM(H6:H20)</f>
        <v>169.29</v>
      </c>
      <c r="I21" s="52">
        <f>SUM(I6:I20)</f>
        <v>1801.8100000000002</v>
      </c>
      <c r="J21" s="52">
        <f>SUM(J6:J20)</f>
        <v>19878</v>
      </c>
      <c r="K21" s="141"/>
      <c r="L21" s="142"/>
    </row>
    <row r="23" spans="2:12" ht="0.75" customHeight="1" x14ac:dyDescent="0.2"/>
    <row r="33" spans="2:12" ht="7.5" customHeight="1" x14ac:dyDescent="0.2"/>
    <row r="34" spans="2:12" ht="2.25" hidden="1" customHeight="1" x14ac:dyDescent="0.2"/>
    <row r="35" spans="2:12" ht="16.5" customHeight="1" x14ac:dyDescent="0.2"/>
    <row r="36" spans="2:12" ht="15" x14ac:dyDescent="0.25">
      <c r="D36" s="1" t="s">
        <v>299</v>
      </c>
      <c r="E36" s="29"/>
      <c r="F36" s="1"/>
      <c r="G36" s="1"/>
      <c r="H36" s="23"/>
    </row>
    <row r="37" spans="2:12" ht="15" x14ac:dyDescent="0.25">
      <c r="D37" s="1" t="s">
        <v>436</v>
      </c>
      <c r="E37" s="29"/>
      <c r="F37" s="1"/>
      <c r="G37" s="23"/>
      <c r="H37" s="23"/>
    </row>
    <row r="38" spans="2:12" ht="11.25" customHeight="1" x14ac:dyDescent="0.2"/>
    <row r="39" spans="2:12" ht="13.5" customHeight="1" x14ac:dyDescent="0.2">
      <c r="B39" s="3" t="s">
        <v>290</v>
      </c>
      <c r="C39" s="3" t="s">
        <v>322</v>
      </c>
      <c r="D39" s="3" t="s">
        <v>1</v>
      </c>
      <c r="E39" s="3" t="s">
        <v>2</v>
      </c>
      <c r="F39" s="3" t="s">
        <v>3</v>
      </c>
      <c r="G39" s="3"/>
      <c r="H39" s="3" t="s">
        <v>4</v>
      </c>
      <c r="I39" s="3" t="s">
        <v>5</v>
      </c>
      <c r="J39" s="3" t="s">
        <v>8</v>
      </c>
      <c r="K39" s="4" t="s">
        <v>6</v>
      </c>
      <c r="L39" s="3"/>
    </row>
    <row r="40" spans="2:12" ht="21" customHeight="1" x14ac:dyDescent="0.2">
      <c r="B40" s="69">
        <v>113</v>
      </c>
      <c r="C40" s="39" t="s">
        <v>276</v>
      </c>
      <c r="D40" s="39" t="s">
        <v>277</v>
      </c>
      <c r="E40" s="56">
        <f t="shared" ref="E40:E43" si="2">G40/F40</f>
        <v>61.16</v>
      </c>
      <c r="F40" s="39">
        <v>15</v>
      </c>
      <c r="G40" s="47">
        <f t="shared" ref="G40:G43" si="3">J40-I40</f>
        <v>917.4</v>
      </c>
      <c r="H40" s="39"/>
      <c r="I40" s="47">
        <v>144.6</v>
      </c>
      <c r="J40" s="47">
        <v>1062</v>
      </c>
      <c r="K40" s="145"/>
      <c r="L40" s="146"/>
    </row>
    <row r="41" spans="2:12" ht="21" customHeight="1" x14ac:dyDescent="0.2">
      <c r="B41" s="69">
        <v>113</v>
      </c>
      <c r="C41" s="39" t="s">
        <v>279</v>
      </c>
      <c r="D41" s="39" t="s">
        <v>280</v>
      </c>
      <c r="E41" s="56">
        <f t="shared" si="2"/>
        <v>61.16</v>
      </c>
      <c r="F41" s="39">
        <v>15</v>
      </c>
      <c r="G41" s="47">
        <f t="shared" si="3"/>
        <v>917.4</v>
      </c>
      <c r="H41" s="39"/>
      <c r="I41" s="47">
        <v>144.6</v>
      </c>
      <c r="J41" s="47">
        <v>1062</v>
      </c>
      <c r="K41" s="145"/>
      <c r="L41" s="146"/>
    </row>
    <row r="42" spans="2:12" ht="24" customHeight="1" x14ac:dyDescent="0.2">
      <c r="B42" s="69">
        <v>113</v>
      </c>
      <c r="C42" s="46" t="s">
        <v>281</v>
      </c>
      <c r="D42" s="39" t="s">
        <v>282</v>
      </c>
      <c r="E42" s="77">
        <f t="shared" si="2"/>
        <v>58.875999999999998</v>
      </c>
      <c r="F42" s="39">
        <v>15</v>
      </c>
      <c r="G42" s="47">
        <f t="shared" si="3"/>
        <v>883.14</v>
      </c>
      <c r="H42" s="39"/>
      <c r="I42" s="47">
        <v>116.86</v>
      </c>
      <c r="J42" s="47">
        <v>1000</v>
      </c>
      <c r="K42" s="145"/>
      <c r="L42" s="146"/>
    </row>
    <row r="43" spans="2:12" ht="21" customHeight="1" x14ac:dyDescent="0.2">
      <c r="B43" s="69">
        <v>113</v>
      </c>
      <c r="C43" s="39" t="s">
        <v>257</v>
      </c>
      <c r="D43" s="39" t="s">
        <v>258</v>
      </c>
      <c r="E43" s="56">
        <f t="shared" si="2"/>
        <v>61.16</v>
      </c>
      <c r="F43" s="39">
        <v>15</v>
      </c>
      <c r="G43" s="47">
        <f t="shared" si="3"/>
        <v>917.4</v>
      </c>
      <c r="H43" s="39"/>
      <c r="I43" s="47">
        <v>144.6</v>
      </c>
      <c r="J43" s="47">
        <v>1062</v>
      </c>
      <c r="K43" s="145"/>
      <c r="L43" s="146"/>
    </row>
    <row r="44" spans="2:12" ht="21" customHeight="1" x14ac:dyDescent="0.2">
      <c r="B44" s="55">
        <v>113</v>
      </c>
      <c r="C44" s="39" t="s">
        <v>323</v>
      </c>
      <c r="D44" s="39" t="s">
        <v>324</v>
      </c>
      <c r="E44" s="77">
        <f t="shared" ref="E44:E52" si="4">G44/F44</f>
        <v>39.038000000000004</v>
      </c>
      <c r="F44" s="39">
        <v>15</v>
      </c>
      <c r="G44" s="47">
        <v>585.57000000000005</v>
      </c>
      <c r="H44" s="39"/>
      <c r="I44" s="47">
        <v>164.43</v>
      </c>
      <c r="J44" s="47">
        <v>750</v>
      </c>
      <c r="K44" s="151"/>
      <c r="L44" s="152"/>
    </row>
    <row r="45" spans="2:12" ht="21" customHeight="1" x14ac:dyDescent="0.2">
      <c r="B45" s="55">
        <v>113</v>
      </c>
      <c r="C45" s="39" t="s">
        <v>325</v>
      </c>
      <c r="D45" s="39" t="s">
        <v>326</v>
      </c>
      <c r="E45" s="77">
        <f t="shared" si="4"/>
        <v>28.405999999999999</v>
      </c>
      <c r="F45" s="39">
        <v>15</v>
      </c>
      <c r="G45" s="47">
        <v>426.09</v>
      </c>
      <c r="H45" s="39"/>
      <c r="I45" s="47">
        <v>173.9</v>
      </c>
      <c r="J45" s="47">
        <v>600</v>
      </c>
      <c r="K45" s="153"/>
      <c r="L45" s="154"/>
    </row>
    <row r="46" spans="2:12" ht="21" customHeight="1" x14ac:dyDescent="0.2">
      <c r="B46" s="55">
        <v>113</v>
      </c>
      <c r="C46" s="39" t="s">
        <v>327</v>
      </c>
      <c r="D46" s="39" t="s">
        <v>328</v>
      </c>
      <c r="E46" s="77">
        <f t="shared" si="4"/>
        <v>46.763333333333335</v>
      </c>
      <c r="F46" s="39">
        <v>15</v>
      </c>
      <c r="G46" s="47">
        <v>701.45</v>
      </c>
      <c r="H46" s="39"/>
      <c r="I46" s="47">
        <v>148.55000000000001</v>
      </c>
      <c r="J46" s="47">
        <v>850</v>
      </c>
      <c r="K46" s="151"/>
      <c r="L46" s="152"/>
    </row>
    <row r="47" spans="2:12" ht="21" customHeight="1" x14ac:dyDescent="0.2">
      <c r="B47" s="55">
        <v>113</v>
      </c>
      <c r="C47" s="39" t="s">
        <v>329</v>
      </c>
      <c r="D47" s="39" t="s">
        <v>330</v>
      </c>
      <c r="E47" s="77">
        <f t="shared" si="4"/>
        <v>21.318666666666665</v>
      </c>
      <c r="F47" s="39">
        <v>15</v>
      </c>
      <c r="G47" s="47">
        <v>319.77999999999997</v>
      </c>
      <c r="H47" s="39"/>
      <c r="I47" s="47">
        <v>180.22</v>
      </c>
      <c r="J47" s="47">
        <v>500</v>
      </c>
      <c r="K47" s="151"/>
      <c r="L47" s="152"/>
    </row>
    <row r="48" spans="2:12" ht="21" customHeight="1" x14ac:dyDescent="0.2">
      <c r="B48" s="55">
        <v>113</v>
      </c>
      <c r="C48" s="39" t="s">
        <v>331</v>
      </c>
      <c r="D48" s="39" t="s">
        <v>332</v>
      </c>
      <c r="E48" s="77">
        <f t="shared" si="4"/>
        <v>21.318666666666665</v>
      </c>
      <c r="F48" s="39">
        <v>15</v>
      </c>
      <c r="G48" s="47">
        <v>319.77999999999997</v>
      </c>
      <c r="H48" s="39"/>
      <c r="I48" s="47">
        <v>180.22</v>
      </c>
      <c r="J48" s="47">
        <v>500</v>
      </c>
      <c r="K48" s="151"/>
      <c r="L48" s="152"/>
    </row>
    <row r="49" spans="2:12" ht="21" customHeight="1" x14ac:dyDescent="0.2">
      <c r="B49" s="55">
        <v>113</v>
      </c>
      <c r="C49" s="39" t="s">
        <v>333</v>
      </c>
      <c r="D49" s="39" t="s">
        <v>334</v>
      </c>
      <c r="E49" s="77">
        <f t="shared" si="4"/>
        <v>39.038000000000004</v>
      </c>
      <c r="F49" s="39">
        <v>15</v>
      </c>
      <c r="G49" s="47">
        <v>585.57000000000005</v>
      </c>
      <c r="H49" s="39"/>
      <c r="I49" s="47">
        <v>164.43</v>
      </c>
      <c r="J49" s="47">
        <v>750</v>
      </c>
      <c r="K49" s="151"/>
      <c r="L49" s="152"/>
    </row>
    <row r="50" spans="2:12" ht="21" customHeight="1" x14ac:dyDescent="0.2">
      <c r="B50" s="55">
        <v>113</v>
      </c>
      <c r="C50" s="39" t="s">
        <v>335</v>
      </c>
      <c r="D50" s="39" t="s">
        <v>336</v>
      </c>
      <c r="E50" s="77">
        <f t="shared" si="4"/>
        <v>39.038000000000004</v>
      </c>
      <c r="F50" s="39">
        <v>15</v>
      </c>
      <c r="G50" s="47">
        <v>585.57000000000005</v>
      </c>
      <c r="H50" s="39"/>
      <c r="I50" s="47">
        <v>164.43</v>
      </c>
      <c r="J50" s="47">
        <v>750</v>
      </c>
      <c r="K50" s="151"/>
      <c r="L50" s="152"/>
    </row>
    <row r="51" spans="2:12" ht="21" customHeight="1" x14ac:dyDescent="0.2">
      <c r="B51" s="55">
        <v>113</v>
      </c>
      <c r="C51" s="46" t="s">
        <v>337</v>
      </c>
      <c r="D51" s="46" t="s">
        <v>338</v>
      </c>
      <c r="E51" s="77">
        <f t="shared" si="4"/>
        <v>39.038000000000004</v>
      </c>
      <c r="F51" s="39">
        <v>15</v>
      </c>
      <c r="G51" s="47">
        <v>585.57000000000005</v>
      </c>
      <c r="H51" s="39"/>
      <c r="I51" s="47">
        <v>164.43</v>
      </c>
      <c r="J51" s="47">
        <v>750</v>
      </c>
      <c r="K51" s="151"/>
      <c r="L51" s="152"/>
    </row>
    <row r="52" spans="2:12" ht="21" customHeight="1" x14ac:dyDescent="0.2">
      <c r="B52" s="55">
        <v>113</v>
      </c>
      <c r="C52" s="39" t="s">
        <v>339</v>
      </c>
      <c r="D52" s="46" t="s">
        <v>340</v>
      </c>
      <c r="E52" s="77">
        <f t="shared" si="4"/>
        <v>39.038000000000004</v>
      </c>
      <c r="F52" s="39">
        <v>15</v>
      </c>
      <c r="G52" s="47">
        <v>585.57000000000005</v>
      </c>
      <c r="H52" s="39"/>
      <c r="I52" s="47">
        <v>164.43</v>
      </c>
      <c r="J52" s="47">
        <v>750</v>
      </c>
      <c r="K52" s="151"/>
      <c r="L52" s="152"/>
    </row>
    <row r="53" spans="2:12" ht="21" customHeight="1" x14ac:dyDescent="0.2">
      <c r="B53" s="37">
        <v>113</v>
      </c>
      <c r="C53" s="39" t="s">
        <v>353</v>
      </c>
      <c r="D53" s="46" t="s">
        <v>354</v>
      </c>
      <c r="E53" s="77">
        <f t="shared" ref="E53:E57" si="5">G53/F53</f>
        <v>21.318666666666665</v>
      </c>
      <c r="F53" s="39">
        <v>15</v>
      </c>
      <c r="G53" s="47">
        <v>319.77999999999997</v>
      </c>
      <c r="H53" s="39"/>
      <c r="I53" s="47">
        <v>180.22</v>
      </c>
      <c r="J53" s="47">
        <v>500</v>
      </c>
      <c r="K53" s="57"/>
      <c r="L53" s="58"/>
    </row>
    <row r="54" spans="2:12" ht="21" customHeight="1" x14ac:dyDescent="0.2">
      <c r="B54" s="37">
        <v>113</v>
      </c>
      <c r="C54" s="39" t="s">
        <v>359</v>
      </c>
      <c r="D54" s="46" t="s">
        <v>360</v>
      </c>
      <c r="E54" s="77">
        <f t="shared" si="5"/>
        <v>39.038000000000004</v>
      </c>
      <c r="F54" s="39">
        <v>15</v>
      </c>
      <c r="G54" s="47">
        <v>585.57000000000005</v>
      </c>
      <c r="H54" s="39"/>
      <c r="I54" s="47">
        <v>164.43</v>
      </c>
      <c r="J54" s="47">
        <v>750</v>
      </c>
      <c r="K54" s="62"/>
      <c r="L54" s="63"/>
    </row>
    <row r="55" spans="2:12" ht="21" customHeight="1" x14ac:dyDescent="0.2">
      <c r="B55" s="37">
        <v>113</v>
      </c>
      <c r="C55" s="39" t="s">
        <v>364</v>
      </c>
      <c r="D55" s="46" t="s">
        <v>365</v>
      </c>
      <c r="E55" s="76">
        <f t="shared" si="5"/>
        <v>42.582000000000001</v>
      </c>
      <c r="F55" s="7">
        <v>15</v>
      </c>
      <c r="G55" s="27">
        <f t="shared" ref="G55" si="6">J55-I55</f>
        <v>638.73</v>
      </c>
      <c r="H55" s="3"/>
      <c r="I55" s="8">
        <v>161.27000000000001</v>
      </c>
      <c r="J55" s="8">
        <v>800</v>
      </c>
      <c r="K55" s="64"/>
      <c r="L55" s="65"/>
    </row>
    <row r="56" spans="2:12" ht="21" customHeight="1" x14ac:dyDescent="0.2">
      <c r="B56" s="37">
        <v>113</v>
      </c>
      <c r="C56" s="39" t="s">
        <v>375</v>
      </c>
      <c r="D56" s="46" t="s">
        <v>361</v>
      </c>
      <c r="E56" s="77">
        <f t="shared" si="5"/>
        <v>39.038000000000004</v>
      </c>
      <c r="F56" s="39">
        <v>15</v>
      </c>
      <c r="G56" s="47">
        <v>585.57000000000005</v>
      </c>
      <c r="H56" s="39"/>
      <c r="I56" s="47">
        <v>164.43</v>
      </c>
      <c r="J56" s="47">
        <v>750</v>
      </c>
      <c r="K56" s="62"/>
      <c r="L56" s="63"/>
    </row>
    <row r="57" spans="2:12" ht="21" customHeight="1" x14ac:dyDescent="0.2">
      <c r="B57" s="37">
        <v>113</v>
      </c>
      <c r="C57" s="39" t="s">
        <v>378</v>
      </c>
      <c r="D57" s="46" t="s">
        <v>379</v>
      </c>
      <c r="E57" s="78">
        <f t="shared" si="5"/>
        <v>3.6</v>
      </c>
      <c r="F57" s="37">
        <v>15</v>
      </c>
      <c r="G57" s="43">
        <f t="shared" ref="G57" si="7">J57-I57</f>
        <v>54</v>
      </c>
      <c r="H57" s="35"/>
      <c r="I57" s="44">
        <v>196</v>
      </c>
      <c r="J57" s="47">
        <v>250</v>
      </c>
      <c r="K57" s="151"/>
      <c r="L57" s="152"/>
    </row>
    <row r="58" spans="2:12" ht="21" customHeight="1" x14ac:dyDescent="0.2">
      <c r="B58" s="37">
        <v>113</v>
      </c>
      <c r="C58" s="39" t="s">
        <v>380</v>
      </c>
      <c r="D58" s="46" t="s">
        <v>381</v>
      </c>
      <c r="E58" s="77">
        <f>G58/F58</f>
        <v>21.318666666666665</v>
      </c>
      <c r="F58" s="39">
        <v>15</v>
      </c>
      <c r="G58" s="47">
        <v>319.77999999999997</v>
      </c>
      <c r="H58" s="39"/>
      <c r="I58" s="47">
        <v>180.22</v>
      </c>
      <c r="J58" s="47">
        <v>500</v>
      </c>
      <c r="K58" s="73"/>
      <c r="L58" s="74"/>
    </row>
    <row r="59" spans="2:12" ht="15" customHeight="1" x14ac:dyDescent="0.2">
      <c r="B59" s="55"/>
      <c r="C59" s="10"/>
      <c r="D59" s="10"/>
      <c r="E59" s="75"/>
      <c r="F59" s="10"/>
      <c r="G59" s="52">
        <f>SUM(G40:G58)</f>
        <v>10833.72</v>
      </c>
      <c r="H59" s="52">
        <f>SUM(H44:H52)</f>
        <v>0</v>
      </c>
      <c r="I59" s="52">
        <f>SUM(I40:I58)</f>
        <v>3102.2699999999995</v>
      </c>
      <c r="J59" s="52">
        <f>SUM(J40:J58)</f>
        <v>13936</v>
      </c>
      <c r="K59" s="141"/>
      <c r="L59" s="142"/>
    </row>
    <row r="61" spans="2:12" ht="8.25" customHeight="1" x14ac:dyDescent="0.2"/>
    <row r="62" spans="2:12" ht="5.25" customHeight="1" x14ac:dyDescent="0.2"/>
  </sheetData>
  <mergeCells count="29">
    <mergeCell ref="K44:L44"/>
    <mergeCell ref="K45:L45"/>
    <mergeCell ref="K46:L46"/>
    <mergeCell ref="K21:L21"/>
    <mergeCell ref="K52:L52"/>
    <mergeCell ref="K40:L40"/>
    <mergeCell ref="K41:L41"/>
    <mergeCell ref="K42:L42"/>
    <mergeCell ref="K43:L43"/>
    <mergeCell ref="K59:L59"/>
    <mergeCell ref="K47:L47"/>
    <mergeCell ref="K48:L48"/>
    <mergeCell ref="K49:L49"/>
    <mergeCell ref="K50:L50"/>
    <mergeCell ref="K51:L51"/>
    <mergeCell ref="K57:L57"/>
    <mergeCell ref="K19:L19"/>
    <mergeCell ref="K6:L6"/>
    <mergeCell ref="K7:L7"/>
    <mergeCell ref="K8:L8"/>
    <mergeCell ref="K9:L9"/>
    <mergeCell ref="K10:L10"/>
    <mergeCell ref="K11:L11"/>
    <mergeCell ref="K12:L12"/>
    <mergeCell ref="K17:L17"/>
    <mergeCell ref="K13:L13"/>
    <mergeCell ref="K14:L14"/>
    <mergeCell ref="K15:L15"/>
    <mergeCell ref="K16:L16"/>
  </mergeCells>
  <pageMargins left="0.15748031496062992" right="0.15748031496062992" top="0.35433070866141736" bottom="0.35433070866141736" header="0.31496062992125984" footer="0.31496062992125984"/>
  <pageSetup orientation="landscape" verticalDpi="144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L94"/>
  <sheetViews>
    <sheetView topLeftCell="A5" workbookViewId="0">
      <selection activeCell="C14" sqref="C14"/>
    </sheetView>
  </sheetViews>
  <sheetFormatPr baseColWidth="10" defaultRowHeight="15" x14ac:dyDescent="0.25"/>
  <cols>
    <col min="1" max="1" width="1.5703125" customWidth="1"/>
    <col min="2" max="2" width="5.7109375" style="32" customWidth="1"/>
    <col min="3" max="3" width="29.42578125" customWidth="1"/>
    <col min="4" max="4" width="34.28515625" style="135" customWidth="1"/>
    <col min="5" max="5" width="9.140625" customWidth="1"/>
    <col min="6" max="6" width="4.7109375" style="32" customWidth="1"/>
    <col min="7" max="7" width="12.140625" customWidth="1"/>
    <col min="8" max="8" width="8.7109375" customWidth="1"/>
    <col min="9" max="9" width="10.85546875" customWidth="1"/>
    <col min="10" max="10" width="12.140625" customWidth="1"/>
    <col min="12" max="12" width="22.140625" customWidth="1"/>
  </cols>
  <sheetData>
    <row r="2" spans="2:12" x14ac:dyDescent="0.25">
      <c r="D2" s="134" t="s">
        <v>239</v>
      </c>
      <c r="E2" s="1"/>
      <c r="F2" s="29"/>
      <c r="G2" s="1"/>
    </row>
    <row r="3" spans="2:12" x14ac:dyDescent="0.25">
      <c r="D3" s="134" t="s">
        <v>437</v>
      </c>
      <c r="E3" s="1"/>
      <c r="F3" s="29"/>
    </row>
    <row r="4" spans="2:12" ht="11.25" customHeight="1" x14ac:dyDescent="0.25"/>
    <row r="5" spans="2:12" x14ac:dyDescent="0.25">
      <c r="B5" s="19" t="s">
        <v>290</v>
      </c>
      <c r="C5" s="19" t="s">
        <v>311</v>
      </c>
      <c r="D5" s="19" t="s">
        <v>1</v>
      </c>
      <c r="E5" s="19" t="s">
        <v>2</v>
      </c>
      <c r="F5" s="19" t="s">
        <v>3</v>
      </c>
      <c r="G5" s="19"/>
      <c r="H5" s="19" t="s">
        <v>4</v>
      </c>
      <c r="I5" s="19" t="s">
        <v>5</v>
      </c>
      <c r="J5" s="19" t="s">
        <v>8</v>
      </c>
      <c r="K5" s="2" t="s">
        <v>6</v>
      </c>
      <c r="L5" s="19"/>
    </row>
    <row r="6" spans="2:12" ht="21.75" customHeight="1" x14ac:dyDescent="0.25">
      <c r="B6" s="94">
        <v>113</v>
      </c>
      <c r="C6" s="95" t="s">
        <v>106</v>
      </c>
      <c r="D6" s="95" t="s">
        <v>107</v>
      </c>
      <c r="E6" s="96">
        <f>G6/F6</f>
        <v>151.208</v>
      </c>
      <c r="F6" s="94">
        <v>15</v>
      </c>
      <c r="G6" s="96">
        <f>J6-I6</f>
        <v>2268.12</v>
      </c>
      <c r="H6" s="97"/>
      <c r="I6" s="97">
        <v>31.88</v>
      </c>
      <c r="J6" s="97">
        <v>2300</v>
      </c>
      <c r="K6" s="147"/>
      <c r="L6" s="148"/>
    </row>
    <row r="7" spans="2:12" ht="24.95" customHeight="1" x14ac:dyDescent="0.25">
      <c r="B7" s="94">
        <v>113</v>
      </c>
      <c r="C7" s="95" t="s">
        <v>162</v>
      </c>
      <c r="D7" s="100" t="s">
        <v>163</v>
      </c>
      <c r="E7" s="96">
        <f>G7/F7</f>
        <v>92.209333333333333</v>
      </c>
      <c r="F7" s="94">
        <v>15</v>
      </c>
      <c r="G7" s="96">
        <f>J7-I7</f>
        <v>1383.14</v>
      </c>
      <c r="H7" s="97"/>
      <c r="I7" s="97">
        <v>116.86</v>
      </c>
      <c r="J7" s="97">
        <v>1500</v>
      </c>
      <c r="K7" s="147"/>
      <c r="L7" s="148"/>
    </row>
    <row r="8" spans="2:12" ht="28.5" customHeight="1" x14ac:dyDescent="0.25">
      <c r="B8" s="94">
        <v>113</v>
      </c>
      <c r="C8" s="95" t="s">
        <v>161</v>
      </c>
      <c r="D8" s="100" t="s">
        <v>308</v>
      </c>
      <c r="E8" s="96">
        <v>92.21</v>
      </c>
      <c r="F8" s="94">
        <v>15</v>
      </c>
      <c r="G8" s="96">
        <v>1383.14</v>
      </c>
      <c r="H8" s="97"/>
      <c r="I8" s="97">
        <v>116.86</v>
      </c>
      <c r="J8" s="97">
        <v>1500</v>
      </c>
      <c r="K8" s="147"/>
      <c r="L8" s="148"/>
    </row>
    <row r="9" spans="2:12" ht="27.75" customHeight="1" x14ac:dyDescent="0.25">
      <c r="B9" s="94">
        <v>113</v>
      </c>
      <c r="C9" s="95" t="s">
        <v>202</v>
      </c>
      <c r="D9" s="100" t="s">
        <v>306</v>
      </c>
      <c r="E9" s="96">
        <v>92.21</v>
      </c>
      <c r="F9" s="94">
        <v>15</v>
      </c>
      <c r="G9" s="96">
        <v>1383.14</v>
      </c>
      <c r="H9" s="97"/>
      <c r="I9" s="97">
        <v>116.86</v>
      </c>
      <c r="J9" s="97">
        <v>1500</v>
      </c>
      <c r="K9" s="147"/>
      <c r="L9" s="148"/>
    </row>
    <row r="10" spans="2:12" ht="24.95" customHeight="1" x14ac:dyDescent="0.25">
      <c r="B10" s="94">
        <v>113</v>
      </c>
      <c r="C10" s="95" t="s">
        <v>278</v>
      </c>
      <c r="D10" s="95" t="s">
        <v>302</v>
      </c>
      <c r="E10" s="101">
        <v>114</v>
      </c>
      <c r="F10" s="102">
        <v>15</v>
      </c>
      <c r="G10" s="101">
        <f t="shared" ref="G10" si="0">J10-I10</f>
        <v>1914</v>
      </c>
      <c r="H10" s="103"/>
      <c r="I10" s="104">
        <v>86</v>
      </c>
      <c r="J10" s="105">
        <v>2000</v>
      </c>
      <c r="K10" s="147"/>
      <c r="L10" s="148"/>
    </row>
    <row r="11" spans="2:12" ht="32.25" customHeight="1" x14ac:dyDescent="0.25">
      <c r="B11" s="94">
        <v>113</v>
      </c>
      <c r="C11" s="100" t="s">
        <v>305</v>
      </c>
      <c r="D11" s="100" t="s">
        <v>307</v>
      </c>
      <c r="E11" s="96">
        <v>102.84</v>
      </c>
      <c r="F11" s="94">
        <v>15</v>
      </c>
      <c r="G11" s="96">
        <v>1542.61</v>
      </c>
      <c r="H11" s="97"/>
      <c r="I11" s="97">
        <v>107.39</v>
      </c>
      <c r="J11" s="97">
        <v>1650</v>
      </c>
      <c r="K11" s="147"/>
      <c r="L11" s="148"/>
    </row>
    <row r="12" spans="2:12" ht="27" customHeight="1" x14ac:dyDescent="0.25">
      <c r="B12" s="94">
        <v>113</v>
      </c>
      <c r="C12" s="106" t="s">
        <v>274</v>
      </c>
      <c r="D12" s="123" t="s">
        <v>421</v>
      </c>
      <c r="E12" s="96">
        <v>92.21</v>
      </c>
      <c r="F12" s="94">
        <v>15</v>
      </c>
      <c r="G12" s="96">
        <v>1383.14</v>
      </c>
      <c r="H12" s="97"/>
      <c r="I12" s="97">
        <v>116.86</v>
      </c>
      <c r="J12" s="97">
        <v>1500</v>
      </c>
      <c r="K12" s="147"/>
      <c r="L12" s="148"/>
    </row>
    <row r="13" spans="2:12" ht="28.5" customHeight="1" x14ac:dyDescent="0.25">
      <c r="B13" s="94">
        <v>113</v>
      </c>
      <c r="C13" s="95" t="s">
        <v>96</v>
      </c>
      <c r="D13" s="100" t="s">
        <v>309</v>
      </c>
      <c r="E13" s="96">
        <f>G13/F13</f>
        <v>158.892</v>
      </c>
      <c r="F13" s="94">
        <v>15</v>
      </c>
      <c r="G13" s="96">
        <f>J13-I13</f>
        <v>2383.38</v>
      </c>
      <c r="H13" s="97"/>
      <c r="I13" s="97">
        <v>7.62</v>
      </c>
      <c r="J13" s="97">
        <v>2391</v>
      </c>
      <c r="K13" s="158"/>
      <c r="L13" s="159"/>
    </row>
    <row r="14" spans="2:12" ht="27.75" customHeight="1" x14ac:dyDescent="0.25">
      <c r="B14" s="94">
        <v>113</v>
      </c>
      <c r="C14" s="95" t="s">
        <v>195</v>
      </c>
      <c r="D14" s="100" t="s">
        <v>310</v>
      </c>
      <c r="E14" s="96">
        <f>G14/F14</f>
        <v>92.209333333333333</v>
      </c>
      <c r="F14" s="94">
        <v>15</v>
      </c>
      <c r="G14" s="96">
        <v>1383.14</v>
      </c>
      <c r="H14" s="97"/>
      <c r="I14" s="97">
        <v>116.86</v>
      </c>
      <c r="J14" s="97">
        <v>1500</v>
      </c>
      <c r="K14" s="147"/>
      <c r="L14" s="148"/>
    </row>
    <row r="15" spans="2:12" ht="24.95" customHeight="1" x14ac:dyDescent="0.25">
      <c r="B15" s="94">
        <v>113</v>
      </c>
      <c r="C15" s="95" t="s">
        <v>137</v>
      </c>
      <c r="D15" s="95" t="s">
        <v>138</v>
      </c>
      <c r="E15" s="96">
        <v>98.8</v>
      </c>
      <c r="F15" s="94">
        <v>15</v>
      </c>
      <c r="G15" s="96">
        <f t="shared" ref="G15:G23" si="1">J15-I15</f>
        <v>1482.01</v>
      </c>
      <c r="H15" s="97"/>
      <c r="I15" s="97">
        <v>110.99</v>
      </c>
      <c r="J15" s="97">
        <v>1593</v>
      </c>
      <c r="K15" s="158"/>
      <c r="L15" s="159"/>
    </row>
    <row r="16" spans="2:12" ht="24.95" customHeight="1" x14ac:dyDescent="0.25">
      <c r="B16" s="94">
        <v>113</v>
      </c>
      <c r="C16" s="95" t="s">
        <v>400</v>
      </c>
      <c r="D16" s="95" t="s">
        <v>139</v>
      </c>
      <c r="E16" s="96">
        <f t="shared" ref="E16" si="2">G16/F16</f>
        <v>98.800666666666672</v>
      </c>
      <c r="F16" s="94">
        <v>15</v>
      </c>
      <c r="G16" s="96">
        <f t="shared" si="1"/>
        <v>1482.01</v>
      </c>
      <c r="H16" s="97"/>
      <c r="I16" s="97">
        <v>110.99</v>
      </c>
      <c r="J16" s="97">
        <v>1593</v>
      </c>
      <c r="K16" s="107"/>
      <c r="L16" s="108"/>
    </row>
    <row r="17" spans="2:12" ht="24.95" customHeight="1" x14ac:dyDescent="0.25">
      <c r="B17" s="94">
        <v>113</v>
      </c>
      <c r="C17" s="95" t="s">
        <v>140</v>
      </c>
      <c r="D17" s="95" t="s">
        <v>139</v>
      </c>
      <c r="E17" s="96">
        <f t="shared" ref="E17:E23" si="3">G17/F17</f>
        <v>98.800666666666672</v>
      </c>
      <c r="F17" s="94">
        <v>15</v>
      </c>
      <c r="G17" s="96">
        <f t="shared" si="1"/>
        <v>1482.01</v>
      </c>
      <c r="H17" s="97"/>
      <c r="I17" s="97">
        <v>110.99</v>
      </c>
      <c r="J17" s="97">
        <v>1593</v>
      </c>
      <c r="K17" s="158"/>
      <c r="L17" s="159"/>
    </row>
    <row r="18" spans="2:12" ht="24.95" customHeight="1" x14ac:dyDescent="0.25">
      <c r="B18" s="94">
        <v>113</v>
      </c>
      <c r="C18" s="95" t="s">
        <v>141</v>
      </c>
      <c r="D18" s="95" t="s">
        <v>139</v>
      </c>
      <c r="E18" s="96">
        <f t="shared" si="3"/>
        <v>98.800666666666672</v>
      </c>
      <c r="F18" s="94">
        <v>15</v>
      </c>
      <c r="G18" s="96">
        <f t="shared" si="1"/>
        <v>1482.01</v>
      </c>
      <c r="H18" s="97"/>
      <c r="I18" s="97">
        <v>110.99</v>
      </c>
      <c r="J18" s="97">
        <v>1593</v>
      </c>
      <c r="K18" s="158"/>
      <c r="L18" s="159"/>
    </row>
    <row r="19" spans="2:12" ht="24.95" customHeight="1" x14ac:dyDescent="0.25">
      <c r="B19" s="94">
        <v>113</v>
      </c>
      <c r="C19" s="95" t="s">
        <v>142</v>
      </c>
      <c r="D19" s="95" t="s">
        <v>139</v>
      </c>
      <c r="E19" s="96">
        <f t="shared" si="3"/>
        <v>98.800666666666672</v>
      </c>
      <c r="F19" s="94">
        <v>15</v>
      </c>
      <c r="G19" s="96">
        <f t="shared" si="1"/>
        <v>1482.01</v>
      </c>
      <c r="H19" s="97"/>
      <c r="I19" s="97">
        <v>110.99</v>
      </c>
      <c r="J19" s="97">
        <v>1593</v>
      </c>
      <c r="K19" s="158"/>
      <c r="L19" s="159"/>
    </row>
    <row r="20" spans="2:12" ht="30" customHeight="1" x14ac:dyDescent="0.25">
      <c r="B20" s="94">
        <v>113</v>
      </c>
      <c r="C20" s="95" t="s">
        <v>143</v>
      </c>
      <c r="D20" s="100" t="s">
        <v>144</v>
      </c>
      <c r="E20" s="96">
        <f t="shared" si="3"/>
        <v>98.800666666666672</v>
      </c>
      <c r="F20" s="94">
        <v>15</v>
      </c>
      <c r="G20" s="96">
        <f t="shared" si="1"/>
        <v>1482.01</v>
      </c>
      <c r="H20" s="97"/>
      <c r="I20" s="97">
        <v>110.99</v>
      </c>
      <c r="J20" s="97">
        <v>1593</v>
      </c>
      <c r="K20" s="158"/>
      <c r="L20" s="159"/>
    </row>
    <row r="21" spans="2:12" ht="30" customHeight="1" x14ac:dyDescent="0.25">
      <c r="B21" s="94">
        <v>113</v>
      </c>
      <c r="C21" s="95" t="s">
        <v>145</v>
      </c>
      <c r="D21" s="100" t="s">
        <v>284</v>
      </c>
      <c r="E21" s="96">
        <f t="shared" si="3"/>
        <v>61.158000000000001</v>
      </c>
      <c r="F21" s="94">
        <v>15</v>
      </c>
      <c r="G21" s="96">
        <f t="shared" si="1"/>
        <v>917.37</v>
      </c>
      <c r="H21" s="97"/>
      <c r="I21" s="97">
        <v>144.63</v>
      </c>
      <c r="J21" s="97">
        <v>1062</v>
      </c>
      <c r="K21" s="147"/>
      <c r="L21" s="148"/>
    </row>
    <row r="22" spans="2:12" ht="21" customHeight="1" x14ac:dyDescent="0.25">
      <c r="B22" s="94">
        <v>113</v>
      </c>
      <c r="C22" s="95" t="s">
        <v>146</v>
      </c>
      <c r="D22" s="100" t="s">
        <v>147</v>
      </c>
      <c r="E22" s="96">
        <f t="shared" si="3"/>
        <v>98.800666666666672</v>
      </c>
      <c r="F22" s="94">
        <v>15</v>
      </c>
      <c r="G22" s="96">
        <f t="shared" si="1"/>
        <v>1482.01</v>
      </c>
      <c r="H22" s="97"/>
      <c r="I22" s="97">
        <v>110.99</v>
      </c>
      <c r="J22" s="97">
        <v>1593</v>
      </c>
      <c r="K22" s="147"/>
      <c r="L22" s="148"/>
    </row>
    <row r="23" spans="2:12" ht="29.25" customHeight="1" x14ac:dyDescent="0.25">
      <c r="B23" s="94">
        <v>113</v>
      </c>
      <c r="C23" s="95" t="s">
        <v>148</v>
      </c>
      <c r="D23" s="100" t="s">
        <v>149</v>
      </c>
      <c r="E23" s="96">
        <f t="shared" si="3"/>
        <v>137.36000000000001</v>
      </c>
      <c r="F23" s="94">
        <v>15</v>
      </c>
      <c r="G23" s="96">
        <f t="shared" si="1"/>
        <v>2060.4</v>
      </c>
      <c r="H23" s="97"/>
      <c r="I23" s="97">
        <v>64.599999999999994</v>
      </c>
      <c r="J23" s="97">
        <v>2125</v>
      </c>
      <c r="K23" s="147"/>
      <c r="L23" s="148"/>
    </row>
    <row r="24" spans="2:12" ht="21.75" customHeight="1" x14ac:dyDescent="0.25">
      <c r="B24" s="94"/>
      <c r="C24" s="109"/>
      <c r="D24" s="136"/>
      <c r="E24" s="109"/>
      <c r="F24" s="94"/>
      <c r="G24" s="33">
        <f>SUM(G6:G23)</f>
        <v>28375.649999999991</v>
      </c>
      <c r="H24" s="33"/>
      <c r="I24" s="33">
        <f>SUM(I6:I23)</f>
        <v>1803.3500000000001</v>
      </c>
      <c r="J24" s="33">
        <f>SUM(J6:J23)</f>
        <v>30179</v>
      </c>
      <c r="K24" s="160"/>
      <c r="L24" s="148"/>
    </row>
    <row r="25" spans="2:12" x14ac:dyDescent="0.25">
      <c r="J25" s="48"/>
    </row>
    <row r="26" spans="2:12" x14ac:dyDescent="0.25">
      <c r="J26" s="48"/>
    </row>
    <row r="27" spans="2:12" x14ac:dyDescent="0.25">
      <c r="J27" s="48"/>
    </row>
    <row r="28" spans="2:12" x14ac:dyDescent="0.25">
      <c r="J28" s="48"/>
    </row>
    <row r="29" spans="2:12" ht="0.75" customHeight="1" x14ac:dyDescent="0.25">
      <c r="J29" s="48"/>
    </row>
    <row r="30" spans="2:12" ht="3.75" customHeight="1" x14ac:dyDescent="0.25"/>
    <row r="37" spans="2:12" ht="19.5" customHeight="1" x14ac:dyDescent="0.25"/>
    <row r="38" spans="2:12" x14ac:dyDescent="0.25">
      <c r="D38" s="134" t="s">
        <v>239</v>
      </c>
      <c r="E38" s="1"/>
      <c r="F38" s="29"/>
      <c r="G38" s="1"/>
    </row>
    <row r="39" spans="2:12" x14ac:dyDescent="0.25">
      <c r="D39" s="134" t="s">
        <v>438</v>
      </c>
      <c r="E39" s="1"/>
      <c r="F39" s="29"/>
    </row>
    <row r="41" spans="2:12" ht="12.75" customHeight="1" x14ac:dyDescent="0.25"/>
    <row r="42" spans="2:12" x14ac:dyDescent="0.25">
      <c r="B42" s="3" t="s">
        <v>290</v>
      </c>
      <c r="C42" s="3" t="s">
        <v>312</v>
      </c>
      <c r="D42" s="3" t="s">
        <v>1</v>
      </c>
      <c r="E42" s="3" t="s">
        <v>2</v>
      </c>
      <c r="F42" s="3" t="s">
        <v>3</v>
      </c>
      <c r="G42" s="3"/>
      <c r="H42" s="3" t="s">
        <v>4</v>
      </c>
      <c r="I42" s="3" t="s">
        <v>5</v>
      </c>
      <c r="J42" s="3" t="s">
        <v>8</v>
      </c>
      <c r="K42" s="4" t="s">
        <v>6</v>
      </c>
      <c r="L42" s="3"/>
    </row>
    <row r="43" spans="2:12" ht="24.95" customHeight="1" x14ac:dyDescent="0.25">
      <c r="B43" s="31">
        <v>113</v>
      </c>
      <c r="C43" s="6" t="s">
        <v>150</v>
      </c>
      <c r="D43" s="9" t="s">
        <v>151</v>
      </c>
      <c r="E43" s="21">
        <f t="shared" ref="E43:E49" si="4">G43/F43</f>
        <v>61.158000000000001</v>
      </c>
      <c r="F43" s="54">
        <v>15</v>
      </c>
      <c r="G43" s="21">
        <f t="shared" ref="G43:G49" si="5">J43-I43</f>
        <v>917.37</v>
      </c>
      <c r="H43" s="22"/>
      <c r="I43" s="22">
        <v>144.63</v>
      </c>
      <c r="J43" s="22">
        <v>1062</v>
      </c>
      <c r="K43" s="155"/>
      <c r="L43" s="156"/>
    </row>
    <row r="44" spans="2:12" ht="24.95" customHeight="1" x14ac:dyDescent="0.25">
      <c r="B44" s="31">
        <v>113</v>
      </c>
      <c r="C44" s="6" t="s">
        <v>152</v>
      </c>
      <c r="D44" s="9" t="s">
        <v>153</v>
      </c>
      <c r="E44" s="21">
        <f t="shared" si="4"/>
        <v>21.318666666666665</v>
      </c>
      <c r="F44" s="54">
        <v>15</v>
      </c>
      <c r="G44" s="21">
        <f t="shared" si="5"/>
        <v>319.77999999999997</v>
      </c>
      <c r="H44" s="22"/>
      <c r="I44" s="22">
        <v>180.22</v>
      </c>
      <c r="J44" s="22">
        <v>500</v>
      </c>
      <c r="K44" s="155"/>
      <c r="L44" s="156"/>
    </row>
    <row r="45" spans="2:12" ht="24.95" customHeight="1" x14ac:dyDescent="0.25">
      <c r="B45" s="31">
        <v>113</v>
      </c>
      <c r="C45" s="6" t="s">
        <v>154</v>
      </c>
      <c r="D45" s="9" t="s">
        <v>155</v>
      </c>
      <c r="E45" s="21">
        <f t="shared" si="4"/>
        <v>118.44866666666667</v>
      </c>
      <c r="F45" s="54">
        <v>15</v>
      </c>
      <c r="G45" s="21">
        <f t="shared" si="5"/>
        <v>1776.73</v>
      </c>
      <c r="H45" s="22"/>
      <c r="I45" s="22">
        <v>82.27</v>
      </c>
      <c r="J45" s="22">
        <v>1859</v>
      </c>
      <c r="K45" s="155"/>
      <c r="L45" s="156"/>
    </row>
    <row r="46" spans="2:12" ht="26.25" customHeight="1" x14ac:dyDescent="0.25">
      <c r="B46" s="31">
        <v>113</v>
      </c>
      <c r="C46" s="6" t="s">
        <v>156</v>
      </c>
      <c r="D46" s="9" t="s">
        <v>157</v>
      </c>
      <c r="E46" s="21">
        <f t="shared" si="4"/>
        <v>137.36000000000001</v>
      </c>
      <c r="F46" s="54">
        <v>15</v>
      </c>
      <c r="G46" s="21">
        <f t="shared" si="5"/>
        <v>2060.4</v>
      </c>
      <c r="H46" s="22"/>
      <c r="I46" s="22">
        <v>64.599999999999994</v>
      </c>
      <c r="J46" s="22">
        <v>2125</v>
      </c>
      <c r="K46" s="155"/>
      <c r="L46" s="156"/>
    </row>
    <row r="47" spans="2:12" ht="24.95" customHeight="1" x14ac:dyDescent="0.25">
      <c r="B47" s="31">
        <v>113</v>
      </c>
      <c r="C47" s="6" t="s">
        <v>159</v>
      </c>
      <c r="D47" s="9" t="s">
        <v>158</v>
      </c>
      <c r="E47" s="21">
        <f t="shared" si="4"/>
        <v>1.0806666666666671</v>
      </c>
      <c r="F47" s="54">
        <v>15</v>
      </c>
      <c r="G47" s="21">
        <f t="shared" si="5"/>
        <v>16.210000000000008</v>
      </c>
      <c r="H47" s="22"/>
      <c r="I47" s="22">
        <v>196.79</v>
      </c>
      <c r="J47" s="22">
        <v>213</v>
      </c>
      <c r="K47" s="155"/>
      <c r="L47" s="156"/>
    </row>
    <row r="48" spans="2:12" ht="24.95" customHeight="1" x14ac:dyDescent="0.25">
      <c r="B48" s="31">
        <v>113</v>
      </c>
      <c r="C48" s="6" t="s">
        <v>177</v>
      </c>
      <c r="D48" s="9" t="s">
        <v>178</v>
      </c>
      <c r="E48" s="21">
        <f t="shared" si="4"/>
        <v>158.892</v>
      </c>
      <c r="F48" s="54">
        <v>15</v>
      </c>
      <c r="G48" s="21">
        <f t="shared" si="5"/>
        <v>2383.38</v>
      </c>
      <c r="H48" s="22"/>
      <c r="I48" s="22">
        <v>7.62</v>
      </c>
      <c r="J48" s="22">
        <v>2391</v>
      </c>
      <c r="K48" s="155"/>
      <c r="L48" s="156"/>
    </row>
    <row r="49" spans="2:12" ht="24.95" customHeight="1" x14ac:dyDescent="0.25">
      <c r="B49" s="31">
        <v>113</v>
      </c>
      <c r="C49" s="6" t="s">
        <v>179</v>
      </c>
      <c r="D49" s="9" t="s">
        <v>181</v>
      </c>
      <c r="E49" s="21">
        <f t="shared" si="4"/>
        <v>98.800666666666672</v>
      </c>
      <c r="F49" s="54">
        <v>15</v>
      </c>
      <c r="G49" s="21">
        <f t="shared" si="5"/>
        <v>1482.01</v>
      </c>
      <c r="H49" s="22"/>
      <c r="I49" s="22">
        <v>110.99</v>
      </c>
      <c r="J49" s="22">
        <v>1593</v>
      </c>
      <c r="K49" s="155"/>
      <c r="L49" s="156"/>
    </row>
    <row r="50" spans="2:12" ht="24.95" customHeight="1" x14ac:dyDescent="0.25">
      <c r="B50" s="31">
        <v>113</v>
      </c>
      <c r="C50" s="42" t="s">
        <v>255</v>
      </c>
      <c r="D50" s="9" t="s">
        <v>256</v>
      </c>
      <c r="E50" s="21">
        <f t="shared" ref="E50:E59" si="6">G50/F50</f>
        <v>137.286</v>
      </c>
      <c r="F50" s="54">
        <v>15</v>
      </c>
      <c r="G50" s="21">
        <f t="shared" ref="G50:G51" si="7">J50-I50</f>
        <v>2059.29</v>
      </c>
      <c r="H50" s="22"/>
      <c r="I50" s="22">
        <v>64.709999999999994</v>
      </c>
      <c r="J50" s="22">
        <v>2124</v>
      </c>
      <c r="K50" s="161"/>
      <c r="L50" s="161"/>
    </row>
    <row r="51" spans="2:12" ht="24.95" customHeight="1" x14ac:dyDescent="0.25">
      <c r="B51" s="31">
        <v>113</v>
      </c>
      <c r="C51" s="6" t="s">
        <v>270</v>
      </c>
      <c r="D51" s="9" t="s">
        <v>271</v>
      </c>
      <c r="E51" s="21">
        <f t="shared" si="6"/>
        <v>106.38466666666666</v>
      </c>
      <c r="F51" s="54">
        <v>15</v>
      </c>
      <c r="G51" s="21">
        <f t="shared" si="7"/>
        <v>1595.77</v>
      </c>
      <c r="H51" s="22"/>
      <c r="I51" s="22">
        <v>104.23</v>
      </c>
      <c r="J51" s="22">
        <v>1700</v>
      </c>
      <c r="K51" s="162"/>
      <c r="L51" s="162"/>
    </row>
    <row r="52" spans="2:12" ht="24.95" customHeight="1" x14ac:dyDescent="0.25">
      <c r="B52" s="31">
        <v>113</v>
      </c>
      <c r="C52" s="35" t="s">
        <v>182</v>
      </c>
      <c r="D52" s="137" t="s">
        <v>249</v>
      </c>
      <c r="E52" s="21">
        <f t="shared" si="6"/>
        <v>180.8</v>
      </c>
      <c r="F52" s="54">
        <v>15</v>
      </c>
      <c r="G52" s="21">
        <f>J52+H52</f>
        <v>2712</v>
      </c>
      <c r="H52" s="22">
        <v>171</v>
      </c>
      <c r="I52" s="22"/>
      <c r="J52" s="22">
        <v>2541</v>
      </c>
      <c r="K52" s="162"/>
      <c r="L52" s="162"/>
    </row>
    <row r="53" spans="2:12" ht="24.95" customHeight="1" x14ac:dyDescent="0.25">
      <c r="B53" s="31">
        <v>113</v>
      </c>
      <c r="C53" s="6" t="s">
        <v>180</v>
      </c>
      <c r="D53" s="9" t="s">
        <v>181</v>
      </c>
      <c r="E53" s="21">
        <f t="shared" si="6"/>
        <v>118.44666666666667</v>
      </c>
      <c r="F53" s="54">
        <v>15</v>
      </c>
      <c r="G53" s="21">
        <f t="shared" ref="G53:G59" si="8">J53-I53</f>
        <v>1776.7</v>
      </c>
      <c r="H53" s="22"/>
      <c r="I53" s="22">
        <v>82.3</v>
      </c>
      <c r="J53" s="22">
        <v>1859</v>
      </c>
      <c r="K53" s="162"/>
      <c r="L53" s="162"/>
    </row>
    <row r="54" spans="2:12" ht="24.95" customHeight="1" x14ac:dyDescent="0.25">
      <c r="B54" s="31">
        <v>113</v>
      </c>
      <c r="C54" s="10" t="s">
        <v>223</v>
      </c>
      <c r="D54" s="138" t="s">
        <v>224</v>
      </c>
      <c r="E54" s="21">
        <f t="shared" si="6"/>
        <v>98.800666666666672</v>
      </c>
      <c r="F54" s="54">
        <v>15</v>
      </c>
      <c r="G54" s="21">
        <f t="shared" si="8"/>
        <v>1482.01</v>
      </c>
      <c r="H54" s="10"/>
      <c r="I54" s="22">
        <v>110.99</v>
      </c>
      <c r="J54" s="11">
        <v>1593</v>
      </c>
      <c r="K54" s="157"/>
      <c r="L54" s="157"/>
    </row>
    <row r="55" spans="2:12" ht="27" customHeight="1" x14ac:dyDescent="0.25">
      <c r="B55" s="31">
        <v>113</v>
      </c>
      <c r="C55" s="10" t="s">
        <v>94</v>
      </c>
      <c r="D55" s="16" t="s">
        <v>246</v>
      </c>
      <c r="E55" s="21">
        <f t="shared" si="6"/>
        <v>98.800666666666672</v>
      </c>
      <c r="F55" s="54">
        <v>15</v>
      </c>
      <c r="G55" s="21">
        <f t="shared" si="8"/>
        <v>1482.01</v>
      </c>
      <c r="H55" s="10"/>
      <c r="I55" s="22">
        <v>110.99</v>
      </c>
      <c r="J55" s="11">
        <v>1593</v>
      </c>
      <c r="K55" s="157"/>
      <c r="L55" s="157"/>
    </row>
    <row r="56" spans="2:12" ht="24.95" customHeight="1" x14ac:dyDescent="0.25">
      <c r="B56" s="31">
        <v>113</v>
      </c>
      <c r="C56" s="10" t="s">
        <v>233</v>
      </c>
      <c r="D56" s="16" t="s">
        <v>300</v>
      </c>
      <c r="E56" s="21">
        <f t="shared" si="6"/>
        <v>118.44666666666667</v>
      </c>
      <c r="F56" s="54">
        <v>15</v>
      </c>
      <c r="G56" s="21">
        <f t="shared" si="8"/>
        <v>1776.7</v>
      </c>
      <c r="H56" s="10"/>
      <c r="I56" s="22">
        <v>82.3</v>
      </c>
      <c r="J56" s="11">
        <v>1859</v>
      </c>
      <c r="K56" s="157"/>
      <c r="L56" s="157"/>
    </row>
    <row r="57" spans="2:12" ht="24.95" customHeight="1" x14ac:dyDescent="0.25">
      <c r="B57" s="31">
        <v>113</v>
      </c>
      <c r="C57" s="10" t="s">
        <v>234</v>
      </c>
      <c r="D57" s="16" t="s">
        <v>301</v>
      </c>
      <c r="E57" s="21">
        <f t="shared" si="6"/>
        <v>118.44666666666667</v>
      </c>
      <c r="F57" s="54">
        <v>15</v>
      </c>
      <c r="G57" s="21">
        <f t="shared" si="8"/>
        <v>1776.7</v>
      </c>
      <c r="H57" s="10"/>
      <c r="I57" s="22">
        <v>82.3</v>
      </c>
      <c r="J57" s="11">
        <v>1859</v>
      </c>
      <c r="K57" s="157"/>
      <c r="L57" s="157"/>
    </row>
    <row r="58" spans="2:12" ht="24.95" customHeight="1" x14ac:dyDescent="0.25">
      <c r="B58" s="61">
        <v>113</v>
      </c>
      <c r="C58" s="35" t="s">
        <v>111</v>
      </c>
      <c r="D58" s="45" t="s">
        <v>250</v>
      </c>
      <c r="E58" s="43">
        <v>114</v>
      </c>
      <c r="F58" s="37">
        <v>15</v>
      </c>
      <c r="G58" s="43">
        <f t="shared" si="8"/>
        <v>1914</v>
      </c>
      <c r="H58" s="35"/>
      <c r="I58" s="44">
        <v>86</v>
      </c>
      <c r="J58" s="36">
        <v>2000</v>
      </c>
      <c r="K58" s="143"/>
      <c r="L58" s="144"/>
    </row>
    <row r="59" spans="2:12" ht="24.95" customHeight="1" x14ac:dyDescent="0.25">
      <c r="B59" s="61">
        <v>113</v>
      </c>
      <c r="C59" s="35" t="s">
        <v>91</v>
      </c>
      <c r="D59" s="45" t="s">
        <v>92</v>
      </c>
      <c r="E59" s="43">
        <f t="shared" si="6"/>
        <v>137.36000000000001</v>
      </c>
      <c r="F59" s="37">
        <v>15</v>
      </c>
      <c r="G59" s="43">
        <f t="shared" si="8"/>
        <v>2060.4</v>
      </c>
      <c r="H59" s="35"/>
      <c r="I59" s="44">
        <v>64.599999999999994</v>
      </c>
      <c r="J59" s="36">
        <v>2125</v>
      </c>
      <c r="K59" s="141"/>
      <c r="L59" s="142"/>
    </row>
    <row r="60" spans="2:12" ht="17.25" customHeight="1" x14ac:dyDescent="0.25">
      <c r="B60" s="53"/>
      <c r="C60" s="30"/>
      <c r="D60" s="139"/>
      <c r="E60" s="30"/>
      <c r="F60" s="53"/>
      <c r="G60" s="33">
        <f>SUM(G43:G59)</f>
        <v>27591.460000000003</v>
      </c>
      <c r="H60" s="33">
        <f>SUM(H43:H59)</f>
        <v>171</v>
      </c>
      <c r="I60" s="33">
        <f>SUM(I43:I59)</f>
        <v>1575.54</v>
      </c>
      <c r="J60" s="33">
        <f>SUM(J43:J59)</f>
        <v>28996</v>
      </c>
      <c r="K60" s="155"/>
      <c r="L60" s="156"/>
    </row>
    <row r="67" spans="2:12" ht="17.25" customHeight="1" x14ac:dyDescent="0.25"/>
    <row r="73" spans="2:12" ht="18.75" customHeight="1" x14ac:dyDescent="0.25"/>
    <row r="74" spans="2:12" x14ac:dyDescent="0.25">
      <c r="D74" s="134" t="s">
        <v>239</v>
      </c>
      <c r="E74" s="1"/>
      <c r="F74" s="29"/>
      <c r="G74" s="1"/>
    </row>
    <row r="75" spans="2:12" x14ac:dyDescent="0.25">
      <c r="D75" s="134" t="s">
        <v>438</v>
      </c>
      <c r="E75" s="1"/>
      <c r="F75" s="29"/>
    </row>
    <row r="78" spans="2:12" x14ac:dyDescent="0.25">
      <c r="B78" s="3" t="s">
        <v>290</v>
      </c>
      <c r="C78" s="3" t="s">
        <v>370</v>
      </c>
      <c r="D78" s="3" t="s">
        <v>1</v>
      </c>
      <c r="E78" s="3" t="s">
        <v>2</v>
      </c>
      <c r="F78" s="3" t="s">
        <v>3</v>
      </c>
      <c r="G78" s="3"/>
      <c r="H78" s="3" t="s">
        <v>4</v>
      </c>
      <c r="I78" s="3" t="s">
        <v>5</v>
      </c>
      <c r="J78" s="3" t="s">
        <v>8</v>
      </c>
      <c r="K78" s="4" t="s">
        <v>6</v>
      </c>
      <c r="L78" s="3"/>
    </row>
    <row r="79" spans="2:12" ht="24.95" customHeight="1" x14ac:dyDescent="0.25">
      <c r="B79" s="61">
        <v>113</v>
      </c>
      <c r="C79" s="35" t="s">
        <v>346</v>
      </c>
      <c r="D79" s="45" t="s">
        <v>313</v>
      </c>
      <c r="E79" s="36">
        <v>121</v>
      </c>
      <c r="F79" s="37">
        <v>15</v>
      </c>
      <c r="G79" s="36">
        <v>1820.32</v>
      </c>
      <c r="H79" s="36"/>
      <c r="I79" s="36">
        <v>79.680000000000007</v>
      </c>
      <c r="J79" s="36">
        <v>1900</v>
      </c>
      <c r="K79" s="141"/>
      <c r="L79" s="142"/>
    </row>
    <row r="80" spans="2:12" ht="28.5" customHeight="1" x14ac:dyDescent="0.25">
      <c r="B80" s="61">
        <v>113</v>
      </c>
      <c r="C80" s="35" t="s">
        <v>341</v>
      </c>
      <c r="D80" s="45" t="s">
        <v>347</v>
      </c>
      <c r="E80" s="43">
        <f t="shared" ref="E80:E81" si="9">G80/F80</f>
        <v>39.037999999999997</v>
      </c>
      <c r="F80" s="37">
        <v>15</v>
      </c>
      <c r="G80" s="43">
        <f t="shared" ref="G80:G81" si="10">J80-I80</f>
        <v>585.56999999999994</v>
      </c>
      <c r="H80" s="35"/>
      <c r="I80" s="44">
        <v>164.43</v>
      </c>
      <c r="J80" s="36">
        <v>750</v>
      </c>
      <c r="K80" s="141"/>
      <c r="L80" s="142"/>
    </row>
    <row r="81" spans="2:12" ht="23.25" customHeight="1" x14ac:dyDescent="0.25">
      <c r="B81" s="61">
        <v>113</v>
      </c>
      <c r="C81" s="35" t="s">
        <v>318</v>
      </c>
      <c r="D81" s="45" t="s">
        <v>317</v>
      </c>
      <c r="E81" s="43">
        <f t="shared" si="9"/>
        <v>88.2</v>
      </c>
      <c r="F81" s="37">
        <v>15</v>
      </c>
      <c r="G81" s="43">
        <f t="shared" si="10"/>
        <v>1323</v>
      </c>
      <c r="H81" s="35"/>
      <c r="I81" s="44">
        <v>177</v>
      </c>
      <c r="J81" s="36">
        <v>1500</v>
      </c>
      <c r="K81" s="141"/>
      <c r="L81" s="142"/>
    </row>
    <row r="82" spans="2:12" ht="27.95" customHeight="1" x14ac:dyDescent="0.25">
      <c r="B82" s="61">
        <v>113</v>
      </c>
      <c r="C82" s="35" t="s">
        <v>320</v>
      </c>
      <c r="D82" s="45" t="s">
        <v>319</v>
      </c>
      <c r="E82" s="43">
        <f t="shared" ref="E82:E91" si="11">G82/F82</f>
        <v>121.35466666666666</v>
      </c>
      <c r="F82" s="37">
        <v>15</v>
      </c>
      <c r="G82" s="43">
        <f t="shared" ref="G82:G93" si="12">J82-I82</f>
        <v>1820.32</v>
      </c>
      <c r="H82" s="35"/>
      <c r="I82" s="44">
        <v>79.680000000000007</v>
      </c>
      <c r="J82" s="36">
        <v>1900</v>
      </c>
      <c r="K82" s="141"/>
      <c r="L82" s="142"/>
    </row>
    <row r="83" spans="2:12" ht="27.95" customHeight="1" x14ac:dyDescent="0.25">
      <c r="B83" s="61">
        <v>113</v>
      </c>
      <c r="C83" s="35" t="s">
        <v>112</v>
      </c>
      <c r="D83" s="45" t="s">
        <v>348</v>
      </c>
      <c r="E83" s="43">
        <f t="shared" si="11"/>
        <v>110.384</v>
      </c>
      <c r="F83" s="37">
        <v>15</v>
      </c>
      <c r="G83" s="43">
        <f t="shared" si="12"/>
        <v>1655.76</v>
      </c>
      <c r="H83" s="35"/>
      <c r="I83" s="44">
        <v>94.24</v>
      </c>
      <c r="J83" s="36">
        <v>1750</v>
      </c>
      <c r="K83" s="141"/>
      <c r="L83" s="142"/>
    </row>
    <row r="84" spans="2:12" ht="27.95" customHeight="1" x14ac:dyDescent="0.25">
      <c r="B84" s="89">
        <v>113</v>
      </c>
      <c r="C84" s="45" t="s">
        <v>416</v>
      </c>
      <c r="D84" s="45" t="s">
        <v>409</v>
      </c>
      <c r="E84" s="43">
        <f t="shared" ref="E84" si="13">G84/F84</f>
        <v>92.209333333333333</v>
      </c>
      <c r="F84" s="37">
        <v>15</v>
      </c>
      <c r="G84" s="43">
        <f t="shared" ref="G84" si="14">J84-I84</f>
        <v>1383.14</v>
      </c>
      <c r="H84" s="35"/>
      <c r="I84" s="44">
        <v>116.86</v>
      </c>
      <c r="J84" s="36">
        <v>1500</v>
      </c>
      <c r="K84" s="85"/>
      <c r="L84" s="86"/>
    </row>
    <row r="85" spans="2:12" ht="27.95" customHeight="1" x14ac:dyDescent="0.25">
      <c r="B85" s="61">
        <v>113</v>
      </c>
      <c r="C85" s="35" t="s">
        <v>115</v>
      </c>
      <c r="D85" s="45" t="s">
        <v>349</v>
      </c>
      <c r="E85" s="43">
        <f t="shared" si="11"/>
        <v>92.209333333333333</v>
      </c>
      <c r="F85" s="37">
        <v>15</v>
      </c>
      <c r="G85" s="43">
        <f t="shared" si="12"/>
        <v>1383.14</v>
      </c>
      <c r="H85" s="35"/>
      <c r="I85" s="44">
        <v>116.86</v>
      </c>
      <c r="J85" s="36">
        <v>1500</v>
      </c>
      <c r="K85" s="141"/>
      <c r="L85" s="142"/>
    </row>
    <row r="86" spans="2:12" ht="27.95" customHeight="1" x14ac:dyDescent="0.25">
      <c r="B86" s="61">
        <v>113</v>
      </c>
      <c r="C86" s="35" t="s">
        <v>272</v>
      </c>
      <c r="D86" s="45" t="s">
        <v>350</v>
      </c>
      <c r="E86" s="43">
        <f t="shared" si="11"/>
        <v>72.427333333333337</v>
      </c>
      <c r="F86" s="37">
        <v>15</v>
      </c>
      <c r="G86" s="43">
        <f t="shared" si="12"/>
        <v>1086.4100000000001</v>
      </c>
      <c r="H86" s="35"/>
      <c r="I86" s="44">
        <v>134.59</v>
      </c>
      <c r="J86" s="36">
        <v>1221</v>
      </c>
      <c r="K86" s="141"/>
      <c r="L86" s="142"/>
    </row>
    <row r="87" spans="2:12" ht="27.95" customHeight="1" x14ac:dyDescent="0.25">
      <c r="B87" s="61">
        <v>113</v>
      </c>
      <c r="C87" s="35" t="s">
        <v>273</v>
      </c>
      <c r="D87" s="45" t="s">
        <v>351</v>
      </c>
      <c r="E87" s="43">
        <f t="shared" si="11"/>
        <v>4.6626666666666665</v>
      </c>
      <c r="F87" s="37">
        <v>15</v>
      </c>
      <c r="G87" s="43">
        <f t="shared" si="12"/>
        <v>69.94</v>
      </c>
      <c r="H87" s="35"/>
      <c r="I87" s="44">
        <v>195.06</v>
      </c>
      <c r="J87" s="36">
        <v>265</v>
      </c>
      <c r="K87" s="141"/>
      <c r="L87" s="142"/>
    </row>
    <row r="88" spans="2:12" ht="27.75" customHeight="1" x14ac:dyDescent="0.25">
      <c r="B88" s="61">
        <v>113</v>
      </c>
      <c r="C88" s="35" t="s">
        <v>366</v>
      </c>
      <c r="D88" s="45" t="s">
        <v>367</v>
      </c>
      <c r="E88" s="43">
        <f t="shared" si="11"/>
        <v>3.5333333333333332</v>
      </c>
      <c r="F88" s="37">
        <v>15</v>
      </c>
      <c r="G88" s="43">
        <f t="shared" si="12"/>
        <v>53</v>
      </c>
      <c r="H88" s="35"/>
      <c r="I88" s="44">
        <v>197</v>
      </c>
      <c r="J88" s="36">
        <v>250</v>
      </c>
      <c r="K88" s="141"/>
      <c r="L88" s="142"/>
    </row>
    <row r="89" spans="2:12" ht="21" customHeight="1" x14ac:dyDescent="0.25">
      <c r="B89" s="93">
        <v>113</v>
      </c>
      <c r="C89" s="35" t="s">
        <v>418</v>
      </c>
      <c r="D89" s="45" t="s">
        <v>419</v>
      </c>
      <c r="E89" s="43">
        <f t="shared" ref="E89" si="15">G89/F89</f>
        <v>3.5333333333333332</v>
      </c>
      <c r="F89" s="37">
        <v>15</v>
      </c>
      <c r="G89" s="43">
        <f t="shared" ref="G89" si="16">J89-I89</f>
        <v>53</v>
      </c>
      <c r="H89" s="35"/>
      <c r="I89" s="44">
        <v>197</v>
      </c>
      <c r="J89" s="36">
        <v>250</v>
      </c>
      <c r="K89" s="91"/>
      <c r="L89" s="92"/>
    </row>
    <row r="90" spans="2:12" ht="20.25" customHeight="1" x14ac:dyDescent="0.25">
      <c r="B90" s="61">
        <v>113</v>
      </c>
      <c r="C90" s="35" t="s">
        <v>374</v>
      </c>
      <c r="D90" s="45" t="s">
        <v>376</v>
      </c>
      <c r="E90" s="21">
        <f t="shared" si="11"/>
        <v>106.38466666666666</v>
      </c>
      <c r="F90" s="71">
        <v>15</v>
      </c>
      <c r="G90" s="21">
        <f t="shared" si="12"/>
        <v>1595.77</v>
      </c>
      <c r="H90" s="22"/>
      <c r="I90" s="22">
        <v>104.23</v>
      </c>
      <c r="J90" s="22">
        <v>1700</v>
      </c>
      <c r="K90" s="141"/>
      <c r="L90" s="142"/>
    </row>
    <row r="91" spans="2:12" ht="30" customHeight="1" x14ac:dyDescent="0.25">
      <c r="B91" s="81">
        <v>113</v>
      </c>
      <c r="C91" s="35" t="s">
        <v>398</v>
      </c>
      <c r="D91" s="45" t="s">
        <v>399</v>
      </c>
      <c r="E91" s="83">
        <f t="shared" si="11"/>
        <v>58.875999999999998</v>
      </c>
      <c r="F91" s="56">
        <v>15</v>
      </c>
      <c r="G91" s="47">
        <f t="shared" si="12"/>
        <v>883.14</v>
      </c>
      <c r="H91" s="39"/>
      <c r="I91" s="47">
        <v>116.86</v>
      </c>
      <c r="J91" s="47">
        <v>1000</v>
      </c>
      <c r="K91" s="79"/>
      <c r="L91" s="80"/>
    </row>
    <row r="92" spans="2:12" ht="21" customHeight="1" x14ac:dyDescent="0.25">
      <c r="B92" s="89">
        <v>113</v>
      </c>
      <c r="C92" s="35" t="s">
        <v>410</v>
      </c>
      <c r="D92" s="45" t="s">
        <v>415</v>
      </c>
      <c r="E92" s="43">
        <v>114</v>
      </c>
      <c r="F92" s="37">
        <v>15</v>
      </c>
      <c r="G92" s="43">
        <f t="shared" si="12"/>
        <v>1914</v>
      </c>
      <c r="H92" s="35"/>
      <c r="I92" s="44">
        <v>86</v>
      </c>
      <c r="J92" s="36">
        <v>2000</v>
      </c>
      <c r="K92" s="85"/>
      <c r="L92" s="86"/>
    </row>
    <row r="93" spans="2:12" ht="21" customHeight="1" x14ac:dyDescent="0.25">
      <c r="B93" s="129">
        <v>113</v>
      </c>
      <c r="C93" s="35" t="s">
        <v>442</v>
      </c>
      <c r="D93" s="45" t="s">
        <v>443</v>
      </c>
      <c r="E93" s="83">
        <v>159.11000000000001</v>
      </c>
      <c r="F93" s="37">
        <v>15</v>
      </c>
      <c r="G93" s="43">
        <f t="shared" si="12"/>
        <v>2386.6799999999998</v>
      </c>
      <c r="H93" s="35"/>
      <c r="I93" s="44">
        <v>13.32</v>
      </c>
      <c r="J93" s="36">
        <v>2400</v>
      </c>
      <c r="K93" s="126"/>
      <c r="L93" s="127"/>
    </row>
    <row r="94" spans="2:12" ht="20.25" customHeight="1" x14ac:dyDescent="0.25">
      <c r="B94" s="70"/>
      <c r="C94" s="30"/>
      <c r="D94" s="139"/>
      <c r="E94" s="30"/>
      <c r="F94" s="70"/>
      <c r="G94" s="33">
        <f>SUM(G79:G93)</f>
        <v>18013.189999999999</v>
      </c>
      <c r="H94" s="33"/>
      <c r="I94" s="33">
        <f>SUM(I79:I93)</f>
        <v>1872.81</v>
      </c>
      <c r="J94" s="33">
        <f>SUM(J79:J93)</f>
        <v>19886</v>
      </c>
      <c r="K94" s="155"/>
      <c r="L94" s="156"/>
    </row>
  </sheetData>
  <mergeCells count="47">
    <mergeCell ref="K48:L48"/>
    <mergeCell ref="K49:L49"/>
    <mergeCell ref="K60:L60"/>
    <mergeCell ref="K24:L24"/>
    <mergeCell ref="K50:L50"/>
    <mergeCell ref="K51:L51"/>
    <mergeCell ref="K52:L52"/>
    <mergeCell ref="K53:L53"/>
    <mergeCell ref="K54:L54"/>
    <mergeCell ref="K55:L55"/>
    <mergeCell ref="K58:L58"/>
    <mergeCell ref="K59:L59"/>
    <mergeCell ref="K44:L44"/>
    <mergeCell ref="K45:L45"/>
    <mergeCell ref="K46:L46"/>
    <mergeCell ref="K21:L21"/>
    <mergeCell ref="K22:L22"/>
    <mergeCell ref="K23:L23"/>
    <mergeCell ref="K20:L20"/>
    <mergeCell ref="K47:L47"/>
    <mergeCell ref="K10:L10"/>
    <mergeCell ref="K12:L12"/>
    <mergeCell ref="K56:L56"/>
    <mergeCell ref="K57:L57"/>
    <mergeCell ref="K6:L6"/>
    <mergeCell ref="K8:L8"/>
    <mergeCell ref="K7:L7"/>
    <mergeCell ref="K17:L17"/>
    <mergeCell ref="K18:L18"/>
    <mergeCell ref="K13:L13"/>
    <mergeCell ref="K15:L15"/>
    <mergeCell ref="K9:L9"/>
    <mergeCell ref="K11:L11"/>
    <mergeCell ref="K14:L14"/>
    <mergeCell ref="K43:L43"/>
    <mergeCell ref="K19:L19"/>
    <mergeCell ref="K79:L79"/>
    <mergeCell ref="K80:L80"/>
    <mergeCell ref="K81:L81"/>
    <mergeCell ref="K82:L82"/>
    <mergeCell ref="K83:L83"/>
    <mergeCell ref="K88:L88"/>
    <mergeCell ref="K90:L90"/>
    <mergeCell ref="K94:L94"/>
    <mergeCell ref="K85:L85"/>
    <mergeCell ref="K86:L86"/>
    <mergeCell ref="K87:L87"/>
  </mergeCells>
  <pageMargins left="0.23622047244094491" right="0.23622047244094491" top="0.55118110236220474" bottom="0.15748031496062992" header="0.31496062992125984" footer="0.31496062992125984"/>
  <pageSetup scale="80" orientation="landscape" verticalDpi="144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2"/>
  <sheetViews>
    <sheetView workbookViewId="0">
      <selection activeCell="L26" sqref="L26"/>
    </sheetView>
  </sheetViews>
  <sheetFormatPr baseColWidth="10" defaultRowHeight="12.75" x14ac:dyDescent="0.2"/>
  <cols>
    <col min="1" max="1" width="1.85546875" style="5" customWidth="1"/>
    <col min="2" max="2" width="5.85546875" style="5" customWidth="1"/>
    <col min="3" max="3" width="22.85546875" style="5" customWidth="1"/>
    <col min="4" max="4" width="18.42578125" style="5" customWidth="1"/>
    <col min="5" max="5" width="6.42578125" style="5" customWidth="1"/>
    <col min="6" max="6" width="4.5703125" style="5" customWidth="1"/>
    <col min="7" max="7" width="10.28515625" style="5" customWidth="1"/>
    <col min="8" max="8" width="9.140625" style="5" customWidth="1"/>
    <col min="9" max="9" width="8.5703125" style="5" customWidth="1"/>
    <col min="10" max="10" width="11" style="5" customWidth="1"/>
    <col min="11" max="11" width="11.42578125" style="5"/>
    <col min="12" max="12" width="27.85546875" style="5" customWidth="1"/>
    <col min="13" max="16384" width="11.42578125" style="5"/>
  </cols>
  <sheetData>
    <row r="4" spans="2:12" ht="15" x14ac:dyDescent="0.25">
      <c r="D4" s="1" t="s">
        <v>299</v>
      </c>
      <c r="E4" s="1"/>
      <c r="F4" s="29"/>
      <c r="G4" s="1"/>
      <c r="H4"/>
      <c r="I4"/>
    </row>
    <row r="5" spans="2:12" ht="15" x14ac:dyDescent="0.25">
      <c r="E5" s="1" t="s">
        <v>439</v>
      </c>
      <c r="F5" s="1"/>
      <c r="G5" s="1"/>
      <c r="H5" s="1"/>
      <c r="I5" s="23"/>
    </row>
    <row r="6" spans="2:12" ht="15" x14ac:dyDescent="0.25">
      <c r="E6" s="1"/>
      <c r="F6" s="1"/>
      <c r="G6" s="1"/>
      <c r="H6" s="1"/>
      <c r="I6" s="23"/>
    </row>
    <row r="7" spans="2:12" ht="15" x14ac:dyDescent="0.25">
      <c r="E7" s="1"/>
      <c r="F7" s="1"/>
      <c r="G7" s="1"/>
      <c r="H7" s="1"/>
      <c r="I7" s="23"/>
    </row>
    <row r="9" spans="2:12" ht="15" x14ac:dyDescent="0.25">
      <c r="B9" s="49" t="s">
        <v>290</v>
      </c>
      <c r="C9" s="20" t="s">
        <v>168</v>
      </c>
      <c r="D9" s="19" t="s">
        <v>1</v>
      </c>
      <c r="E9" s="19" t="s">
        <v>2</v>
      </c>
      <c r="F9" s="19" t="s">
        <v>3</v>
      </c>
      <c r="G9" s="19"/>
      <c r="H9" s="19" t="s">
        <v>4</v>
      </c>
      <c r="I9" s="19" t="s">
        <v>5</v>
      </c>
      <c r="J9" s="19" t="s">
        <v>8</v>
      </c>
      <c r="K9" s="2" t="s">
        <v>6</v>
      </c>
      <c r="L9" s="19"/>
    </row>
    <row r="10" spans="2:12" ht="30" customHeight="1" x14ac:dyDescent="0.2">
      <c r="B10" s="10">
        <v>113</v>
      </c>
      <c r="C10" s="10" t="s">
        <v>98</v>
      </c>
      <c r="D10" s="16" t="s">
        <v>99</v>
      </c>
      <c r="E10" s="18">
        <f>G10/F10</f>
        <v>214.73133333333331</v>
      </c>
      <c r="F10" s="10">
        <v>15</v>
      </c>
      <c r="G10" s="11">
        <f>J10+H10</f>
        <v>3220.97</v>
      </c>
      <c r="H10" s="11">
        <v>220.97</v>
      </c>
      <c r="I10" s="11"/>
      <c r="J10" s="11">
        <v>3000</v>
      </c>
      <c r="K10" s="141"/>
      <c r="L10" s="142"/>
    </row>
    <row r="11" spans="2:12" ht="30" customHeight="1" x14ac:dyDescent="0.2">
      <c r="B11" s="10">
        <v>113</v>
      </c>
      <c r="C11" s="10" t="s">
        <v>100</v>
      </c>
      <c r="D11" s="16" t="s">
        <v>101</v>
      </c>
      <c r="E11" s="18">
        <f>G11/F11</f>
        <v>121.35466666666666</v>
      </c>
      <c r="F11" s="10">
        <v>15</v>
      </c>
      <c r="G11" s="11">
        <f>J11-I11</f>
        <v>1820.32</v>
      </c>
      <c r="H11" s="11"/>
      <c r="I11" s="11">
        <v>79.680000000000007</v>
      </c>
      <c r="J11" s="11">
        <v>1900</v>
      </c>
      <c r="K11" s="141"/>
      <c r="L11" s="142"/>
    </row>
    <row r="12" spans="2:12" ht="24.95" customHeight="1" x14ac:dyDescent="0.2">
      <c r="B12" s="10"/>
      <c r="C12" s="10"/>
      <c r="D12" s="16"/>
      <c r="E12" s="10"/>
      <c r="F12" s="10"/>
      <c r="G12" s="14">
        <f>SUM(G10:G11)</f>
        <v>5041.29</v>
      </c>
      <c r="H12" s="14">
        <f t="shared" ref="H12:J12" si="0">SUM(H10:H11)</f>
        <v>220.97</v>
      </c>
      <c r="I12" s="14">
        <f t="shared" si="0"/>
        <v>79.680000000000007</v>
      </c>
      <c r="J12" s="14">
        <f t="shared" si="0"/>
        <v>4900</v>
      </c>
      <c r="K12" s="141"/>
      <c r="L12" s="142"/>
    </row>
  </sheetData>
  <mergeCells count="3">
    <mergeCell ref="K10:L10"/>
    <mergeCell ref="K12:L12"/>
    <mergeCell ref="K11:L11"/>
  </mergeCells>
  <pageMargins left="0.23622047244094491" right="0.23622047244094491" top="0.74803149606299213" bottom="0.74803149606299213" header="0.31496062992125984" footer="0.31496062992125984"/>
  <pageSetup scale="94" orientation="landscape" verticalDpi="14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1:L35"/>
  <sheetViews>
    <sheetView topLeftCell="A4" workbookViewId="0">
      <selection activeCell="D17" sqref="D17"/>
    </sheetView>
  </sheetViews>
  <sheetFormatPr baseColWidth="10" defaultRowHeight="12.75" x14ac:dyDescent="0.2"/>
  <cols>
    <col min="1" max="1" width="2" style="5" customWidth="1"/>
    <col min="2" max="2" width="6.140625" style="28" customWidth="1"/>
    <col min="3" max="3" width="33.7109375" style="5" customWidth="1"/>
    <col min="4" max="4" width="27.85546875" style="5" customWidth="1"/>
    <col min="5" max="5" width="9.28515625" style="5" customWidth="1"/>
    <col min="6" max="6" width="5" style="28" customWidth="1"/>
    <col min="7" max="7" width="11.5703125" style="5" customWidth="1"/>
    <col min="8" max="8" width="10.28515625" style="5" customWidth="1"/>
    <col min="9" max="9" width="9.7109375" style="5" customWidth="1"/>
    <col min="10" max="10" width="11.7109375" style="5" customWidth="1"/>
    <col min="11" max="11" width="11.42578125" style="5"/>
    <col min="12" max="12" width="23" style="5" customWidth="1"/>
    <col min="13" max="14" width="11.42578125" style="5"/>
    <col min="15" max="15" width="12" style="5" bestFit="1" customWidth="1"/>
    <col min="16" max="16384" width="11.42578125" style="5"/>
  </cols>
  <sheetData>
    <row r="1" spans="2:12" ht="18" customHeight="1" x14ac:dyDescent="0.2"/>
    <row r="2" spans="2:12" ht="15" x14ac:dyDescent="0.25">
      <c r="D2" s="1" t="s">
        <v>197</v>
      </c>
      <c r="E2" s="1"/>
      <c r="F2" s="29"/>
      <c r="G2" s="1"/>
      <c r="H2" s="23"/>
    </row>
    <row r="3" spans="2:12" ht="18.75" customHeight="1" x14ac:dyDescent="0.25">
      <c r="D3" s="1" t="s">
        <v>440</v>
      </c>
      <c r="E3" s="1"/>
      <c r="F3" s="90"/>
      <c r="G3" s="1"/>
      <c r="H3" s="23"/>
    </row>
    <row r="4" spans="2:12" ht="17.25" customHeight="1" x14ac:dyDescent="0.2"/>
    <row r="5" spans="2:12" ht="15.75" customHeight="1" x14ac:dyDescent="0.25">
      <c r="B5" s="3" t="s">
        <v>290</v>
      </c>
      <c r="C5" s="19" t="s">
        <v>75</v>
      </c>
      <c r="D5" s="3" t="s">
        <v>1</v>
      </c>
      <c r="E5" s="19" t="s">
        <v>2</v>
      </c>
      <c r="F5" s="19" t="s">
        <v>3</v>
      </c>
      <c r="G5" s="19"/>
      <c r="H5" s="19" t="s">
        <v>4</v>
      </c>
      <c r="I5" s="19" t="s">
        <v>5</v>
      </c>
      <c r="J5" s="19" t="s">
        <v>8</v>
      </c>
      <c r="K5" s="2" t="s">
        <v>6</v>
      </c>
      <c r="L5" s="19"/>
    </row>
    <row r="6" spans="2:12" ht="21" customHeight="1" x14ac:dyDescent="0.25">
      <c r="B6" s="94">
        <v>113</v>
      </c>
      <c r="C6" s="103" t="s">
        <v>76</v>
      </c>
      <c r="D6" s="10" t="s">
        <v>77</v>
      </c>
      <c r="E6" s="110">
        <f>G6/F6</f>
        <v>343.01066666666668</v>
      </c>
      <c r="F6" s="94">
        <v>15</v>
      </c>
      <c r="G6" s="110">
        <f>J6+H6</f>
        <v>5145.16</v>
      </c>
      <c r="H6" s="111">
        <v>345.16</v>
      </c>
      <c r="I6" s="111"/>
      <c r="J6" s="111">
        <v>4800</v>
      </c>
      <c r="K6" s="147"/>
      <c r="L6" s="148"/>
    </row>
    <row r="7" spans="2:12" ht="21" customHeight="1" x14ac:dyDescent="0.25">
      <c r="B7" s="94">
        <v>113</v>
      </c>
      <c r="C7" s="103" t="s">
        <v>86</v>
      </c>
      <c r="D7" s="10" t="s">
        <v>84</v>
      </c>
      <c r="E7" s="110">
        <f t="shared" ref="E7:E15" si="0">G7/F7</f>
        <v>241.4</v>
      </c>
      <c r="F7" s="94">
        <v>15</v>
      </c>
      <c r="G7" s="110">
        <f t="shared" ref="G7:G8" si="1">J7+H7</f>
        <v>3621</v>
      </c>
      <c r="H7" s="111">
        <v>261</v>
      </c>
      <c r="I7" s="111"/>
      <c r="J7" s="111">
        <v>3360</v>
      </c>
      <c r="K7" s="147"/>
      <c r="L7" s="148"/>
    </row>
    <row r="8" spans="2:12" ht="27" customHeight="1" x14ac:dyDescent="0.25">
      <c r="B8" s="94">
        <v>113</v>
      </c>
      <c r="C8" s="112" t="s">
        <v>343</v>
      </c>
      <c r="D8" s="10" t="s">
        <v>84</v>
      </c>
      <c r="E8" s="110">
        <f t="shared" ref="E8" si="2">G8/F8</f>
        <v>241.4</v>
      </c>
      <c r="F8" s="94">
        <v>15</v>
      </c>
      <c r="G8" s="110">
        <f t="shared" si="1"/>
        <v>3621</v>
      </c>
      <c r="H8" s="111">
        <v>261</v>
      </c>
      <c r="I8" s="111"/>
      <c r="J8" s="111">
        <v>3360</v>
      </c>
      <c r="K8" s="124"/>
      <c r="L8" s="125"/>
    </row>
    <row r="9" spans="2:12" ht="21" customHeight="1" x14ac:dyDescent="0.25">
      <c r="B9" s="94">
        <v>113</v>
      </c>
      <c r="C9" s="103" t="s">
        <v>79</v>
      </c>
      <c r="D9" s="10" t="s">
        <v>85</v>
      </c>
      <c r="E9" s="110">
        <f t="shared" si="0"/>
        <v>205.13333333333333</v>
      </c>
      <c r="F9" s="94">
        <v>15</v>
      </c>
      <c r="G9" s="110">
        <v>3077</v>
      </c>
      <c r="H9" s="111">
        <v>207</v>
      </c>
      <c r="I9" s="111"/>
      <c r="J9" s="111">
        <v>2870</v>
      </c>
      <c r="K9" s="147"/>
      <c r="L9" s="148"/>
    </row>
    <row r="10" spans="2:12" ht="21" customHeight="1" x14ac:dyDescent="0.25">
      <c r="B10" s="94">
        <v>113</v>
      </c>
      <c r="C10" s="103" t="s">
        <v>80</v>
      </c>
      <c r="D10" s="10" t="s">
        <v>85</v>
      </c>
      <c r="E10" s="110">
        <f t="shared" si="0"/>
        <v>205.13333333333333</v>
      </c>
      <c r="F10" s="94">
        <v>15</v>
      </c>
      <c r="G10" s="110">
        <v>3077</v>
      </c>
      <c r="H10" s="111">
        <v>207</v>
      </c>
      <c r="I10" s="111"/>
      <c r="J10" s="111">
        <v>2870</v>
      </c>
      <c r="K10" s="147"/>
      <c r="L10" s="148"/>
    </row>
    <row r="11" spans="2:12" ht="21" customHeight="1" x14ac:dyDescent="0.25">
      <c r="B11" s="94">
        <v>113</v>
      </c>
      <c r="C11" s="103" t="s">
        <v>81</v>
      </c>
      <c r="D11" s="10" t="s">
        <v>85</v>
      </c>
      <c r="E11" s="110">
        <f t="shared" si="0"/>
        <v>205.13333333333333</v>
      </c>
      <c r="F11" s="94">
        <v>15</v>
      </c>
      <c r="G11" s="110">
        <v>3077</v>
      </c>
      <c r="H11" s="111">
        <v>207</v>
      </c>
      <c r="I11" s="111"/>
      <c r="J11" s="111">
        <v>2870</v>
      </c>
      <c r="K11" s="147"/>
      <c r="L11" s="148"/>
    </row>
    <row r="12" spans="2:12" ht="21" customHeight="1" x14ac:dyDescent="0.25">
      <c r="B12" s="94">
        <v>113</v>
      </c>
      <c r="C12" s="103" t="s">
        <v>82</v>
      </c>
      <c r="D12" s="10" t="s">
        <v>85</v>
      </c>
      <c r="E12" s="110">
        <f t="shared" si="0"/>
        <v>205.13333333333333</v>
      </c>
      <c r="F12" s="94">
        <v>15</v>
      </c>
      <c r="G12" s="110">
        <v>3077</v>
      </c>
      <c r="H12" s="111">
        <v>207</v>
      </c>
      <c r="I12" s="111"/>
      <c r="J12" s="111">
        <v>2870</v>
      </c>
      <c r="K12" s="147"/>
      <c r="L12" s="148"/>
    </row>
    <row r="13" spans="2:12" ht="21" customHeight="1" x14ac:dyDescent="0.25">
      <c r="B13" s="94">
        <v>113</v>
      </c>
      <c r="C13" s="103" t="s">
        <v>78</v>
      </c>
      <c r="D13" s="10" t="s">
        <v>85</v>
      </c>
      <c r="E13" s="110">
        <f t="shared" si="0"/>
        <v>205.13333333333333</v>
      </c>
      <c r="F13" s="94">
        <v>15</v>
      </c>
      <c r="G13" s="110">
        <v>3077</v>
      </c>
      <c r="H13" s="111">
        <v>207</v>
      </c>
      <c r="I13" s="111"/>
      <c r="J13" s="111">
        <v>2870</v>
      </c>
      <c r="K13" s="147"/>
      <c r="L13" s="148"/>
    </row>
    <row r="14" spans="2:12" ht="21" customHeight="1" x14ac:dyDescent="0.25">
      <c r="B14" s="94">
        <v>113</v>
      </c>
      <c r="C14" s="103" t="s">
        <v>362</v>
      </c>
      <c r="D14" s="35" t="s">
        <v>85</v>
      </c>
      <c r="E14" s="110">
        <f t="shared" si="0"/>
        <v>205.13333333333333</v>
      </c>
      <c r="F14" s="94">
        <v>15</v>
      </c>
      <c r="G14" s="110">
        <v>3077</v>
      </c>
      <c r="H14" s="111">
        <v>207</v>
      </c>
      <c r="I14" s="111"/>
      <c r="J14" s="111">
        <v>2870</v>
      </c>
      <c r="K14" s="147"/>
      <c r="L14" s="148"/>
    </row>
    <row r="15" spans="2:12" ht="21" customHeight="1" x14ac:dyDescent="0.25">
      <c r="B15" s="94">
        <v>113</v>
      </c>
      <c r="C15" s="103" t="s">
        <v>87</v>
      </c>
      <c r="D15" s="10" t="s">
        <v>85</v>
      </c>
      <c r="E15" s="110">
        <f t="shared" si="0"/>
        <v>205.13333333333333</v>
      </c>
      <c r="F15" s="94">
        <v>15</v>
      </c>
      <c r="G15" s="110">
        <v>3077</v>
      </c>
      <c r="H15" s="111">
        <v>207</v>
      </c>
      <c r="I15" s="111"/>
      <c r="J15" s="111">
        <v>2870</v>
      </c>
      <c r="K15" s="147"/>
      <c r="L15" s="148"/>
    </row>
    <row r="16" spans="2:12" ht="29.25" customHeight="1" x14ac:dyDescent="0.25">
      <c r="B16" s="94">
        <v>113</v>
      </c>
      <c r="C16" s="130" t="s">
        <v>275</v>
      </c>
      <c r="D16" s="10" t="s">
        <v>85</v>
      </c>
      <c r="E16" s="110">
        <f t="shared" ref="E16:E27" si="3">G16/F16</f>
        <v>205.13333333333333</v>
      </c>
      <c r="F16" s="94">
        <v>15</v>
      </c>
      <c r="G16" s="110">
        <v>3077</v>
      </c>
      <c r="H16" s="111">
        <v>207</v>
      </c>
      <c r="I16" s="111"/>
      <c r="J16" s="111">
        <v>2870</v>
      </c>
      <c r="K16" s="147"/>
      <c r="L16" s="148"/>
    </row>
    <row r="17" spans="2:12" ht="27.75" customHeight="1" x14ac:dyDescent="0.25">
      <c r="B17" s="94">
        <v>113</v>
      </c>
      <c r="C17" s="112" t="s">
        <v>316</v>
      </c>
      <c r="D17" s="10" t="s">
        <v>85</v>
      </c>
      <c r="E17" s="110">
        <f t="shared" si="3"/>
        <v>205.13333333333333</v>
      </c>
      <c r="F17" s="94">
        <v>15</v>
      </c>
      <c r="G17" s="110">
        <v>3077</v>
      </c>
      <c r="H17" s="111">
        <v>207</v>
      </c>
      <c r="I17" s="111"/>
      <c r="J17" s="111">
        <v>2870</v>
      </c>
      <c r="K17" s="147"/>
      <c r="L17" s="148"/>
    </row>
    <row r="18" spans="2:12" ht="21" customHeight="1" x14ac:dyDescent="0.25">
      <c r="B18" s="94">
        <v>113</v>
      </c>
      <c r="C18" s="112" t="s">
        <v>373</v>
      </c>
      <c r="D18" s="10" t="s">
        <v>85</v>
      </c>
      <c r="E18" s="110">
        <f t="shared" si="3"/>
        <v>205.13333333333333</v>
      </c>
      <c r="F18" s="94">
        <v>15</v>
      </c>
      <c r="G18" s="110">
        <v>3077</v>
      </c>
      <c r="H18" s="111">
        <v>207</v>
      </c>
      <c r="I18" s="111"/>
      <c r="J18" s="111">
        <v>2870</v>
      </c>
      <c r="K18" s="147"/>
      <c r="L18" s="148"/>
    </row>
    <row r="19" spans="2:12" ht="27.75" customHeight="1" x14ac:dyDescent="0.25">
      <c r="B19" s="94">
        <v>113</v>
      </c>
      <c r="C19" s="112" t="s">
        <v>387</v>
      </c>
      <c r="D19" s="10" t="s">
        <v>85</v>
      </c>
      <c r="E19" s="110">
        <f t="shared" ref="E19:E21" si="4">G19/F19</f>
        <v>205.13333333333333</v>
      </c>
      <c r="F19" s="94">
        <v>15</v>
      </c>
      <c r="G19" s="110">
        <v>3077</v>
      </c>
      <c r="H19" s="111">
        <v>207</v>
      </c>
      <c r="I19" s="111"/>
      <c r="J19" s="111">
        <v>2870</v>
      </c>
      <c r="K19" s="124"/>
      <c r="L19" s="125"/>
    </row>
    <row r="20" spans="2:12" ht="21" customHeight="1" x14ac:dyDescent="0.25">
      <c r="B20" s="94">
        <v>113</v>
      </c>
      <c r="C20" s="112" t="s">
        <v>363</v>
      </c>
      <c r="D20" s="10" t="s">
        <v>85</v>
      </c>
      <c r="E20" s="96">
        <f>G20/F20</f>
        <v>158.892</v>
      </c>
      <c r="F20" s="94">
        <v>15</v>
      </c>
      <c r="G20" s="96">
        <f>J20-I20</f>
        <v>2383.38</v>
      </c>
      <c r="H20" s="97"/>
      <c r="I20" s="97">
        <v>7.62</v>
      </c>
      <c r="J20" s="97">
        <v>2391</v>
      </c>
      <c r="K20" s="124"/>
      <c r="L20" s="125"/>
    </row>
    <row r="21" spans="2:12" ht="27.75" customHeight="1" x14ac:dyDescent="0.25">
      <c r="B21" s="94">
        <v>113</v>
      </c>
      <c r="C21" s="112" t="s">
        <v>388</v>
      </c>
      <c r="D21" s="10" t="s">
        <v>85</v>
      </c>
      <c r="E21" s="110">
        <f t="shared" si="4"/>
        <v>205.13333333333333</v>
      </c>
      <c r="F21" s="94">
        <v>15</v>
      </c>
      <c r="G21" s="110">
        <v>3077</v>
      </c>
      <c r="H21" s="111">
        <v>207</v>
      </c>
      <c r="I21" s="111"/>
      <c r="J21" s="111">
        <v>2870</v>
      </c>
      <c r="K21" s="124"/>
      <c r="L21" s="125"/>
    </row>
    <row r="22" spans="2:12" ht="21" customHeight="1" x14ac:dyDescent="0.25">
      <c r="B22" s="94">
        <v>113</v>
      </c>
      <c r="C22" s="112" t="s">
        <v>389</v>
      </c>
      <c r="D22" s="10" t="s">
        <v>85</v>
      </c>
      <c r="E22" s="110">
        <f t="shared" ref="E22" si="5">G22/F22</f>
        <v>205.13333333333333</v>
      </c>
      <c r="F22" s="94">
        <v>15</v>
      </c>
      <c r="G22" s="110">
        <v>3077</v>
      </c>
      <c r="H22" s="111">
        <v>207</v>
      </c>
      <c r="I22" s="111"/>
      <c r="J22" s="111">
        <v>2870</v>
      </c>
      <c r="K22" s="147"/>
      <c r="L22" s="148"/>
    </row>
    <row r="23" spans="2:12" ht="21" customHeight="1" x14ac:dyDescent="0.25">
      <c r="B23" s="94">
        <v>113</v>
      </c>
      <c r="C23" s="112" t="s">
        <v>397</v>
      </c>
      <c r="D23" s="10" t="s">
        <v>85</v>
      </c>
      <c r="E23" s="110">
        <v>205.13</v>
      </c>
      <c r="F23" s="94">
        <v>15</v>
      </c>
      <c r="G23" s="110">
        <v>3077</v>
      </c>
      <c r="H23" s="111">
        <v>207</v>
      </c>
      <c r="I23" s="111"/>
      <c r="J23" s="111">
        <v>2870</v>
      </c>
      <c r="K23" s="147"/>
      <c r="L23" s="148"/>
    </row>
    <row r="24" spans="2:12" ht="27" customHeight="1" x14ac:dyDescent="0.25">
      <c r="B24" s="94">
        <v>113</v>
      </c>
      <c r="C24" s="112" t="s">
        <v>420</v>
      </c>
      <c r="D24" s="10" t="s">
        <v>85</v>
      </c>
      <c r="E24" s="110">
        <v>205.13</v>
      </c>
      <c r="F24" s="94">
        <v>15</v>
      </c>
      <c r="G24" s="110">
        <v>3077</v>
      </c>
      <c r="H24" s="111">
        <v>207</v>
      </c>
      <c r="I24" s="111"/>
      <c r="J24" s="111">
        <v>2870</v>
      </c>
      <c r="K24" s="124"/>
      <c r="L24" s="125"/>
    </row>
    <row r="25" spans="2:12" ht="21" customHeight="1" x14ac:dyDescent="0.25">
      <c r="B25" s="94">
        <v>113</v>
      </c>
      <c r="C25" s="112" t="s">
        <v>414</v>
      </c>
      <c r="D25" s="10" t="s">
        <v>85</v>
      </c>
      <c r="E25" s="110">
        <v>205.13</v>
      </c>
      <c r="F25" s="94">
        <v>15</v>
      </c>
      <c r="G25" s="110">
        <v>3077</v>
      </c>
      <c r="H25" s="111">
        <v>207</v>
      </c>
      <c r="I25" s="111"/>
      <c r="J25" s="111">
        <v>2870</v>
      </c>
      <c r="K25" s="124"/>
      <c r="L25" s="125"/>
    </row>
    <row r="26" spans="2:12" ht="21" customHeight="1" x14ac:dyDescent="0.25">
      <c r="B26" s="94">
        <v>113</v>
      </c>
      <c r="C26" s="112" t="s">
        <v>407</v>
      </c>
      <c r="D26" s="10" t="s">
        <v>85</v>
      </c>
      <c r="E26" s="110">
        <v>205.13</v>
      </c>
      <c r="F26" s="94">
        <v>15</v>
      </c>
      <c r="G26" s="110">
        <v>3077</v>
      </c>
      <c r="H26" s="111">
        <v>207</v>
      </c>
      <c r="I26" s="111"/>
      <c r="J26" s="111">
        <v>2870</v>
      </c>
      <c r="K26" s="124"/>
      <c r="L26" s="125"/>
    </row>
    <row r="27" spans="2:12" ht="21" customHeight="1" x14ac:dyDescent="0.25">
      <c r="B27" s="102">
        <v>113</v>
      </c>
      <c r="C27" s="103" t="s">
        <v>88</v>
      </c>
      <c r="D27" s="35" t="s">
        <v>90</v>
      </c>
      <c r="E27" s="105">
        <f t="shared" si="3"/>
        <v>106.38466666666666</v>
      </c>
      <c r="F27" s="102">
        <v>15</v>
      </c>
      <c r="G27" s="105">
        <f t="shared" ref="G27:G29" si="6">J27-I27</f>
        <v>1595.77</v>
      </c>
      <c r="H27" s="105"/>
      <c r="I27" s="105">
        <v>104.23</v>
      </c>
      <c r="J27" s="105">
        <v>1700</v>
      </c>
      <c r="K27" s="149"/>
      <c r="L27" s="150"/>
    </row>
    <row r="28" spans="2:12" ht="21" customHeight="1" x14ac:dyDescent="0.25">
      <c r="B28" s="94">
        <v>113</v>
      </c>
      <c r="C28" s="109" t="s">
        <v>89</v>
      </c>
      <c r="D28" s="10" t="s">
        <v>90</v>
      </c>
      <c r="E28" s="111">
        <f t="shared" ref="E28:E29" si="7">G28/F28</f>
        <v>121.35466666666666</v>
      </c>
      <c r="F28" s="94">
        <v>15</v>
      </c>
      <c r="G28" s="111">
        <f t="shared" si="6"/>
        <v>1820.32</v>
      </c>
      <c r="H28" s="111"/>
      <c r="I28" s="111">
        <v>79.680000000000007</v>
      </c>
      <c r="J28" s="111">
        <v>1900</v>
      </c>
      <c r="K28" s="147"/>
      <c r="L28" s="148"/>
    </row>
    <row r="29" spans="2:12" ht="21" customHeight="1" x14ac:dyDescent="0.25">
      <c r="B29" s="102">
        <v>113</v>
      </c>
      <c r="C29" s="103" t="s">
        <v>201</v>
      </c>
      <c r="D29" s="35" t="s">
        <v>90</v>
      </c>
      <c r="E29" s="105">
        <f t="shared" si="7"/>
        <v>106.38466666666666</v>
      </c>
      <c r="F29" s="102">
        <v>15</v>
      </c>
      <c r="G29" s="105">
        <f t="shared" si="6"/>
        <v>1595.77</v>
      </c>
      <c r="H29" s="105"/>
      <c r="I29" s="105">
        <v>104.23</v>
      </c>
      <c r="J29" s="105">
        <v>1700</v>
      </c>
      <c r="K29" s="149"/>
      <c r="L29" s="150"/>
    </row>
    <row r="30" spans="2:12" ht="21" customHeight="1" x14ac:dyDescent="0.25">
      <c r="B30" s="94">
        <v>113</v>
      </c>
      <c r="C30" s="109" t="s">
        <v>97</v>
      </c>
      <c r="D30" s="10" t="s">
        <v>248</v>
      </c>
      <c r="E30" s="111">
        <f>G30/F30</f>
        <v>180.86466666666666</v>
      </c>
      <c r="F30" s="94">
        <v>15</v>
      </c>
      <c r="G30" s="111">
        <v>2712.97</v>
      </c>
      <c r="H30" s="111">
        <v>171.03</v>
      </c>
      <c r="I30" s="111"/>
      <c r="J30" s="111">
        <v>2541</v>
      </c>
      <c r="K30" s="147"/>
      <c r="L30" s="148"/>
    </row>
    <row r="31" spans="2:12" ht="21" customHeight="1" x14ac:dyDescent="0.25">
      <c r="B31" s="94"/>
      <c r="C31" s="109"/>
      <c r="D31" s="10"/>
      <c r="E31" s="109"/>
      <c r="F31" s="94"/>
      <c r="G31" s="33">
        <f>SUM(G6:G30)</f>
        <v>74804.370000000024</v>
      </c>
      <c r="H31" s="33">
        <f>SUM(H6:H30)</f>
        <v>4557.1899999999996</v>
      </c>
      <c r="I31" s="33">
        <f>SUM(I6:I30)</f>
        <v>295.76000000000005</v>
      </c>
      <c r="J31" s="33">
        <f>SUM(J6:J30)</f>
        <v>70542</v>
      </c>
      <c r="K31" s="147"/>
      <c r="L31" s="148"/>
    </row>
    <row r="34" ht="2.25" customHeight="1" x14ac:dyDescent="0.2"/>
    <row r="35" ht="9" customHeight="1" x14ac:dyDescent="0.2"/>
  </sheetData>
  <mergeCells count="19">
    <mergeCell ref="K9:L9"/>
    <mergeCell ref="K10:L10"/>
    <mergeCell ref="K11:L11"/>
    <mergeCell ref="K6:L6"/>
    <mergeCell ref="K7:L7"/>
    <mergeCell ref="K31:L31"/>
    <mergeCell ref="K12:L12"/>
    <mergeCell ref="K13:L13"/>
    <mergeCell ref="K14:L14"/>
    <mergeCell ref="K15:L15"/>
    <mergeCell ref="K16:L16"/>
    <mergeCell ref="K27:L27"/>
    <mergeCell ref="K28:L28"/>
    <mergeCell ref="K29:L29"/>
    <mergeCell ref="K17:L17"/>
    <mergeCell ref="K30:L30"/>
    <mergeCell ref="K18:L18"/>
    <mergeCell ref="K22:L22"/>
    <mergeCell ref="K23:L23"/>
  </mergeCells>
  <pageMargins left="0.23622047244094491" right="0.23622047244094491" top="0.15748031496062992" bottom="0.15748031496062992" header="0.31496062992125984" footer="0.31496062992125984"/>
  <pageSetup scale="78" orientation="landscape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5"/>
  <sheetViews>
    <sheetView topLeftCell="A4" workbookViewId="0">
      <selection activeCell="D32" sqref="D32"/>
    </sheetView>
  </sheetViews>
  <sheetFormatPr baseColWidth="10" defaultRowHeight="12.75" x14ac:dyDescent="0.2"/>
  <cols>
    <col min="1" max="1" width="1" style="5" customWidth="1"/>
    <col min="2" max="2" width="5.42578125" style="28" customWidth="1"/>
    <col min="3" max="3" width="27.7109375" style="5" customWidth="1"/>
    <col min="4" max="4" width="19.85546875" style="5" customWidth="1"/>
    <col min="5" max="5" width="9.7109375" style="5" customWidth="1"/>
    <col min="6" max="6" width="3.85546875" style="5" customWidth="1"/>
    <col min="7" max="7" width="10.7109375" style="5" customWidth="1"/>
    <col min="8" max="8" width="9.85546875" style="5" customWidth="1"/>
    <col min="9" max="9" width="8.28515625" style="5" customWidth="1"/>
    <col min="10" max="10" width="10.7109375" style="5" customWidth="1"/>
    <col min="11" max="11" width="11.42578125" style="5"/>
    <col min="12" max="12" width="21.28515625" style="5" customWidth="1"/>
    <col min="13" max="16384" width="11.42578125" style="5"/>
  </cols>
  <sheetData>
    <row r="4" spans="2:12" ht="15" x14ac:dyDescent="0.25">
      <c r="D4" s="1" t="s">
        <v>196</v>
      </c>
      <c r="E4" s="1"/>
      <c r="F4" s="1"/>
      <c r="G4" s="1"/>
    </row>
    <row r="5" spans="2:12" ht="15" x14ac:dyDescent="0.25">
      <c r="D5" s="1" t="s">
        <v>423</v>
      </c>
      <c r="E5" s="1"/>
      <c r="F5" s="1"/>
    </row>
    <row r="6" spans="2:12" ht="15" x14ac:dyDescent="0.25">
      <c r="D6" s="1"/>
      <c r="E6" s="1"/>
      <c r="F6" s="1"/>
      <c r="G6" s="1"/>
    </row>
    <row r="7" spans="2:12" ht="15" x14ac:dyDescent="0.25">
      <c r="D7" s="1"/>
      <c r="E7" s="1"/>
      <c r="F7" s="1"/>
      <c r="G7" s="1"/>
    </row>
    <row r="8" spans="2:12" ht="14.25" customHeight="1" x14ac:dyDescent="0.2"/>
    <row r="9" spans="2:12" ht="15" x14ac:dyDescent="0.25">
      <c r="B9" s="3" t="s">
        <v>290</v>
      </c>
      <c r="C9" s="19" t="s">
        <v>358</v>
      </c>
      <c r="D9" s="19" t="s">
        <v>1</v>
      </c>
      <c r="E9" s="19" t="s">
        <v>2</v>
      </c>
      <c r="F9" s="3" t="s">
        <v>3</v>
      </c>
      <c r="G9" s="19"/>
      <c r="H9" s="19" t="s">
        <v>4</v>
      </c>
      <c r="I9" s="19" t="s">
        <v>5</v>
      </c>
      <c r="J9" s="19" t="s">
        <v>8</v>
      </c>
      <c r="K9" s="2" t="s">
        <v>6</v>
      </c>
      <c r="L9" s="19"/>
    </row>
    <row r="10" spans="2:12" ht="30" customHeight="1" x14ac:dyDescent="0.2">
      <c r="B10" s="25">
        <v>113</v>
      </c>
      <c r="C10" s="10" t="s">
        <v>13</v>
      </c>
      <c r="D10" s="10" t="s">
        <v>9</v>
      </c>
      <c r="E10" s="11">
        <v>1644.84</v>
      </c>
      <c r="F10" s="10">
        <v>15</v>
      </c>
      <c r="G10" s="13">
        <f>J10+H10</f>
        <v>24672.65</v>
      </c>
      <c r="H10" s="13">
        <v>4278.6499999999996</v>
      </c>
      <c r="I10" s="10"/>
      <c r="J10" s="11">
        <v>20394</v>
      </c>
      <c r="K10" s="141"/>
      <c r="L10" s="142"/>
    </row>
    <row r="11" spans="2:12" ht="30" customHeight="1" x14ac:dyDescent="0.2">
      <c r="B11" s="25">
        <v>113</v>
      </c>
      <c r="C11" s="10" t="s">
        <v>14</v>
      </c>
      <c r="D11" s="10" t="s">
        <v>10</v>
      </c>
      <c r="E11" s="11">
        <v>289.68</v>
      </c>
      <c r="F11" s="10">
        <v>15</v>
      </c>
      <c r="G11" s="13">
        <f t="shared" ref="G11" si="0">J11+H11</f>
        <v>4345.16</v>
      </c>
      <c r="H11" s="11">
        <v>345.16</v>
      </c>
      <c r="I11" s="10"/>
      <c r="J11" s="11">
        <v>4000</v>
      </c>
      <c r="K11" s="141"/>
      <c r="L11" s="142"/>
    </row>
    <row r="12" spans="2:12" ht="30" customHeight="1" x14ac:dyDescent="0.2">
      <c r="B12" s="25">
        <v>113</v>
      </c>
      <c r="C12" s="10" t="s">
        <v>37</v>
      </c>
      <c r="D12" s="10" t="s">
        <v>15</v>
      </c>
      <c r="E12" s="11">
        <v>121.35</v>
      </c>
      <c r="F12" s="10">
        <v>15</v>
      </c>
      <c r="G12" s="13">
        <f>J12-I12</f>
        <v>1820.32</v>
      </c>
      <c r="H12" s="11"/>
      <c r="I12" s="11">
        <v>79.680000000000007</v>
      </c>
      <c r="J12" s="11">
        <v>1900</v>
      </c>
      <c r="K12" s="141"/>
      <c r="L12" s="142"/>
    </row>
    <row r="13" spans="2:12" ht="30" customHeight="1" x14ac:dyDescent="0.2">
      <c r="B13" s="68">
        <v>113</v>
      </c>
      <c r="C13" s="10" t="s">
        <v>110</v>
      </c>
      <c r="D13" s="10" t="s">
        <v>15</v>
      </c>
      <c r="E13" s="11">
        <v>121.35</v>
      </c>
      <c r="F13" s="7">
        <v>15</v>
      </c>
      <c r="G13" s="11">
        <v>1820.32</v>
      </c>
      <c r="H13" s="11"/>
      <c r="I13" s="11">
        <v>79.680000000000007</v>
      </c>
      <c r="J13" s="11">
        <v>1900</v>
      </c>
      <c r="K13" s="66"/>
      <c r="L13" s="67"/>
    </row>
    <row r="14" spans="2:12" ht="30" customHeight="1" x14ac:dyDescent="0.2">
      <c r="B14" s="37">
        <v>113</v>
      </c>
      <c r="C14" s="35" t="s">
        <v>355</v>
      </c>
      <c r="D14" s="35" t="s">
        <v>15</v>
      </c>
      <c r="E14" s="47">
        <f t="shared" ref="E14" si="1">G14/F14</f>
        <v>58.875999999999998</v>
      </c>
      <c r="F14" s="39">
        <v>15</v>
      </c>
      <c r="G14" s="47">
        <f t="shared" ref="G14" si="2">J14-I14</f>
        <v>883.14</v>
      </c>
      <c r="H14" s="39"/>
      <c r="I14" s="47">
        <v>116.86</v>
      </c>
      <c r="J14" s="36">
        <v>1000</v>
      </c>
      <c r="K14" s="59"/>
      <c r="L14" s="60"/>
    </row>
    <row r="15" spans="2:12" ht="21.75" customHeight="1" x14ac:dyDescent="0.2">
      <c r="B15" s="25"/>
      <c r="C15" s="10"/>
      <c r="D15" s="10"/>
      <c r="E15" s="10"/>
      <c r="F15" s="10"/>
      <c r="G15" s="14">
        <f>SUM(G10:G14)</f>
        <v>33541.590000000004</v>
      </c>
      <c r="H15" s="14">
        <f>SUM(H10:H14)</f>
        <v>4623.8099999999995</v>
      </c>
      <c r="I15" s="14">
        <f>SUM(I10:I14)</f>
        <v>276.22000000000003</v>
      </c>
      <c r="J15" s="14">
        <f>SUM(J10:J14)</f>
        <v>29194</v>
      </c>
      <c r="K15" s="141"/>
      <c r="L15" s="142"/>
    </row>
  </sheetData>
  <mergeCells count="4">
    <mergeCell ref="K10:L10"/>
    <mergeCell ref="K11:L11"/>
    <mergeCell ref="K12:L12"/>
    <mergeCell ref="K15:L15"/>
  </mergeCells>
  <pageMargins left="0.23622047244094491" right="0.23622047244094491" top="0.74803149606299213" bottom="0.74803149606299213" header="0.31496062992125984" footer="0.31496062992125984"/>
  <pageSetup scale="93" orientation="landscape" verticalDpi="14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7"/>
  <sheetViews>
    <sheetView workbookViewId="0">
      <selection activeCell="G15" sqref="G15"/>
    </sheetView>
  </sheetViews>
  <sheetFormatPr baseColWidth="10" defaultRowHeight="12.75" x14ac:dyDescent="0.2"/>
  <cols>
    <col min="1" max="1" width="0.85546875" style="5" customWidth="1"/>
    <col min="2" max="2" width="5.42578125" style="5" customWidth="1"/>
    <col min="3" max="3" width="30.7109375" style="5" customWidth="1"/>
    <col min="4" max="4" width="20.42578125" style="5" customWidth="1"/>
    <col min="5" max="5" width="8.28515625" style="5" customWidth="1"/>
    <col min="6" max="6" width="4.42578125" style="5" customWidth="1"/>
    <col min="7" max="7" width="10.85546875" style="5" customWidth="1"/>
    <col min="8" max="8" width="9.7109375" style="5" customWidth="1"/>
    <col min="9" max="9" width="8.28515625" style="5" customWidth="1"/>
    <col min="10" max="10" width="10.7109375" style="5" customWidth="1"/>
    <col min="11" max="11" width="11.42578125" style="5"/>
    <col min="12" max="12" width="20.85546875" style="5" customWidth="1"/>
    <col min="13" max="16384" width="11.42578125" style="5"/>
  </cols>
  <sheetData>
    <row r="4" spans="2:12" ht="15" x14ac:dyDescent="0.25">
      <c r="D4" s="1" t="s">
        <v>164</v>
      </c>
      <c r="E4" s="1"/>
      <c r="F4" s="1"/>
      <c r="G4" s="1"/>
      <c r="H4" s="23"/>
      <c r="I4" s="23"/>
    </row>
    <row r="5" spans="2:12" ht="15" x14ac:dyDescent="0.25">
      <c r="D5" s="1" t="s">
        <v>424</v>
      </c>
      <c r="E5" s="1"/>
      <c r="F5" s="1"/>
      <c r="G5" s="1"/>
      <c r="H5" s="23"/>
      <c r="I5" s="23"/>
    </row>
    <row r="6" spans="2:12" ht="15" x14ac:dyDescent="0.25">
      <c r="D6" s="1"/>
      <c r="E6" s="1"/>
      <c r="F6" s="1"/>
      <c r="G6" s="1"/>
      <c r="H6" s="23"/>
      <c r="I6" s="23"/>
    </row>
    <row r="7" spans="2:12" ht="15" x14ac:dyDescent="0.25">
      <c r="D7" s="1"/>
      <c r="E7" s="1"/>
      <c r="F7" s="1"/>
      <c r="G7" s="1"/>
      <c r="H7" s="23"/>
      <c r="I7" s="23"/>
    </row>
    <row r="9" spans="2:12" ht="15" x14ac:dyDescent="0.25">
      <c r="B9" s="49" t="s">
        <v>290</v>
      </c>
      <c r="C9" s="19" t="s">
        <v>11</v>
      </c>
      <c r="D9" s="19" t="s">
        <v>1</v>
      </c>
      <c r="E9" s="19" t="s">
        <v>2</v>
      </c>
      <c r="F9" s="19" t="s">
        <v>3</v>
      </c>
      <c r="G9" s="19"/>
      <c r="H9" s="19" t="s">
        <v>4</v>
      </c>
      <c r="I9" s="19" t="s">
        <v>5</v>
      </c>
      <c r="J9" s="19" t="s">
        <v>8</v>
      </c>
      <c r="K9" s="2" t="s">
        <v>6</v>
      </c>
      <c r="L9" s="19"/>
    </row>
    <row r="10" spans="2:12" ht="30" customHeight="1" x14ac:dyDescent="0.2">
      <c r="B10" s="10">
        <v>113</v>
      </c>
      <c r="C10" s="10" t="s">
        <v>38</v>
      </c>
      <c r="D10" s="10" t="s">
        <v>16</v>
      </c>
      <c r="E10" s="13">
        <f>G10/F10</f>
        <v>772.10933333333332</v>
      </c>
      <c r="F10" s="128">
        <v>15</v>
      </c>
      <c r="G10" s="13">
        <f>J10+H10</f>
        <v>11581.64</v>
      </c>
      <c r="H10" s="11">
        <v>1581.64</v>
      </c>
      <c r="I10" s="11"/>
      <c r="J10" s="11">
        <v>10000</v>
      </c>
      <c r="K10" s="141"/>
      <c r="L10" s="142"/>
    </row>
    <row r="11" spans="2:12" ht="30" customHeight="1" x14ac:dyDescent="0.2">
      <c r="B11" s="10">
        <v>113</v>
      </c>
      <c r="C11" s="10" t="s">
        <v>102</v>
      </c>
      <c r="D11" s="10" t="s">
        <v>17</v>
      </c>
      <c r="E11" s="13">
        <f t="shared" ref="E11" si="0">G11/F11</f>
        <v>610.28266666666661</v>
      </c>
      <c r="F11" s="128">
        <v>15</v>
      </c>
      <c r="G11" s="13">
        <f>J11+H11</f>
        <v>9154.24</v>
      </c>
      <c r="H11" s="11">
        <v>1154.24</v>
      </c>
      <c r="I11" s="11"/>
      <c r="J11" s="11">
        <v>8000</v>
      </c>
      <c r="K11" s="141"/>
      <c r="L11" s="142"/>
    </row>
    <row r="12" spans="2:12" ht="30" customHeight="1" x14ac:dyDescent="0.2">
      <c r="B12" s="10">
        <v>113</v>
      </c>
      <c r="C12" s="10" t="s">
        <v>198</v>
      </c>
      <c r="D12" s="10" t="s">
        <v>160</v>
      </c>
      <c r="E12" s="13">
        <f>G12/F12</f>
        <v>137.36000000000001</v>
      </c>
      <c r="F12" s="128">
        <v>15</v>
      </c>
      <c r="G12" s="13">
        <v>2060.4</v>
      </c>
      <c r="H12" s="11"/>
      <c r="I12" s="11">
        <v>64.599999999999994</v>
      </c>
      <c r="J12" s="11">
        <v>2125</v>
      </c>
      <c r="K12" s="141"/>
      <c r="L12" s="142"/>
    </row>
    <row r="13" spans="2:12" ht="30" customHeight="1" x14ac:dyDescent="0.2">
      <c r="B13" s="10">
        <v>113</v>
      </c>
      <c r="C13" s="10" t="s">
        <v>39</v>
      </c>
      <c r="D13" s="10" t="s">
        <v>18</v>
      </c>
      <c r="E13" s="13">
        <f t="shared" ref="E13:E16" si="1">G13/F13</f>
        <v>42.298666666666669</v>
      </c>
      <c r="F13" s="128">
        <v>15</v>
      </c>
      <c r="G13" s="13">
        <f t="shared" ref="G13:G16" si="2">J13-I13</f>
        <v>634.48</v>
      </c>
      <c r="H13" s="11"/>
      <c r="I13" s="11">
        <v>161.52000000000001</v>
      </c>
      <c r="J13" s="11">
        <v>796</v>
      </c>
      <c r="K13" s="141"/>
      <c r="L13" s="142"/>
    </row>
    <row r="14" spans="2:12" ht="30" customHeight="1" x14ac:dyDescent="0.2">
      <c r="B14" s="10">
        <v>113</v>
      </c>
      <c r="C14" s="10" t="s">
        <v>20</v>
      </c>
      <c r="D14" s="10" t="s">
        <v>18</v>
      </c>
      <c r="E14" s="13">
        <f t="shared" si="1"/>
        <v>42.298666666666669</v>
      </c>
      <c r="F14" s="128">
        <v>15</v>
      </c>
      <c r="G14" s="13">
        <f t="shared" si="2"/>
        <v>634.48</v>
      </c>
      <c r="H14" s="11"/>
      <c r="I14" s="11">
        <v>161.52000000000001</v>
      </c>
      <c r="J14" s="11">
        <v>796</v>
      </c>
      <c r="K14" s="141"/>
      <c r="L14" s="142"/>
    </row>
    <row r="15" spans="2:12" ht="30" customHeight="1" x14ac:dyDescent="0.2">
      <c r="B15" s="10">
        <v>113</v>
      </c>
      <c r="C15" s="10" t="s">
        <v>19</v>
      </c>
      <c r="D15" s="10" t="s">
        <v>18</v>
      </c>
      <c r="E15" s="13">
        <f t="shared" ref="E15" si="3">G15/F15</f>
        <v>61.158000000000001</v>
      </c>
      <c r="F15" s="128">
        <v>15</v>
      </c>
      <c r="G15" s="13">
        <f t="shared" ref="G15" si="4">J15-I15</f>
        <v>917.37</v>
      </c>
      <c r="H15" s="11"/>
      <c r="I15" s="11">
        <v>144.63</v>
      </c>
      <c r="J15" s="11">
        <v>1062</v>
      </c>
      <c r="K15" s="141"/>
      <c r="L15" s="142"/>
    </row>
    <row r="16" spans="2:12" ht="30" customHeight="1" x14ac:dyDescent="0.2">
      <c r="B16" s="10">
        <v>113</v>
      </c>
      <c r="C16" s="10" t="s">
        <v>21</v>
      </c>
      <c r="D16" s="10" t="s">
        <v>18</v>
      </c>
      <c r="E16" s="13">
        <f t="shared" si="1"/>
        <v>61.158000000000001</v>
      </c>
      <c r="F16" s="128">
        <v>15</v>
      </c>
      <c r="G16" s="13">
        <f t="shared" si="2"/>
        <v>917.37</v>
      </c>
      <c r="H16" s="11"/>
      <c r="I16" s="11">
        <v>144.63</v>
      </c>
      <c r="J16" s="11">
        <v>1062</v>
      </c>
      <c r="K16" s="141"/>
      <c r="L16" s="142"/>
    </row>
    <row r="17" spans="2:12" ht="27.95" customHeight="1" x14ac:dyDescent="0.2">
      <c r="B17" s="10"/>
      <c r="C17" s="10"/>
      <c r="D17" s="10"/>
      <c r="E17" s="10"/>
      <c r="F17" s="10"/>
      <c r="G17" s="14">
        <f>SUM(G10:G16)</f>
        <v>25899.979999999996</v>
      </c>
      <c r="H17" s="14">
        <f t="shared" ref="H17" si="5">SUM(H10:H16)</f>
        <v>2735.88</v>
      </c>
      <c r="I17" s="14">
        <f>SUM(I10:I16)</f>
        <v>676.9</v>
      </c>
      <c r="J17" s="14">
        <f>SUM(J10:J16)</f>
        <v>23841</v>
      </c>
      <c r="K17" s="141"/>
      <c r="L17" s="142"/>
    </row>
  </sheetData>
  <mergeCells count="8">
    <mergeCell ref="K17:L17"/>
    <mergeCell ref="K16:L16"/>
    <mergeCell ref="K10:L10"/>
    <mergeCell ref="K13:L13"/>
    <mergeCell ref="K14:L14"/>
    <mergeCell ref="K15:L15"/>
    <mergeCell ref="K12:L12"/>
    <mergeCell ref="K11:L11"/>
  </mergeCells>
  <printOptions horizontalCentered="1"/>
  <pageMargins left="0.35433070866141736" right="0.35433070866141736" top="0.74803149606299213" bottom="0.74803149606299213" header="0.31496062992125984" footer="0.31496062992125984"/>
  <pageSetup paperSize="9" scale="92" orientation="landscape" verticalDpi="14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3"/>
  <sheetViews>
    <sheetView workbookViewId="0">
      <selection activeCell="I16" sqref="I16"/>
    </sheetView>
  </sheetViews>
  <sheetFormatPr baseColWidth="10" defaultRowHeight="12.75" x14ac:dyDescent="0.2"/>
  <cols>
    <col min="1" max="1" width="1.7109375" style="5" customWidth="1"/>
    <col min="2" max="2" width="5.7109375" style="28" customWidth="1"/>
    <col min="3" max="3" width="27.42578125" style="5" customWidth="1"/>
    <col min="4" max="4" width="17.85546875" style="5" customWidth="1"/>
    <col min="5" max="5" width="8.28515625" style="5" customWidth="1"/>
    <col min="6" max="6" width="4.28515625" style="5" customWidth="1"/>
    <col min="7" max="7" width="9.85546875" style="5" customWidth="1"/>
    <col min="8" max="8" width="8.28515625" style="5" customWidth="1"/>
    <col min="9" max="9" width="8.42578125" style="5" customWidth="1"/>
    <col min="10" max="10" width="9.7109375" style="5" customWidth="1"/>
    <col min="11" max="11" width="11.42578125" style="5"/>
    <col min="12" max="12" width="27.28515625" style="5" customWidth="1"/>
    <col min="13" max="16384" width="11.42578125" style="5"/>
  </cols>
  <sheetData>
    <row r="4" spans="2:12" ht="15" x14ac:dyDescent="0.25">
      <c r="D4" s="1" t="s">
        <v>164</v>
      </c>
      <c r="E4" s="1"/>
      <c r="F4" s="1"/>
      <c r="G4" s="1"/>
      <c r="H4" s="23"/>
      <c r="I4" s="23"/>
    </row>
    <row r="5" spans="2:12" ht="15" x14ac:dyDescent="0.25">
      <c r="E5" s="1" t="s">
        <v>425</v>
      </c>
      <c r="F5" s="1"/>
      <c r="G5" s="1"/>
      <c r="H5" s="1"/>
      <c r="I5" s="23"/>
    </row>
    <row r="6" spans="2:12" ht="15" x14ac:dyDescent="0.25">
      <c r="E6" s="1"/>
      <c r="F6" s="1"/>
      <c r="G6" s="1"/>
      <c r="H6" s="1"/>
      <c r="I6" s="23"/>
    </row>
    <row r="7" spans="2:12" ht="15" x14ac:dyDescent="0.25">
      <c r="E7" s="1"/>
      <c r="F7" s="1"/>
      <c r="G7" s="1"/>
      <c r="H7" s="1"/>
      <c r="I7" s="23"/>
    </row>
    <row r="9" spans="2:12" ht="15" x14ac:dyDescent="0.25">
      <c r="B9" s="3" t="s">
        <v>290</v>
      </c>
      <c r="C9" s="19" t="s">
        <v>12</v>
      </c>
      <c r="D9" s="19" t="s">
        <v>1</v>
      </c>
      <c r="E9" s="19" t="s">
        <v>2</v>
      </c>
      <c r="F9" s="19" t="s">
        <v>3</v>
      </c>
      <c r="G9" s="19"/>
      <c r="H9" s="19" t="s">
        <v>4</v>
      </c>
      <c r="I9" s="19" t="s">
        <v>5</v>
      </c>
      <c r="J9" s="19" t="s">
        <v>8</v>
      </c>
      <c r="K9" s="2" t="s">
        <v>6</v>
      </c>
      <c r="L9" s="19"/>
    </row>
    <row r="10" spans="2:12" ht="30" customHeight="1" x14ac:dyDescent="0.2">
      <c r="B10" s="37">
        <v>113</v>
      </c>
      <c r="C10" s="35" t="s">
        <v>40</v>
      </c>
      <c r="D10" s="35" t="s">
        <v>356</v>
      </c>
      <c r="E10" s="36">
        <v>244.44</v>
      </c>
      <c r="F10" s="35">
        <v>15</v>
      </c>
      <c r="G10" s="36">
        <v>3666.57</v>
      </c>
      <c r="H10" s="36">
        <v>275.37</v>
      </c>
      <c r="I10" s="35"/>
      <c r="J10" s="36">
        <v>3500</v>
      </c>
      <c r="K10" s="143"/>
      <c r="L10" s="144"/>
    </row>
    <row r="11" spans="2:12" ht="30" customHeight="1" x14ac:dyDescent="0.2">
      <c r="B11" s="37">
        <v>113</v>
      </c>
      <c r="C11" s="35" t="s">
        <v>251</v>
      </c>
      <c r="D11" s="35" t="s">
        <v>41</v>
      </c>
      <c r="E11" s="36">
        <v>218.36</v>
      </c>
      <c r="F11" s="35">
        <v>15</v>
      </c>
      <c r="G11" s="36">
        <v>3275.37</v>
      </c>
      <c r="H11" s="36">
        <v>166.57</v>
      </c>
      <c r="I11" s="35"/>
      <c r="J11" s="36">
        <v>3000</v>
      </c>
      <c r="K11" s="143"/>
      <c r="L11" s="144"/>
    </row>
    <row r="12" spans="2:12" ht="30" customHeight="1" x14ac:dyDescent="0.2">
      <c r="B12" s="37">
        <v>113</v>
      </c>
      <c r="C12" s="35" t="s">
        <v>408</v>
      </c>
      <c r="D12" s="35" t="s">
        <v>411</v>
      </c>
      <c r="E12" s="11">
        <f t="shared" ref="E12" si="0">G12/F12</f>
        <v>121.35466666666666</v>
      </c>
      <c r="F12" s="10">
        <v>15</v>
      </c>
      <c r="G12" s="11">
        <v>1820.32</v>
      </c>
      <c r="H12" s="11"/>
      <c r="I12" s="11">
        <v>79.680000000000007</v>
      </c>
      <c r="J12" s="11">
        <v>1900</v>
      </c>
      <c r="K12" s="87"/>
      <c r="L12" s="88"/>
    </row>
    <row r="13" spans="2:12" ht="27.95" customHeight="1" x14ac:dyDescent="0.2">
      <c r="B13" s="25"/>
      <c r="C13" s="10"/>
      <c r="D13" s="10"/>
      <c r="E13" s="10"/>
      <c r="F13" s="10"/>
      <c r="G13" s="15">
        <f>SUM(G10:G12)</f>
        <v>8762.26</v>
      </c>
      <c r="H13" s="15">
        <f>SUM(H10:H12)</f>
        <v>441.94</v>
      </c>
      <c r="I13" s="15"/>
      <c r="J13" s="15">
        <f>SUM(J10:J12)</f>
        <v>8400</v>
      </c>
      <c r="K13" s="145"/>
      <c r="L13" s="146"/>
    </row>
  </sheetData>
  <mergeCells count="3">
    <mergeCell ref="K10:L10"/>
    <mergeCell ref="K11:L11"/>
    <mergeCell ref="K13:L13"/>
  </mergeCells>
  <pageMargins left="0.23622047244094491" right="0.23622047244094491" top="0.74803149606299213" bottom="0.74803149606299213" header="0.31496062992125984" footer="0.31496062992125984"/>
  <pageSetup scale="89" orientation="landscape" verticalDpi="14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5"/>
  <sheetViews>
    <sheetView workbookViewId="0">
      <selection activeCell="D20" sqref="D20"/>
    </sheetView>
  </sheetViews>
  <sheetFormatPr baseColWidth="10" defaultRowHeight="12.75" x14ac:dyDescent="0.2"/>
  <cols>
    <col min="1" max="1" width="2.85546875" style="5" customWidth="1"/>
    <col min="2" max="2" width="5.5703125" style="28" customWidth="1"/>
    <col min="3" max="3" width="28.5703125" style="5" customWidth="1"/>
    <col min="4" max="4" width="23.140625" style="5" customWidth="1"/>
    <col min="5" max="5" width="8.28515625" style="5" customWidth="1"/>
    <col min="6" max="6" width="4.5703125" style="5" customWidth="1"/>
    <col min="7" max="7" width="10.85546875" style="5" customWidth="1"/>
    <col min="8" max="8" width="9.7109375" style="5" customWidth="1"/>
    <col min="9" max="9" width="7.28515625" style="5" customWidth="1"/>
    <col min="10" max="10" width="10.85546875" style="5" customWidth="1"/>
    <col min="11" max="11" width="11.42578125" style="5"/>
    <col min="12" max="12" width="24.42578125" style="5" customWidth="1"/>
    <col min="13" max="16384" width="11.42578125" style="5"/>
  </cols>
  <sheetData>
    <row r="4" spans="2:12" ht="15" x14ac:dyDescent="0.25">
      <c r="D4" s="1" t="s">
        <v>294</v>
      </c>
      <c r="E4" s="1"/>
      <c r="F4" s="1"/>
      <c r="G4" s="1"/>
    </row>
    <row r="5" spans="2:12" ht="15" x14ac:dyDescent="0.25">
      <c r="D5" s="1" t="s">
        <v>426</v>
      </c>
      <c r="E5" s="1"/>
      <c r="F5" s="1"/>
    </row>
    <row r="6" spans="2:12" ht="15" x14ac:dyDescent="0.25">
      <c r="E6" s="1"/>
      <c r="F6" s="1"/>
      <c r="G6" s="1"/>
      <c r="H6" s="1"/>
    </row>
    <row r="7" spans="2:12" ht="15" x14ac:dyDescent="0.25">
      <c r="E7" s="1"/>
      <c r="F7" s="1"/>
      <c r="G7" s="1"/>
      <c r="H7" s="1"/>
    </row>
    <row r="9" spans="2:12" ht="15" x14ac:dyDescent="0.25">
      <c r="B9" s="3" t="s">
        <v>290</v>
      </c>
      <c r="C9" s="19" t="s">
        <v>30</v>
      </c>
      <c r="D9" s="19" t="s">
        <v>1</v>
      </c>
      <c r="E9" s="19" t="s">
        <v>2</v>
      </c>
      <c r="F9" s="19" t="s">
        <v>3</v>
      </c>
      <c r="G9" s="19"/>
      <c r="H9" s="19" t="s">
        <v>4</v>
      </c>
      <c r="I9" s="19" t="s">
        <v>5</v>
      </c>
      <c r="J9" s="19" t="s">
        <v>8</v>
      </c>
      <c r="K9" s="2" t="s">
        <v>6</v>
      </c>
      <c r="L9" s="19"/>
    </row>
    <row r="10" spans="2:12" ht="27.75" customHeight="1" x14ac:dyDescent="0.2">
      <c r="B10" s="25">
        <v>113</v>
      </c>
      <c r="C10" s="10" t="s">
        <v>31</v>
      </c>
      <c r="D10" s="16" t="s">
        <v>32</v>
      </c>
      <c r="E10" s="11">
        <f>G10/F10</f>
        <v>772.096</v>
      </c>
      <c r="F10" s="10">
        <v>15</v>
      </c>
      <c r="G10" s="11">
        <f>J10+H10</f>
        <v>11581.44</v>
      </c>
      <c r="H10" s="11">
        <v>1581.44</v>
      </c>
      <c r="I10" s="11"/>
      <c r="J10" s="11">
        <v>10000</v>
      </c>
      <c r="K10" s="141"/>
      <c r="L10" s="142"/>
    </row>
    <row r="11" spans="2:12" ht="30" customHeight="1" x14ac:dyDescent="0.2">
      <c r="B11" s="25">
        <v>113</v>
      </c>
      <c r="C11" s="10" t="s">
        <v>128</v>
      </c>
      <c r="D11" s="10" t="s">
        <v>169</v>
      </c>
      <c r="E11" s="11">
        <f t="shared" ref="E11:E14" si="0">G11/F11</f>
        <v>367.90533333333332</v>
      </c>
      <c r="F11" s="10">
        <v>15</v>
      </c>
      <c r="G11" s="11">
        <f t="shared" ref="G11:G13" si="1">J11+H11</f>
        <v>5518.58</v>
      </c>
      <c r="H11" s="11">
        <v>518.58000000000004</v>
      </c>
      <c r="I11" s="11"/>
      <c r="J11" s="11">
        <v>5000</v>
      </c>
      <c r="K11" s="141"/>
      <c r="L11" s="142"/>
    </row>
    <row r="12" spans="2:12" ht="30" customHeight="1" x14ac:dyDescent="0.2">
      <c r="B12" s="25">
        <v>113</v>
      </c>
      <c r="C12" s="10" t="s">
        <v>129</v>
      </c>
      <c r="D12" s="10" t="s">
        <v>170</v>
      </c>
      <c r="E12" s="11">
        <f t="shared" si="0"/>
        <v>251.69133333333332</v>
      </c>
      <c r="F12" s="10">
        <v>15</v>
      </c>
      <c r="G12" s="11">
        <f t="shared" si="1"/>
        <v>3775.37</v>
      </c>
      <c r="H12" s="11">
        <v>275.37</v>
      </c>
      <c r="I12" s="11"/>
      <c r="J12" s="11">
        <v>3500</v>
      </c>
      <c r="K12" s="141"/>
      <c r="L12" s="142"/>
    </row>
    <row r="13" spans="2:12" ht="30" customHeight="1" x14ac:dyDescent="0.2">
      <c r="B13" s="25">
        <v>113</v>
      </c>
      <c r="C13" s="10" t="s">
        <v>167</v>
      </c>
      <c r="D13" s="10" t="s">
        <v>166</v>
      </c>
      <c r="E13" s="11">
        <f t="shared" si="0"/>
        <v>251.69133333333332</v>
      </c>
      <c r="F13" s="10">
        <v>15</v>
      </c>
      <c r="G13" s="11">
        <f t="shared" si="1"/>
        <v>3775.37</v>
      </c>
      <c r="H13" s="11">
        <v>275.37</v>
      </c>
      <c r="I13" s="11"/>
      <c r="J13" s="11">
        <v>3500</v>
      </c>
      <c r="K13" s="141"/>
      <c r="L13" s="142"/>
    </row>
    <row r="14" spans="2:12" ht="30" customHeight="1" x14ac:dyDescent="0.2">
      <c r="B14" s="25">
        <v>113</v>
      </c>
      <c r="C14" s="10" t="s">
        <v>44</v>
      </c>
      <c r="D14" s="16" t="s">
        <v>165</v>
      </c>
      <c r="E14" s="11">
        <f t="shared" si="0"/>
        <v>121.35466666666666</v>
      </c>
      <c r="F14" s="10">
        <v>15</v>
      </c>
      <c r="G14" s="11">
        <v>1820.32</v>
      </c>
      <c r="H14" s="11"/>
      <c r="I14" s="11">
        <v>79.680000000000007</v>
      </c>
      <c r="J14" s="11">
        <v>1900</v>
      </c>
      <c r="K14" s="141"/>
      <c r="L14" s="142"/>
    </row>
    <row r="15" spans="2:12" ht="27.95" customHeight="1" x14ac:dyDescent="0.2">
      <c r="B15" s="25"/>
      <c r="C15" s="10"/>
      <c r="D15" s="10"/>
      <c r="E15" s="10"/>
      <c r="F15" s="10"/>
      <c r="G15" s="14">
        <f>SUM(G10:G14)</f>
        <v>26471.079999999998</v>
      </c>
      <c r="H15" s="14">
        <f>SUM(H10:H14)</f>
        <v>2650.7599999999998</v>
      </c>
      <c r="I15" s="14">
        <f>SUM(I10:I14)</f>
        <v>79.680000000000007</v>
      </c>
      <c r="J15" s="14">
        <f>SUM(J10:J14)</f>
        <v>23900</v>
      </c>
      <c r="K15" s="145"/>
      <c r="L15" s="146"/>
    </row>
  </sheetData>
  <mergeCells count="6">
    <mergeCell ref="K15:L15"/>
    <mergeCell ref="K10:L10"/>
    <mergeCell ref="K11:L11"/>
    <mergeCell ref="K12:L12"/>
    <mergeCell ref="K14:L14"/>
    <mergeCell ref="K13:L13"/>
  </mergeCells>
  <pageMargins left="0.15748031496062992" right="0.15748031496062992" top="0.74803149606299213" bottom="0.74803149606299213" header="0.31496062992125984" footer="0.31496062992125984"/>
  <pageSetup scale="91" orientation="landscape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2"/>
  <sheetViews>
    <sheetView workbookViewId="0">
      <selection activeCell="L26" sqref="L26"/>
    </sheetView>
  </sheetViews>
  <sheetFormatPr baseColWidth="10" defaultRowHeight="12.75" x14ac:dyDescent="0.2"/>
  <cols>
    <col min="1" max="1" width="2.140625" style="5" customWidth="1"/>
    <col min="2" max="2" width="5.5703125" style="28" customWidth="1"/>
    <col min="3" max="3" width="31.140625" style="5" customWidth="1"/>
    <col min="4" max="4" width="18" style="5" customWidth="1"/>
    <col min="5" max="5" width="8.28515625" style="5" customWidth="1"/>
    <col min="6" max="6" width="4.28515625" style="5" customWidth="1"/>
    <col min="7" max="7" width="10.140625" style="5" customWidth="1"/>
    <col min="8" max="8" width="8.42578125" style="5" customWidth="1"/>
    <col min="9" max="9" width="7.28515625" style="5" customWidth="1"/>
    <col min="10" max="10" width="10.140625" style="5" customWidth="1"/>
    <col min="11" max="11" width="11.42578125" style="5"/>
    <col min="12" max="12" width="23.5703125" style="5" customWidth="1"/>
    <col min="13" max="16384" width="11.42578125" style="5"/>
  </cols>
  <sheetData>
    <row r="4" spans="2:12" ht="15" x14ac:dyDescent="0.25">
      <c r="D4" s="1" t="s">
        <v>295</v>
      </c>
      <c r="E4" s="1"/>
      <c r="F4" s="1"/>
      <c r="G4" s="1"/>
      <c r="H4" s="23"/>
    </row>
    <row r="5" spans="2:12" ht="15" x14ac:dyDescent="0.25">
      <c r="D5" s="1" t="s">
        <v>427</v>
      </c>
      <c r="E5" s="1"/>
      <c r="F5" s="1"/>
      <c r="H5" s="23"/>
    </row>
    <row r="6" spans="2:12" ht="15" x14ac:dyDescent="0.25">
      <c r="E6" s="1"/>
      <c r="F6" s="1"/>
      <c r="G6" s="1"/>
      <c r="H6" s="1"/>
      <c r="I6" s="23"/>
    </row>
    <row r="7" spans="2:12" x14ac:dyDescent="0.2">
      <c r="E7" s="12"/>
      <c r="F7" s="12"/>
      <c r="G7" s="12"/>
      <c r="H7" s="12"/>
    </row>
    <row r="9" spans="2:12" ht="15" x14ac:dyDescent="0.25">
      <c r="B9" s="3" t="s">
        <v>290</v>
      </c>
      <c r="C9" s="19" t="s">
        <v>45</v>
      </c>
      <c r="D9" s="19" t="s">
        <v>1</v>
      </c>
      <c r="E9" s="19" t="s">
        <v>2</v>
      </c>
      <c r="F9" s="19" t="s">
        <v>3</v>
      </c>
      <c r="G9" s="19"/>
      <c r="H9" s="19" t="s">
        <v>4</v>
      </c>
      <c r="I9" s="19" t="s">
        <v>5</v>
      </c>
      <c r="J9" s="19" t="s">
        <v>8</v>
      </c>
      <c r="K9" s="2" t="s">
        <v>6</v>
      </c>
      <c r="L9" s="19"/>
    </row>
    <row r="10" spans="2:12" ht="30" customHeight="1" x14ac:dyDescent="0.2">
      <c r="B10" s="25">
        <v>113</v>
      </c>
      <c r="C10" s="10" t="s">
        <v>49</v>
      </c>
      <c r="D10" s="16" t="s">
        <v>46</v>
      </c>
      <c r="E10" s="11">
        <f>G10/F10</f>
        <v>408.01599999999996</v>
      </c>
      <c r="F10" s="10">
        <v>15</v>
      </c>
      <c r="G10" s="11">
        <f>J10+H10</f>
        <v>6120.24</v>
      </c>
      <c r="H10" s="11">
        <v>620.24</v>
      </c>
      <c r="I10" s="11"/>
      <c r="J10" s="11">
        <v>5500</v>
      </c>
      <c r="K10" s="141"/>
      <c r="L10" s="142"/>
    </row>
    <row r="11" spans="2:12" ht="30" customHeight="1" x14ac:dyDescent="0.2">
      <c r="B11" s="25">
        <v>113</v>
      </c>
      <c r="C11" s="10" t="s">
        <v>48</v>
      </c>
      <c r="D11" s="10" t="s">
        <v>47</v>
      </c>
      <c r="E11" s="11">
        <f t="shared" ref="E11" si="0">G11/F11</f>
        <v>121.35466666666666</v>
      </c>
      <c r="F11" s="10">
        <v>15</v>
      </c>
      <c r="G11" s="11">
        <v>1820.32</v>
      </c>
      <c r="H11" s="11"/>
      <c r="I11" s="11">
        <v>79.680000000000007</v>
      </c>
      <c r="J11" s="11">
        <v>1900</v>
      </c>
      <c r="K11" s="141"/>
      <c r="L11" s="142"/>
    </row>
    <row r="12" spans="2:12" ht="27.95" customHeight="1" x14ac:dyDescent="0.2">
      <c r="B12" s="25"/>
      <c r="C12" s="10"/>
      <c r="D12" s="10"/>
      <c r="E12" s="10"/>
      <c r="F12" s="10"/>
      <c r="G12" s="15">
        <f>SUM(G10:G11)</f>
        <v>7940.5599999999995</v>
      </c>
      <c r="H12" s="15">
        <f t="shared" ref="H12:I12" si="1">SUM(H10:H11)</f>
        <v>620.24</v>
      </c>
      <c r="I12" s="15">
        <f t="shared" si="1"/>
        <v>79.680000000000007</v>
      </c>
      <c r="J12" s="15">
        <f>SUM(J10:J11)</f>
        <v>7400</v>
      </c>
      <c r="K12" s="141"/>
      <c r="L12" s="142"/>
    </row>
  </sheetData>
  <mergeCells count="3">
    <mergeCell ref="K10:L10"/>
    <mergeCell ref="K11:L11"/>
    <mergeCell ref="K12:L12"/>
  </mergeCells>
  <pageMargins left="0.23622047244094491" right="0.23622047244094491" top="0.74803149606299213" bottom="0.74803149606299213" header="0.31496062992125984" footer="0.31496062992125984"/>
  <pageSetup scale="90" orientation="landscape" verticalDpi="14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M12"/>
  <sheetViews>
    <sheetView workbookViewId="0">
      <selection activeCell="K17" sqref="K17"/>
    </sheetView>
  </sheetViews>
  <sheetFormatPr baseColWidth="10" defaultRowHeight="12.75" x14ac:dyDescent="0.2"/>
  <cols>
    <col min="1" max="1" width="1.140625" style="5" customWidth="1"/>
    <col min="2" max="2" width="5.7109375" style="5" customWidth="1"/>
    <col min="3" max="3" width="31.28515625" style="5" customWidth="1"/>
    <col min="4" max="4" width="21.28515625" style="5" customWidth="1"/>
    <col min="5" max="5" width="8.28515625" style="5" customWidth="1"/>
    <col min="6" max="6" width="4.5703125" style="5" customWidth="1"/>
    <col min="7" max="7" width="9.7109375" style="5" customWidth="1"/>
    <col min="8" max="8" width="8.42578125" style="5" customWidth="1"/>
    <col min="9" max="9" width="7.42578125" style="5" customWidth="1"/>
    <col min="10" max="10" width="10.28515625" style="5" customWidth="1"/>
    <col min="11" max="11" width="31.85546875" style="5" customWidth="1"/>
    <col min="12" max="12" width="26.28515625" style="5" hidden="1" customWidth="1"/>
    <col min="13" max="16384" width="11.42578125" style="5"/>
  </cols>
  <sheetData>
    <row r="4" spans="2:13" ht="15" x14ac:dyDescent="0.25">
      <c r="D4" s="1" t="s">
        <v>296</v>
      </c>
      <c r="E4" s="1"/>
      <c r="F4" s="1"/>
      <c r="G4" s="1"/>
      <c r="H4" s="23"/>
    </row>
    <row r="5" spans="2:13" ht="15" x14ac:dyDescent="0.25">
      <c r="D5" s="1" t="s">
        <v>441</v>
      </c>
      <c r="E5" s="1"/>
      <c r="F5" s="1"/>
      <c r="G5" s="23"/>
    </row>
    <row r="6" spans="2:13" x14ac:dyDescent="0.2">
      <c r="E6" s="12"/>
      <c r="F6" s="12"/>
      <c r="G6" s="12"/>
      <c r="H6" s="12"/>
    </row>
    <row r="7" spans="2:13" x14ac:dyDescent="0.2">
      <c r="E7" s="12"/>
      <c r="F7" s="12"/>
      <c r="G7" s="12"/>
      <c r="H7" s="12"/>
    </row>
    <row r="9" spans="2:13" ht="15" x14ac:dyDescent="0.25">
      <c r="B9" s="49" t="s">
        <v>290</v>
      </c>
      <c r="C9" s="19" t="s">
        <v>50</v>
      </c>
      <c r="D9" s="19" t="s">
        <v>1</v>
      </c>
      <c r="E9" s="19" t="s">
        <v>2</v>
      </c>
      <c r="F9" s="19" t="s">
        <v>3</v>
      </c>
      <c r="G9" s="19"/>
      <c r="H9" s="19" t="s">
        <v>4</v>
      </c>
      <c r="I9" s="19" t="s">
        <v>5</v>
      </c>
      <c r="J9" s="19" t="s">
        <v>8</v>
      </c>
      <c r="K9" s="2" t="s">
        <v>6</v>
      </c>
      <c r="L9" s="19"/>
    </row>
    <row r="10" spans="2:13" ht="30" customHeight="1" x14ac:dyDescent="0.2">
      <c r="B10" s="10">
        <v>113</v>
      </c>
      <c r="C10" s="10" t="s">
        <v>53</v>
      </c>
      <c r="D10" s="16" t="s">
        <v>52</v>
      </c>
      <c r="E10" s="11">
        <f>G10/F10</f>
        <v>309.01066666666668</v>
      </c>
      <c r="F10" s="10">
        <v>15</v>
      </c>
      <c r="G10" s="11">
        <f>J10+H10</f>
        <v>4635.16</v>
      </c>
      <c r="H10" s="10">
        <v>385.16</v>
      </c>
      <c r="I10" s="10"/>
      <c r="J10" s="11">
        <v>4250</v>
      </c>
      <c r="K10" s="141"/>
      <c r="L10" s="142"/>
      <c r="M10" s="72"/>
    </row>
    <row r="11" spans="2:13" ht="38.25" customHeight="1" x14ac:dyDescent="0.2">
      <c r="B11" s="10">
        <v>113</v>
      </c>
      <c r="C11" s="10" t="s">
        <v>54</v>
      </c>
      <c r="D11" s="16" t="s">
        <v>51</v>
      </c>
      <c r="E11" s="11">
        <f>G11/F11</f>
        <v>151.208</v>
      </c>
      <c r="F11" s="10">
        <v>15</v>
      </c>
      <c r="G11" s="11">
        <f>J11-I11</f>
        <v>2268.12</v>
      </c>
      <c r="H11" s="10"/>
      <c r="I11" s="10">
        <v>31.88</v>
      </c>
      <c r="J11" s="11">
        <v>2300</v>
      </c>
      <c r="K11" s="141"/>
      <c r="L11" s="142"/>
      <c r="M11" s="72"/>
    </row>
    <row r="12" spans="2:13" ht="27.95" customHeight="1" x14ac:dyDescent="0.2">
      <c r="B12" s="10"/>
      <c r="C12" s="10"/>
      <c r="D12" s="10"/>
      <c r="E12" s="10"/>
      <c r="F12" s="10"/>
      <c r="G12" s="14">
        <f>SUM(G10:G11)</f>
        <v>6903.28</v>
      </c>
      <c r="H12" s="14">
        <f t="shared" ref="H12:J12" si="0">SUM(H10:H11)</f>
        <v>385.16</v>
      </c>
      <c r="I12" s="14">
        <f t="shared" si="0"/>
        <v>31.88</v>
      </c>
      <c r="J12" s="14">
        <f t="shared" si="0"/>
        <v>6550</v>
      </c>
      <c r="K12" s="145"/>
      <c r="L12" s="146"/>
      <c r="M12" s="72"/>
    </row>
  </sheetData>
  <mergeCells count="3">
    <mergeCell ref="K10:L10"/>
    <mergeCell ref="K11:L11"/>
    <mergeCell ref="K12:L12"/>
  </mergeCells>
  <pageMargins left="0.23622047244094491" right="0.23622047244094491" top="0.74803149606299213" bottom="0.74803149606299213" header="0.31496062992125984" footer="0.31496062992125984"/>
  <pageSetup scale="90" orientation="landscape" verticalDpi="14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3"/>
  <sheetViews>
    <sheetView workbookViewId="0">
      <selection activeCell="L14" sqref="L14"/>
    </sheetView>
  </sheetViews>
  <sheetFormatPr baseColWidth="10" defaultRowHeight="12.75" x14ac:dyDescent="0.2"/>
  <cols>
    <col min="1" max="1" width="0.85546875" style="5" customWidth="1"/>
    <col min="2" max="2" width="5.7109375" style="5" customWidth="1"/>
    <col min="3" max="3" width="25.140625" style="5" customWidth="1"/>
    <col min="4" max="4" width="20.7109375" style="5" customWidth="1"/>
    <col min="5" max="5" width="8.42578125" style="5" customWidth="1"/>
    <col min="6" max="6" width="4.42578125" style="5" customWidth="1"/>
    <col min="7" max="7" width="9.7109375" style="5" customWidth="1"/>
    <col min="8" max="8" width="8.28515625" style="5" customWidth="1"/>
    <col min="9" max="9" width="7.28515625" style="5" customWidth="1"/>
    <col min="10" max="10" width="10" style="5" customWidth="1"/>
    <col min="11" max="11" width="11.42578125" style="5"/>
    <col min="12" max="12" width="26.28515625" style="5" customWidth="1"/>
    <col min="13" max="16384" width="11.42578125" style="5"/>
  </cols>
  <sheetData>
    <row r="4" spans="2:12" ht="15" x14ac:dyDescent="0.25">
      <c r="D4" s="1" t="s">
        <v>297</v>
      </c>
      <c r="E4" s="1"/>
      <c r="F4" s="1"/>
      <c r="G4" s="1"/>
      <c r="H4" s="23"/>
    </row>
    <row r="5" spans="2:12" ht="15" x14ac:dyDescent="0.25">
      <c r="D5" s="1" t="s">
        <v>428</v>
      </c>
      <c r="E5" s="1"/>
      <c r="F5" s="1"/>
      <c r="H5" s="23"/>
    </row>
    <row r="6" spans="2:12" ht="15" x14ac:dyDescent="0.25">
      <c r="E6" s="1"/>
      <c r="F6" s="1"/>
      <c r="G6" s="1"/>
      <c r="H6" s="1"/>
      <c r="I6" s="23"/>
    </row>
    <row r="7" spans="2:12" x14ac:dyDescent="0.2">
      <c r="E7" s="12"/>
      <c r="F7" s="12"/>
      <c r="G7" s="12"/>
      <c r="H7" s="12"/>
    </row>
    <row r="9" spans="2:12" ht="38.25" x14ac:dyDescent="0.2">
      <c r="B9" s="49" t="s">
        <v>290</v>
      </c>
      <c r="C9" s="17" t="s">
        <v>55</v>
      </c>
      <c r="D9" s="3" t="s">
        <v>1</v>
      </c>
      <c r="E9" s="3" t="s">
        <v>2</v>
      </c>
      <c r="F9" s="3" t="s">
        <v>3</v>
      </c>
      <c r="G9" s="3"/>
      <c r="H9" s="3" t="s">
        <v>4</v>
      </c>
      <c r="I9" s="3" t="s">
        <v>5</v>
      </c>
      <c r="J9" s="3" t="s">
        <v>8</v>
      </c>
      <c r="K9" s="4" t="s">
        <v>6</v>
      </c>
      <c r="L9" s="3"/>
    </row>
    <row r="10" spans="2:12" ht="30" customHeight="1" x14ac:dyDescent="0.2">
      <c r="B10" s="10">
        <v>113</v>
      </c>
      <c r="C10" s="10" t="s">
        <v>56</v>
      </c>
      <c r="D10" s="16" t="s">
        <v>57</v>
      </c>
      <c r="E10" s="11">
        <f>G10/F10</f>
        <v>248.21666666666667</v>
      </c>
      <c r="F10" s="10">
        <v>15</v>
      </c>
      <c r="G10" s="11">
        <f>J10+H10</f>
        <v>3723.25</v>
      </c>
      <c r="H10" s="11">
        <v>270.25</v>
      </c>
      <c r="I10" s="11"/>
      <c r="J10" s="11">
        <v>3453</v>
      </c>
      <c r="K10" s="141"/>
      <c r="L10" s="142"/>
    </row>
    <row r="11" spans="2:12" ht="30" customHeight="1" x14ac:dyDescent="0.2">
      <c r="B11" s="10">
        <v>113</v>
      </c>
      <c r="C11" s="10" t="s">
        <v>58</v>
      </c>
      <c r="D11" s="16" t="s">
        <v>59</v>
      </c>
      <c r="E11" s="24">
        <v>121.35</v>
      </c>
      <c r="F11" s="10">
        <v>15</v>
      </c>
      <c r="G11" s="11">
        <v>1820.32</v>
      </c>
      <c r="H11" s="11"/>
      <c r="I11" s="11">
        <v>79.680000000000007</v>
      </c>
      <c r="J11" s="11">
        <v>1900</v>
      </c>
      <c r="K11" s="141"/>
      <c r="L11" s="142"/>
    </row>
    <row r="12" spans="2:12" ht="30" customHeight="1" x14ac:dyDescent="0.2">
      <c r="B12" s="10">
        <v>113</v>
      </c>
      <c r="C12" s="10" t="s">
        <v>199</v>
      </c>
      <c r="D12" s="16" t="s">
        <v>200</v>
      </c>
      <c r="E12" s="11">
        <f>G12/F12</f>
        <v>199.94733333333335</v>
      </c>
      <c r="F12" s="10">
        <v>15</v>
      </c>
      <c r="G12" s="11">
        <f>H12+J12</f>
        <v>2999.21</v>
      </c>
      <c r="H12" s="11">
        <v>199.21</v>
      </c>
      <c r="I12" s="11"/>
      <c r="J12" s="11">
        <v>2800</v>
      </c>
      <c r="K12" s="141"/>
      <c r="L12" s="142"/>
    </row>
    <row r="13" spans="2:12" ht="21.75" customHeight="1" x14ac:dyDescent="0.2">
      <c r="B13" s="10"/>
      <c r="C13" s="10"/>
      <c r="D13" s="10"/>
      <c r="E13" s="10"/>
      <c r="F13" s="10"/>
      <c r="G13" s="15">
        <f>SUM(G10:G12)</f>
        <v>8542.7799999999988</v>
      </c>
      <c r="H13" s="15">
        <f t="shared" ref="H13:I13" si="0">SUM(H10:H12)</f>
        <v>469.46000000000004</v>
      </c>
      <c r="I13" s="15">
        <f t="shared" si="0"/>
        <v>79.680000000000007</v>
      </c>
      <c r="J13" s="15">
        <f>SUM(J10:J12)</f>
        <v>8153</v>
      </c>
      <c r="K13" s="145"/>
      <c r="L13" s="146"/>
    </row>
  </sheetData>
  <mergeCells count="4">
    <mergeCell ref="K10:L10"/>
    <mergeCell ref="K11:L11"/>
    <mergeCell ref="K13:L13"/>
    <mergeCell ref="K12:L12"/>
  </mergeCells>
  <pageMargins left="0.23622047244094491" right="0.23622047244094491" top="0.55118110236220474" bottom="0.55118110236220474" header="0.31496062992125984" footer="0.31496062992125984"/>
  <pageSetup scale="91" orientation="landscape" verticalDpi="14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L233"/>
  <sheetViews>
    <sheetView topLeftCell="A67" zoomScalePageLayoutView="70" workbookViewId="0">
      <selection activeCell="F49" sqref="F49"/>
    </sheetView>
  </sheetViews>
  <sheetFormatPr baseColWidth="10" defaultRowHeight="15" x14ac:dyDescent="0.25"/>
  <cols>
    <col min="1" max="1" width="7.140625" style="23" customWidth="1"/>
    <col min="2" max="2" width="5.42578125" style="90" customWidth="1"/>
    <col min="3" max="3" width="34" style="23" customWidth="1"/>
    <col min="4" max="4" width="29" style="23" customWidth="1"/>
    <col min="5" max="5" width="8.85546875" style="23" customWidth="1"/>
    <col min="6" max="6" width="5" style="90" customWidth="1"/>
    <col min="7" max="7" width="11.85546875" style="23" customWidth="1"/>
    <col min="8" max="8" width="10.85546875" style="23" customWidth="1"/>
    <col min="9" max="9" width="10.5703125" style="23" customWidth="1"/>
    <col min="10" max="10" width="11.7109375" style="23" customWidth="1"/>
    <col min="11" max="11" width="11.42578125" style="23"/>
    <col min="12" max="12" width="27.28515625" style="23" customWidth="1"/>
    <col min="13" max="16384" width="11.42578125" style="23"/>
  </cols>
  <sheetData>
    <row r="2" spans="2:12" ht="12" customHeight="1" x14ac:dyDescent="0.25"/>
    <row r="3" spans="2:12" x14ac:dyDescent="0.25">
      <c r="D3" s="1" t="s">
        <v>225</v>
      </c>
      <c r="E3" s="29"/>
      <c r="F3" s="29"/>
      <c r="G3" s="1"/>
    </row>
    <row r="4" spans="2:12" x14ac:dyDescent="0.25">
      <c r="D4" s="1" t="s">
        <v>444</v>
      </c>
      <c r="E4" s="1"/>
      <c r="F4" s="29"/>
    </row>
    <row r="5" spans="2:12" x14ac:dyDescent="0.25">
      <c r="D5" s="1"/>
      <c r="E5" s="1"/>
      <c r="F5" s="29"/>
    </row>
    <row r="6" spans="2:12" x14ac:dyDescent="0.25">
      <c r="D6" s="1"/>
      <c r="E6" s="1"/>
      <c r="F6" s="29"/>
    </row>
    <row r="7" spans="2:12" x14ac:dyDescent="0.25">
      <c r="B7" s="94" t="s">
        <v>290</v>
      </c>
      <c r="C7" s="19" t="s">
        <v>344</v>
      </c>
      <c r="D7" s="19" t="s">
        <v>1</v>
      </c>
      <c r="E7" s="19" t="s">
        <v>2</v>
      </c>
      <c r="F7" s="19" t="s">
        <v>3</v>
      </c>
      <c r="G7" s="19"/>
      <c r="H7" s="19" t="s">
        <v>4</v>
      </c>
      <c r="I7" s="19" t="s">
        <v>5</v>
      </c>
      <c r="J7" s="19" t="s">
        <v>8</v>
      </c>
      <c r="K7" s="2" t="s">
        <v>6</v>
      </c>
      <c r="L7" s="19"/>
    </row>
    <row r="8" spans="2:12" ht="24.95" customHeight="1" x14ac:dyDescent="0.25">
      <c r="B8" s="94">
        <v>113</v>
      </c>
      <c r="C8" s="109" t="s">
        <v>70</v>
      </c>
      <c r="D8" s="109" t="s">
        <v>69</v>
      </c>
      <c r="E8" s="110">
        <f>G8/F8</f>
        <v>448.46933333333334</v>
      </c>
      <c r="F8" s="94">
        <v>15</v>
      </c>
      <c r="G8" s="110">
        <f>J8+H8</f>
        <v>6727.04</v>
      </c>
      <c r="H8" s="109">
        <v>727.04</v>
      </c>
      <c r="I8" s="109"/>
      <c r="J8" s="111">
        <v>6000</v>
      </c>
      <c r="K8" s="147"/>
      <c r="L8" s="148"/>
    </row>
    <row r="9" spans="2:12" ht="24.95" customHeight="1" x14ac:dyDescent="0.25">
      <c r="B9" s="94">
        <v>113</v>
      </c>
      <c r="C9" s="109" t="s">
        <v>105</v>
      </c>
      <c r="D9" s="112" t="s">
        <v>269</v>
      </c>
      <c r="E9" s="110">
        <f t="shared" ref="E9" si="0">G9/F9</f>
        <v>121.35466666666666</v>
      </c>
      <c r="F9" s="94">
        <v>15</v>
      </c>
      <c r="G9" s="110">
        <f>J9-I9</f>
        <v>1820.32</v>
      </c>
      <c r="H9" s="111"/>
      <c r="I9" s="111">
        <v>79.680000000000007</v>
      </c>
      <c r="J9" s="111">
        <v>1900</v>
      </c>
      <c r="K9" s="147"/>
      <c r="L9" s="148"/>
    </row>
    <row r="10" spans="2:12" ht="24.95" customHeight="1" x14ac:dyDescent="0.25">
      <c r="B10" s="94">
        <v>113</v>
      </c>
      <c r="C10" s="109" t="s">
        <v>109</v>
      </c>
      <c r="D10" s="109" t="s">
        <v>108</v>
      </c>
      <c r="E10" s="111">
        <f t="shared" ref="E10:E18" si="1">G10/F10</f>
        <v>199.94733333333335</v>
      </c>
      <c r="F10" s="94">
        <v>15</v>
      </c>
      <c r="G10" s="111">
        <f t="shared" ref="G10:G18" si="2">J10+H10</f>
        <v>2999.21</v>
      </c>
      <c r="H10" s="111">
        <v>199.21</v>
      </c>
      <c r="I10" s="109"/>
      <c r="J10" s="111">
        <v>2800</v>
      </c>
      <c r="K10" s="147"/>
      <c r="L10" s="148"/>
    </row>
    <row r="11" spans="2:12" ht="24.95" customHeight="1" x14ac:dyDescent="0.25">
      <c r="B11" s="94">
        <v>113</v>
      </c>
      <c r="C11" s="109" t="s">
        <v>130</v>
      </c>
      <c r="D11" s="109" t="s">
        <v>108</v>
      </c>
      <c r="E11" s="111">
        <v>199.95</v>
      </c>
      <c r="F11" s="94">
        <v>15</v>
      </c>
      <c r="G11" s="111">
        <f t="shared" si="2"/>
        <v>2999.21</v>
      </c>
      <c r="H11" s="111">
        <v>199.21</v>
      </c>
      <c r="I11" s="109"/>
      <c r="J11" s="111">
        <v>2800</v>
      </c>
      <c r="K11" s="147"/>
      <c r="L11" s="148"/>
    </row>
    <row r="12" spans="2:12" ht="24.95" customHeight="1" x14ac:dyDescent="0.25">
      <c r="B12" s="94">
        <v>113</v>
      </c>
      <c r="C12" s="109" t="s">
        <v>402</v>
      </c>
      <c r="D12" s="109" t="s">
        <v>404</v>
      </c>
      <c r="E12" s="111">
        <f>G12/F12</f>
        <v>214.73133333333331</v>
      </c>
      <c r="F12" s="94">
        <v>15</v>
      </c>
      <c r="G12" s="111">
        <f>J12+H12</f>
        <v>3220.97</v>
      </c>
      <c r="H12" s="111">
        <v>220.97</v>
      </c>
      <c r="I12" s="111"/>
      <c r="J12" s="111">
        <v>3000</v>
      </c>
      <c r="K12" s="98"/>
      <c r="L12" s="99"/>
    </row>
    <row r="13" spans="2:12" ht="24.95" customHeight="1" x14ac:dyDescent="0.25">
      <c r="B13" s="94">
        <v>113</v>
      </c>
      <c r="C13" s="109" t="s">
        <v>403</v>
      </c>
      <c r="D13" s="109" t="s">
        <v>404</v>
      </c>
      <c r="E13" s="111">
        <f>G13/F13</f>
        <v>214.73133333333331</v>
      </c>
      <c r="F13" s="94">
        <v>15</v>
      </c>
      <c r="G13" s="111">
        <f>J13+H13</f>
        <v>3220.97</v>
      </c>
      <c r="H13" s="111">
        <v>220.97</v>
      </c>
      <c r="I13" s="111"/>
      <c r="J13" s="111">
        <v>3000</v>
      </c>
      <c r="K13" s="98"/>
      <c r="L13" s="99"/>
    </row>
    <row r="14" spans="2:12" ht="24.95" customHeight="1" x14ac:dyDescent="0.25">
      <c r="B14" s="94">
        <v>113</v>
      </c>
      <c r="C14" s="103" t="s">
        <v>226</v>
      </c>
      <c r="D14" s="103" t="s">
        <v>235</v>
      </c>
      <c r="E14" s="111">
        <f t="shared" si="1"/>
        <v>151.208</v>
      </c>
      <c r="F14" s="94">
        <v>15</v>
      </c>
      <c r="G14" s="111">
        <f>J14-I14</f>
        <v>2268.12</v>
      </c>
      <c r="H14" s="111"/>
      <c r="I14" s="111">
        <v>31.88</v>
      </c>
      <c r="J14" s="105">
        <v>2300</v>
      </c>
      <c r="K14" s="147"/>
      <c r="L14" s="148"/>
    </row>
    <row r="15" spans="2:12" ht="24.95" customHeight="1" x14ac:dyDescent="0.25">
      <c r="B15" s="94">
        <v>113</v>
      </c>
      <c r="C15" s="103" t="s">
        <v>227</v>
      </c>
      <c r="D15" s="103" t="s">
        <v>235</v>
      </c>
      <c r="E15" s="111">
        <f t="shared" si="1"/>
        <v>151.208</v>
      </c>
      <c r="F15" s="94">
        <v>15</v>
      </c>
      <c r="G15" s="111">
        <f>J15-I15</f>
        <v>2268.12</v>
      </c>
      <c r="H15" s="111"/>
      <c r="I15" s="111">
        <v>31.88</v>
      </c>
      <c r="J15" s="105">
        <v>2300</v>
      </c>
      <c r="K15" s="147"/>
      <c r="L15" s="148"/>
    </row>
    <row r="16" spans="2:12" ht="24.95" customHeight="1" x14ac:dyDescent="0.25">
      <c r="B16" s="94">
        <v>113</v>
      </c>
      <c r="C16" s="109" t="s">
        <v>131</v>
      </c>
      <c r="D16" s="109" t="s">
        <v>132</v>
      </c>
      <c r="E16" s="111">
        <f t="shared" si="1"/>
        <v>309.01066666666668</v>
      </c>
      <c r="F16" s="94">
        <v>15</v>
      </c>
      <c r="G16" s="111">
        <f t="shared" si="2"/>
        <v>4635.16</v>
      </c>
      <c r="H16" s="111">
        <v>385.16</v>
      </c>
      <c r="I16" s="109"/>
      <c r="J16" s="111">
        <v>4250</v>
      </c>
      <c r="K16" s="147"/>
      <c r="L16" s="148"/>
    </row>
    <row r="17" spans="2:12" ht="24.95" customHeight="1" x14ac:dyDescent="0.25">
      <c r="B17" s="94">
        <v>113</v>
      </c>
      <c r="C17" s="109" t="s">
        <v>134</v>
      </c>
      <c r="D17" s="109" t="s">
        <v>133</v>
      </c>
      <c r="E17" s="111">
        <f t="shared" si="1"/>
        <v>325.61133333333333</v>
      </c>
      <c r="F17" s="94">
        <v>15</v>
      </c>
      <c r="G17" s="111">
        <f t="shared" si="2"/>
        <v>4884.17</v>
      </c>
      <c r="H17" s="111">
        <v>422.17</v>
      </c>
      <c r="I17" s="109"/>
      <c r="J17" s="111">
        <v>4462</v>
      </c>
      <c r="K17" s="147"/>
      <c r="L17" s="148"/>
    </row>
    <row r="18" spans="2:12" ht="24.95" customHeight="1" x14ac:dyDescent="0.25">
      <c r="B18" s="94">
        <v>113</v>
      </c>
      <c r="C18" s="109" t="s">
        <v>371</v>
      </c>
      <c r="D18" s="109" t="s">
        <v>372</v>
      </c>
      <c r="E18" s="111">
        <f t="shared" si="1"/>
        <v>289.67733333333331</v>
      </c>
      <c r="F18" s="94">
        <v>15</v>
      </c>
      <c r="G18" s="111">
        <f t="shared" si="2"/>
        <v>4345.16</v>
      </c>
      <c r="H18" s="111">
        <v>345.16</v>
      </c>
      <c r="I18" s="109"/>
      <c r="J18" s="111">
        <v>4000</v>
      </c>
      <c r="K18" s="147"/>
      <c r="L18" s="148"/>
    </row>
    <row r="19" spans="2:12" ht="24.95" customHeight="1" x14ac:dyDescent="0.25">
      <c r="B19" s="94">
        <v>113</v>
      </c>
      <c r="C19" s="109" t="s">
        <v>136</v>
      </c>
      <c r="D19" s="109" t="s">
        <v>135</v>
      </c>
      <c r="E19" s="111">
        <f>G19/F19</f>
        <v>324.90333333333336</v>
      </c>
      <c r="F19" s="94">
        <v>15</v>
      </c>
      <c r="G19" s="111">
        <f>J19+H19</f>
        <v>4873.55</v>
      </c>
      <c r="H19" s="111">
        <v>420.55</v>
      </c>
      <c r="I19" s="109"/>
      <c r="J19" s="111">
        <v>4453</v>
      </c>
      <c r="K19" s="147"/>
      <c r="L19" s="148"/>
    </row>
    <row r="20" spans="2:12" ht="24.95" customHeight="1" x14ac:dyDescent="0.25">
      <c r="B20" s="94">
        <v>113</v>
      </c>
      <c r="C20" s="95" t="s">
        <v>221</v>
      </c>
      <c r="D20" s="100" t="s">
        <v>222</v>
      </c>
      <c r="E20" s="111">
        <v>289.16000000000003</v>
      </c>
      <c r="F20" s="94">
        <v>15</v>
      </c>
      <c r="G20" s="111">
        <v>4345.16</v>
      </c>
      <c r="H20" s="111">
        <v>345.16</v>
      </c>
      <c r="I20" s="95"/>
      <c r="J20" s="97">
        <v>4000</v>
      </c>
      <c r="K20" s="147"/>
      <c r="L20" s="148"/>
    </row>
    <row r="21" spans="2:12" ht="24.95" customHeight="1" x14ac:dyDescent="0.25">
      <c r="B21" s="102">
        <v>113</v>
      </c>
      <c r="C21" s="106" t="s">
        <v>232</v>
      </c>
      <c r="D21" s="113" t="s">
        <v>238</v>
      </c>
      <c r="E21" s="105">
        <f t="shared" ref="E21:E22" si="3">G21/F21</f>
        <v>214.94733333333335</v>
      </c>
      <c r="F21" s="102">
        <v>15</v>
      </c>
      <c r="G21" s="105">
        <f t="shared" ref="G21:G22" si="4">J21+H21</f>
        <v>3224.21</v>
      </c>
      <c r="H21" s="105">
        <v>199.21</v>
      </c>
      <c r="I21" s="106"/>
      <c r="J21" s="104">
        <v>3025</v>
      </c>
      <c r="K21" s="147"/>
      <c r="L21" s="148"/>
    </row>
    <row r="22" spans="2:12" ht="24.95" customHeight="1" x14ac:dyDescent="0.25">
      <c r="B22" s="102">
        <v>113</v>
      </c>
      <c r="C22" s="106" t="s">
        <v>253</v>
      </c>
      <c r="D22" s="113" t="s">
        <v>252</v>
      </c>
      <c r="E22" s="105">
        <f t="shared" si="3"/>
        <v>251.69133333333332</v>
      </c>
      <c r="F22" s="102">
        <v>15</v>
      </c>
      <c r="G22" s="105">
        <f t="shared" si="4"/>
        <v>3775.37</v>
      </c>
      <c r="H22" s="105">
        <v>275.37</v>
      </c>
      <c r="I22" s="106"/>
      <c r="J22" s="104">
        <v>3500</v>
      </c>
      <c r="K22" s="147"/>
      <c r="L22" s="148"/>
    </row>
    <row r="23" spans="2:12" ht="24.95" customHeight="1" x14ac:dyDescent="0.25">
      <c r="B23" s="102">
        <v>113</v>
      </c>
      <c r="C23" s="103" t="s">
        <v>385</v>
      </c>
      <c r="D23" s="103" t="s">
        <v>386</v>
      </c>
      <c r="E23" s="96">
        <f>G23/F23</f>
        <v>166.15866666666668</v>
      </c>
      <c r="F23" s="94">
        <v>15</v>
      </c>
      <c r="G23" s="96">
        <f>J23-I23</f>
        <v>2492.38</v>
      </c>
      <c r="H23" s="97"/>
      <c r="I23" s="97">
        <v>7.62</v>
      </c>
      <c r="J23" s="97">
        <v>2500</v>
      </c>
      <c r="K23" s="114"/>
      <c r="L23" s="115"/>
    </row>
    <row r="24" spans="2:12" ht="20.100000000000001" customHeight="1" x14ac:dyDescent="0.25">
      <c r="B24" s="94"/>
      <c r="C24" s="109"/>
      <c r="D24" s="109"/>
      <c r="E24" s="111"/>
      <c r="F24" s="94"/>
      <c r="G24" s="34">
        <f>SUM(G8:G23)</f>
        <v>58099.12</v>
      </c>
      <c r="H24" s="34">
        <f>SUM(H8:H23)</f>
        <v>3960.18</v>
      </c>
      <c r="I24" s="34">
        <f>SUM(I8:I23)</f>
        <v>151.06</v>
      </c>
      <c r="J24" s="34">
        <f>SUM(J8:J23)</f>
        <v>54290</v>
      </c>
      <c r="K24" s="147"/>
      <c r="L24" s="148"/>
    </row>
    <row r="25" spans="2:12" ht="23.1" customHeight="1" x14ac:dyDescent="0.25"/>
    <row r="26" spans="2:12" ht="23.1" customHeight="1" x14ac:dyDescent="0.25"/>
    <row r="27" spans="2:12" ht="21" customHeight="1" x14ac:dyDescent="0.25"/>
    <row r="35" spans="2:12" ht="12" customHeight="1" x14ac:dyDescent="0.25"/>
    <row r="36" spans="2:12" ht="14.25" customHeight="1" x14ac:dyDescent="0.25"/>
    <row r="37" spans="2:12" x14ac:dyDescent="0.25">
      <c r="D37" s="1" t="s">
        <v>225</v>
      </c>
      <c r="E37" s="29"/>
      <c r="F37" s="29"/>
      <c r="G37" s="1"/>
    </row>
    <row r="38" spans="2:12" x14ac:dyDescent="0.25">
      <c r="D38" s="1" t="s">
        <v>445</v>
      </c>
      <c r="E38" s="1"/>
      <c r="F38" s="29"/>
    </row>
    <row r="39" spans="2:12" ht="12.75" customHeight="1" x14ac:dyDescent="0.25">
      <c r="D39" s="1"/>
      <c r="E39" s="1"/>
    </row>
    <row r="40" spans="2:12" ht="6.75" customHeight="1" x14ac:dyDescent="0.25">
      <c r="D40" s="1"/>
      <c r="E40" s="1"/>
      <c r="F40" s="29"/>
    </row>
    <row r="41" spans="2:12" x14ac:dyDescent="0.25">
      <c r="B41" s="94" t="s">
        <v>290</v>
      </c>
      <c r="C41" s="19" t="s">
        <v>345</v>
      </c>
      <c r="D41" s="19" t="s">
        <v>1</v>
      </c>
      <c r="E41" s="19" t="s">
        <v>2</v>
      </c>
      <c r="F41" s="19" t="s">
        <v>3</v>
      </c>
      <c r="G41" s="19"/>
      <c r="H41" s="19" t="s">
        <v>4</v>
      </c>
      <c r="I41" s="19" t="s">
        <v>5</v>
      </c>
      <c r="J41" s="19" t="s">
        <v>8</v>
      </c>
      <c r="K41" s="2" t="s">
        <v>6</v>
      </c>
      <c r="L41" s="19"/>
    </row>
    <row r="42" spans="2:12" ht="27.95" customHeight="1" x14ac:dyDescent="0.25">
      <c r="B42" s="102">
        <v>113</v>
      </c>
      <c r="C42" s="103" t="s">
        <v>229</v>
      </c>
      <c r="D42" s="103" t="s">
        <v>236</v>
      </c>
      <c r="E42" s="105">
        <v>139.21</v>
      </c>
      <c r="F42" s="102">
        <v>15</v>
      </c>
      <c r="G42" s="105">
        <v>2088.09</v>
      </c>
      <c r="H42" s="105"/>
      <c r="I42" s="103">
        <v>61.91</v>
      </c>
      <c r="J42" s="105">
        <v>2150</v>
      </c>
      <c r="K42" s="149"/>
      <c r="L42" s="150"/>
    </row>
    <row r="43" spans="2:12" ht="27.95" customHeight="1" x14ac:dyDescent="0.25">
      <c r="B43" s="102">
        <v>113</v>
      </c>
      <c r="C43" s="103" t="s">
        <v>228</v>
      </c>
      <c r="D43" s="103" t="s">
        <v>236</v>
      </c>
      <c r="E43" s="105">
        <v>139.21</v>
      </c>
      <c r="F43" s="102">
        <v>15</v>
      </c>
      <c r="G43" s="105">
        <v>2088.09</v>
      </c>
      <c r="H43" s="105"/>
      <c r="I43" s="103">
        <v>61.91</v>
      </c>
      <c r="J43" s="105">
        <v>2150</v>
      </c>
      <c r="K43" s="149"/>
      <c r="L43" s="150"/>
    </row>
    <row r="44" spans="2:12" ht="27.95" customHeight="1" x14ac:dyDescent="0.25">
      <c r="B44" s="102">
        <v>113</v>
      </c>
      <c r="C44" s="103" t="s">
        <v>230</v>
      </c>
      <c r="D44" s="103" t="s">
        <v>236</v>
      </c>
      <c r="E44" s="105">
        <v>139.21</v>
      </c>
      <c r="F44" s="102">
        <v>13</v>
      </c>
      <c r="G44" s="105">
        <v>1809</v>
      </c>
      <c r="H44" s="105"/>
      <c r="I44" s="116">
        <v>65</v>
      </c>
      <c r="J44" s="105">
        <v>1874</v>
      </c>
      <c r="K44" s="149"/>
      <c r="L44" s="150"/>
    </row>
    <row r="45" spans="2:12" ht="27.95" customHeight="1" x14ac:dyDescent="0.25">
      <c r="B45" s="102">
        <v>113</v>
      </c>
      <c r="C45" s="103" t="s">
        <v>240</v>
      </c>
      <c r="D45" s="103" t="s">
        <v>236</v>
      </c>
      <c r="E45" s="105">
        <v>139.21</v>
      </c>
      <c r="F45" s="102">
        <v>13</v>
      </c>
      <c r="G45" s="105">
        <v>1809</v>
      </c>
      <c r="H45" s="105"/>
      <c r="I45" s="116">
        <v>65</v>
      </c>
      <c r="J45" s="105">
        <v>1874</v>
      </c>
      <c r="K45" s="149"/>
      <c r="L45" s="150"/>
    </row>
    <row r="46" spans="2:12" ht="27.95" customHeight="1" x14ac:dyDescent="0.25">
      <c r="B46" s="102">
        <v>113</v>
      </c>
      <c r="C46" s="103" t="s">
        <v>352</v>
      </c>
      <c r="D46" s="103" t="s">
        <v>236</v>
      </c>
      <c r="E46" s="105">
        <v>139.21</v>
      </c>
      <c r="F46" s="102">
        <v>15</v>
      </c>
      <c r="G46" s="105">
        <v>2088.09</v>
      </c>
      <c r="H46" s="105"/>
      <c r="I46" s="103">
        <v>61.91</v>
      </c>
      <c r="J46" s="105">
        <v>2150</v>
      </c>
      <c r="K46" s="149"/>
      <c r="L46" s="150"/>
    </row>
    <row r="47" spans="2:12" ht="27.95" customHeight="1" x14ac:dyDescent="0.25">
      <c r="B47" s="102">
        <v>113</v>
      </c>
      <c r="C47" s="103" t="s">
        <v>304</v>
      </c>
      <c r="D47" s="103" t="s">
        <v>236</v>
      </c>
      <c r="E47" s="105">
        <v>139.21</v>
      </c>
      <c r="F47" s="102">
        <v>15</v>
      </c>
      <c r="G47" s="105">
        <v>2088.09</v>
      </c>
      <c r="H47" s="105"/>
      <c r="I47" s="103">
        <v>61.91</v>
      </c>
      <c r="J47" s="105">
        <v>2150</v>
      </c>
      <c r="K47" s="149"/>
      <c r="L47" s="150"/>
    </row>
    <row r="48" spans="2:12" ht="27.95" customHeight="1" x14ac:dyDescent="0.25">
      <c r="B48" s="102">
        <v>113</v>
      </c>
      <c r="C48" s="103" t="s">
        <v>395</v>
      </c>
      <c r="D48" s="103" t="s">
        <v>236</v>
      </c>
      <c r="E48" s="105">
        <v>139.21</v>
      </c>
      <c r="F48" s="102">
        <v>13</v>
      </c>
      <c r="G48" s="105">
        <v>1809</v>
      </c>
      <c r="H48" s="105"/>
      <c r="I48" s="116">
        <v>65</v>
      </c>
      <c r="J48" s="105">
        <v>1874</v>
      </c>
      <c r="K48" s="131"/>
      <c r="L48" s="132"/>
    </row>
    <row r="49" spans="2:12" ht="27.95" customHeight="1" x14ac:dyDescent="0.25">
      <c r="B49" s="102">
        <v>113</v>
      </c>
      <c r="C49" s="103" t="s">
        <v>405</v>
      </c>
      <c r="D49" s="103" t="s">
        <v>236</v>
      </c>
      <c r="E49" s="105">
        <v>139.21</v>
      </c>
      <c r="F49" s="102">
        <v>13</v>
      </c>
      <c r="G49" s="105">
        <v>1809</v>
      </c>
      <c r="H49" s="105"/>
      <c r="I49" s="116">
        <v>65</v>
      </c>
      <c r="J49" s="105">
        <v>1874</v>
      </c>
      <c r="K49" s="131"/>
      <c r="L49" s="132"/>
    </row>
    <row r="50" spans="2:12" ht="27.95" customHeight="1" x14ac:dyDescent="0.25">
      <c r="B50" s="102">
        <v>113</v>
      </c>
      <c r="C50" s="103" t="s">
        <v>303</v>
      </c>
      <c r="D50" s="103" t="s">
        <v>237</v>
      </c>
      <c r="E50" s="105">
        <v>121</v>
      </c>
      <c r="F50" s="102">
        <v>15</v>
      </c>
      <c r="G50" s="105">
        <v>1820.32</v>
      </c>
      <c r="H50" s="105"/>
      <c r="I50" s="103">
        <v>79.680000000000007</v>
      </c>
      <c r="J50" s="105">
        <v>1900</v>
      </c>
      <c r="K50" s="149"/>
      <c r="L50" s="150"/>
    </row>
    <row r="51" spans="2:12" ht="27.95" customHeight="1" x14ac:dyDescent="0.25">
      <c r="B51" s="102">
        <v>113</v>
      </c>
      <c r="C51" s="103" t="s">
        <v>231</v>
      </c>
      <c r="D51" s="103" t="s">
        <v>237</v>
      </c>
      <c r="E51" s="105">
        <v>121</v>
      </c>
      <c r="F51" s="102">
        <v>15</v>
      </c>
      <c r="G51" s="105">
        <v>1820.32</v>
      </c>
      <c r="H51" s="105"/>
      <c r="I51" s="103">
        <v>79.680000000000007</v>
      </c>
      <c r="J51" s="105">
        <v>1900</v>
      </c>
      <c r="K51" s="149"/>
      <c r="L51" s="150"/>
    </row>
    <row r="52" spans="2:12" ht="27.95" customHeight="1" x14ac:dyDescent="0.25">
      <c r="B52" s="102">
        <v>113</v>
      </c>
      <c r="C52" s="103" t="s">
        <v>357</v>
      </c>
      <c r="D52" s="103" t="s">
        <v>237</v>
      </c>
      <c r="E52" s="105">
        <v>121</v>
      </c>
      <c r="F52" s="102">
        <v>15</v>
      </c>
      <c r="G52" s="105">
        <v>1820.32</v>
      </c>
      <c r="H52" s="105"/>
      <c r="I52" s="103">
        <v>79.680000000000007</v>
      </c>
      <c r="J52" s="105">
        <v>1900</v>
      </c>
      <c r="K52" s="149"/>
      <c r="L52" s="150"/>
    </row>
    <row r="53" spans="2:12" ht="27.95" customHeight="1" x14ac:dyDescent="0.25">
      <c r="B53" s="102">
        <v>113</v>
      </c>
      <c r="C53" s="103" t="s">
        <v>241</v>
      </c>
      <c r="D53" s="103" t="s">
        <v>237</v>
      </c>
      <c r="E53" s="105">
        <v>121</v>
      </c>
      <c r="F53" s="102">
        <v>15</v>
      </c>
      <c r="G53" s="105">
        <v>1820.32</v>
      </c>
      <c r="H53" s="105"/>
      <c r="I53" s="103">
        <v>79.680000000000007</v>
      </c>
      <c r="J53" s="105">
        <v>1900</v>
      </c>
      <c r="K53" s="149"/>
      <c r="L53" s="150"/>
    </row>
    <row r="54" spans="2:12" ht="27.95" customHeight="1" x14ac:dyDescent="0.25">
      <c r="B54" s="102">
        <v>113</v>
      </c>
      <c r="C54" s="103" t="s">
        <v>242</v>
      </c>
      <c r="D54" s="103" t="s">
        <v>237</v>
      </c>
      <c r="E54" s="105">
        <v>121</v>
      </c>
      <c r="F54" s="102">
        <v>14</v>
      </c>
      <c r="G54" s="105">
        <v>1694</v>
      </c>
      <c r="H54" s="105"/>
      <c r="I54" s="116">
        <v>85</v>
      </c>
      <c r="J54" s="105">
        <v>1779</v>
      </c>
      <c r="K54" s="149"/>
      <c r="L54" s="150"/>
    </row>
    <row r="55" spans="2:12" ht="27.95" customHeight="1" x14ac:dyDescent="0.25">
      <c r="B55" s="102">
        <v>113</v>
      </c>
      <c r="C55" s="103" t="s">
        <v>243</v>
      </c>
      <c r="D55" s="103" t="s">
        <v>237</v>
      </c>
      <c r="E55" s="105">
        <v>121</v>
      </c>
      <c r="F55" s="102">
        <v>15</v>
      </c>
      <c r="G55" s="105">
        <v>1820.32</v>
      </c>
      <c r="H55" s="105"/>
      <c r="I55" s="103">
        <v>79.680000000000007</v>
      </c>
      <c r="J55" s="105">
        <v>1900</v>
      </c>
      <c r="K55" s="149"/>
      <c r="L55" s="150"/>
    </row>
    <row r="56" spans="2:12" ht="27.95" customHeight="1" x14ac:dyDescent="0.25">
      <c r="B56" s="102">
        <v>113</v>
      </c>
      <c r="C56" s="103" t="s">
        <v>244</v>
      </c>
      <c r="D56" s="103" t="s">
        <v>237</v>
      </c>
      <c r="E56" s="105">
        <v>121</v>
      </c>
      <c r="F56" s="102">
        <v>14</v>
      </c>
      <c r="G56" s="105">
        <v>1694</v>
      </c>
      <c r="H56" s="105"/>
      <c r="I56" s="116">
        <v>85</v>
      </c>
      <c r="J56" s="105">
        <v>1779</v>
      </c>
      <c r="K56" s="149"/>
      <c r="L56" s="150"/>
    </row>
    <row r="57" spans="2:12" ht="27.95" customHeight="1" x14ac:dyDescent="0.25">
      <c r="B57" s="102">
        <v>113</v>
      </c>
      <c r="C57" s="103" t="s">
        <v>245</v>
      </c>
      <c r="D57" s="103" t="s">
        <v>237</v>
      </c>
      <c r="E57" s="105">
        <v>121</v>
      </c>
      <c r="F57" s="102">
        <v>8</v>
      </c>
      <c r="G57" s="105">
        <v>968</v>
      </c>
      <c r="H57" s="105"/>
      <c r="I57" s="116">
        <v>172</v>
      </c>
      <c r="J57" s="105">
        <v>1140</v>
      </c>
      <c r="K57" s="149"/>
      <c r="L57" s="150"/>
    </row>
    <row r="58" spans="2:12" ht="27.95" customHeight="1" x14ac:dyDescent="0.25">
      <c r="B58" s="102">
        <v>113</v>
      </c>
      <c r="C58" s="103" t="s">
        <v>377</v>
      </c>
      <c r="D58" s="103" t="s">
        <v>237</v>
      </c>
      <c r="E58" s="105">
        <v>121</v>
      </c>
      <c r="F58" s="102">
        <v>15</v>
      </c>
      <c r="G58" s="105">
        <v>1820.32</v>
      </c>
      <c r="H58" s="105"/>
      <c r="I58" s="103">
        <v>79.680000000000007</v>
      </c>
      <c r="J58" s="105">
        <v>1900</v>
      </c>
      <c r="K58" s="149"/>
      <c r="L58" s="150"/>
    </row>
    <row r="59" spans="2:12" ht="18" customHeight="1" x14ac:dyDescent="0.25">
      <c r="B59" s="94"/>
      <c r="C59" s="103"/>
      <c r="D59" s="109"/>
      <c r="E59" s="111"/>
      <c r="F59" s="94"/>
      <c r="G59" s="34">
        <f>SUM(G42:G58)</f>
        <v>30866.28</v>
      </c>
      <c r="H59" s="34"/>
      <c r="I59" s="34">
        <f>SUM(I42:I58)</f>
        <v>1327.7200000000003</v>
      </c>
      <c r="J59" s="34">
        <f>SUM(J42:J58)</f>
        <v>32194</v>
      </c>
      <c r="K59" s="147"/>
      <c r="L59" s="148"/>
    </row>
    <row r="60" spans="2:12" ht="20.100000000000001" customHeight="1" x14ac:dyDescent="0.25">
      <c r="B60" s="117"/>
      <c r="C60" s="118"/>
      <c r="D60" s="119"/>
      <c r="E60" s="120"/>
      <c r="F60" s="117"/>
      <c r="G60" s="121"/>
      <c r="H60" s="121"/>
      <c r="I60" s="121"/>
      <c r="J60" s="121"/>
      <c r="K60" s="117"/>
      <c r="L60" s="117"/>
    </row>
    <row r="61" spans="2:12" ht="9.75" customHeight="1" x14ac:dyDescent="0.25">
      <c r="B61" s="117"/>
      <c r="C61" s="118"/>
      <c r="D61" s="119"/>
      <c r="E61" s="120"/>
      <c r="F61" s="117"/>
      <c r="G61" s="121"/>
      <c r="H61" s="121"/>
      <c r="I61" s="121"/>
      <c r="J61" s="121"/>
      <c r="K61" s="117"/>
      <c r="L61" s="117"/>
    </row>
    <row r="62" spans="2:12" ht="9.75" customHeight="1" x14ac:dyDescent="0.25"/>
    <row r="63" spans="2:12" ht="11.25" hidden="1" customHeight="1" x14ac:dyDescent="0.25"/>
    <row r="64" spans="2:12" ht="28.5" customHeight="1" x14ac:dyDescent="0.25"/>
    <row r="65" spans="1:12" ht="24.95" customHeight="1" x14ac:dyDescent="0.25"/>
    <row r="66" spans="1:12" ht="33" customHeight="1" x14ac:dyDescent="0.25"/>
    <row r="67" spans="1:12" ht="18" customHeight="1" x14ac:dyDescent="0.25"/>
    <row r="68" spans="1:12" ht="15.95" customHeight="1" x14ac:dyDescent="0.25"/>
    <row r="69" spans="1:12" ht="15.95" customHeight="1" x14ac:dyDescent="0.25">
      <c r="D69" s="1" t="s">
        <v>225</v>
      </c>
      <c r="E69" s="29"/>
      <c r="F69" s="29"/>
      <c r="G69" s="1"/>
    </row>
    <row r="70" spans="1:12" ht="15.95" customHeight="1" x14ac:dyDescent="0.25">
      <c r="D70" s="1" t="s">
        <v>446</v>
      </c>
      <c r="E70" s="1"/>
      <c r="F70" s="29"/>
    </row>
    <row r="71" spans="1:12" ht="15.95" customHeight="1" x14ac:dyDescent="0.25">
      <c r="D71" s="1"/>
      <c r="E71" s="1"/>
    </row>
    <row r="72" spans="1:12" ht="15.95" customHeight="1" x14ac:dyDescent="0.25">
      <c r="D72" s="1"/>
      <c r="E72" s="1"/>
      <c r="F72" s="29"/>
    </row>
    <row r="73" spans="1:12" ht="15.95" customHeight="1" x14ac:dyDescent="0.25">
      <c r="B73" s="94" t="s">
        <v>290</v>
      </c>
      <c r="C73" s="19" t="s">
        <v>390</v>
      </c>
      <c r="D73" s="19" t="s">
        <v>1</v>
      </c>
      <c r="E73" s="19" t="s">
        <v>2</v>
      </c>
      <c r="F73" s="19" t="s">
        <v>3</v>
      </c>
      <c r="G73" s="19"/>
      <c r="H73" s="19" t="s">
        <v>4</v>
      </c>
      <c r="I73" s="19" t="s">
        <v>5</v>
      </c>
      <c r="J73" s="19" t="s">
        <v>8</v>
      </c>
      <c r="K73" s="2" t="s">
        <v>6</v>
      </c>
      <c r="L73" s="19"/>
    </row>
    <row r="74" spans="1:12" ht="27.95" customHeight="1" x14ac:dyDescent="0.25">
      <c r="B74" s="102">
        <v>113</v>
      </c>
      <c r="C74" s="103" t="s">
        <v>315</v>
      </c>
      <c r="D74" s="103" t="s">
        <v>237</v>
      </c>
      <c r="E74" s="105">
        <v>121</v>
      </c>
      <c r="F74" s="102">
        <v>15</v>
      </c>
      <c r="G74" s="105">
        <v>1820.32</v>
      </c>
      <c r="H74" s="105"/>
      <c r="I74" s="103">
        <v>79.680000000000007</v>
      </c>
      <c r="J74" s="105">
        <v>1900</v>
      </c>
      <c r="K74" s="149"/>
      <c r="L74" s="150"/>
    </row>
    <row r="75" spans="1:12" ht="27.95" customHeight="1" x14ac:dyDescent="0.25">
      <c r="B75" s="102">
        <v>113</v>
      </c>
      <c r="C75" s="103" t="s">
        <v>382</v>
      </c>
      <c r="D75" s="103" t="s">
        <v>237</v>
      </c>
      <c r="E75" s="105">
        <v>121</v>
      </c>
      <c r="F75" s="102">
        <v>14</v>
      </c>
      <c r="G75" s="105">
        <v>1694</v>
      </c>
      <c r="H75" s="105"/>
      <c r="I75" s="116">
        <v>85</v>
      </c>
      <c r="J75" s="105">
        <v>1779</v>
      </c>
      <c r="K75" s="149"/>
      <c r="L75" s="150"/>
    </row>
    <row r="76" spans="1:12" ht="27.95" customHeight="1" x14ac:dyDescent="0.25">
      <c r="A76" s="122"/>
      <c r="B76" s="102">
        <v>113</v>
      </c>
      <c r="C76" s="103" t="s">
        <v>383</v>
      </c>
      <c r="D76" s="103" t="s">
        <v>237</v>
      </c>
      <c r="E76" s="105">
        <v>121</v>
      </c>
      <c r="F76" s="102">
        <v>14</v>
      </c>
      <c r="G76" s="105">
        <v>1694</v>
      </c>
      <c r="H76" s="105"/>
      <c r="I76" s="116">
        <v>85</v>
      </c>
      <c r="J76" s="105">
        <v>1779</v>
      </c>
      <c r="K76" s="149"/>
      <c r="L76" s="150"/>
    </row>
    <row r="77" spans="1:12" ht="27.95" customHeight="1" x14ac:dyDescent="0.25">
      <c r="B77" s="102">
        <v>113</v>
      </c>
      <c r="C77" s="103" t="s">
        <v>384</v>
      </c>
      <c r="D77" s="103" t="s">
        <v>237</v>
      </c>
      <c r="E77" s="105">
        <v>121</v>
      </c>
      <c r="F77" s="102">
        <v>15</v>
      </c>
      <c r="G77" s="105">
        <v>1820.32</v>
      </c>
      <c r="H77" s="105"/>
      <c r="I77" s="103">
        <v>79.680000000000007</v>
      </c>
      <c r="J77" s="105">
        <v>1900</v>
      </c>
      <c r="K77" s="149"/>
      <c r="L77" s="150"/>
    </row>
    <row r="78" spans="1:12" ht="27.95" customHeight="1" x14ac:dyDescent="0.25">
      <c r="B78" s="102">
        <v>113</v>
      </c>
      <c r="C78" s="103" t="s">
        <v>391</v>
      </c>
      <c r="D78" s="103" t="s">
        <v>237</v>
      </c>
      <c r="E78" s="105">
        <v>121</v>
      </c>
      <c r="F78" s="102">
        <v>15</v>
      </c>
      <c r="G78" s="105">
        <v>1820.32</v>
      </c>
      <c r="H78" s="105"/>
      <c r="I78" s="103">
        <v>79.680000000000007</v>
      </c>
      <c r="J78" s="105">
        <v>1900</v>
      </c>
      <c r="K78" s="149"/>
      <c r="L78" s="150"/>
    </row>
    <row r="79" spans="1:12" ht="27.95" customHeight="1" x14ac:dyDescent="0.25">
      <c r="B79" s="102">
        <v>113</v>
      </c>
      <c r="C79" s="103" t="s">
        <v>392</v>
      </c>
      <c r="D79" s="103" t="s">
        <v>237</v>
      </c>
      <c r="E79" s="105">
        <v>121</v>
      </c>
      <c r="F79" s="102">
        <v>14</v>
      </c>
      <c r="G79" s="105">
        <v>1694</v>
      </c>
      <c r="H79" s="105"/>
      <c r="I79" s="116">
        <v>85</v>
      </c>
      <c r="J79" s="105">
        <v>1779</v>
      </c>
      <c r="K79" s="149"/>
      <c r="L79" s="150"/>
    </row>
    <row r="80" spans="1:12" ht="27.95" customHeight="1" x14ac:dyDescent="0.25">
      <c r="B80" s="102">
        <v>113</v>
      </c>
      <c r="C80" s="103" t="s">
        <v>393</v>
      </c>
      <c r="D80" s="103" t="s">
        <v>237</v>
      </c>
      <c r="E80" s="105">
        <v>121</v>
      </c>
      <c r="F80" s="102">
        <v>14</v>
      </c>
      <c r="G80" s="105">
        <v>1694</v>
      </c>
      <c r="H80" s="105"/>
      <c r="I80" s="116">
        <v>85</v>
      </c>
      <c r="J80" s="105">
        <v>1779</v>
      </c>
      <c r="K80" s="149"/>
      <c r="L80" s="150"/>
    </row>
    <row r="81" spans="2:12" ht="27.95" customHeight="1" x14ac:dyDescent="0.25">
      <c r="B81" s="102">
        <v>113</v>
      </c>
      <c r="C81" s="103" t="s">
        <v>394</v>
      </c>
      <c r="D81" s="103" t="s">
        <v>237</v>
      </c>
      <c r="E81" s="105">
        <v>121</v>
      </c>
      <c r="F81" s="102">
        <v>15</v>
      </c>
      <c r="G81" s="105">
        <v>1820.32</v>
      </c>
      <c r="H81" s="105"/>
      <c r="I81" s="103">
        <v>79.680000000000007</v>
      </c>
      <c r="J81" s="105">
        <v>1900</v>
      </c>
      <c r="K81" s="149"/>
      <c r="L81" s="150"/>
    </row>
    <row r="82" spans="2:12" ht="27.95" customHeight="1" x14ac:dyDescent="0.25">
      <c r="B82" s="102">
        <v>113</v>
      </c>
      <c r="C82" s="103" t="s">
        <v>396</v>
      </c>
      <c r="D82" s="103" t="s">
        <v>237</v>
      </c>
      <c r="E82" s="105">
        <v>121</v>
      </c>
      <c r="F82" s="102">
        <v>15</v>
      </c>
      <c r="G82" s="105">
        <v>1820.32</v>
      </c>
      <c r="H82" s="105"/>
      <c r="I82" s="103">
        <v>79.680000000000007</v>
      </c>
      <c r="J82" s="105">
        <v>1900</v>
      </c>
      <c r="K82" s="133"/>
      <c r="L82" s="132"/>
    </row>
    <row r="83" spans="2:12" ht="27.95" customHeight="1" x14ac:dyDescent="0.25">
      <c r="B83" s="102">
        <v>113</v>
      </c>
      <c r="C83" s="103" t="s">
        <v>406</v>
      </c>
      <c r="D83" s="103" t="s">
        <v>237</v>
      </c>
      <c r="E83" s="105">
        <v>121</v>
      </c>
      <c r="F83" s="102">
        <v>15</v>
      </c>
      <c r="G83" s="105">
        <v>1820.32</v>
      </c>
      <c r="H83" s="105"/>
      <c r="I83" s="103">
        <v>79.680000000000007</v>
      </c>
      <c r="J83" s="105">
        <v>1900</v>
      </c>
      <c r="K83" s="131"/>
      <c r="L83" s="132"/>
    </row>
    <row r="84" spans="2:12" ht="27.95" customHeight="1" x14ac:dyDescent="0.25">
      <c r="B84" s="102">
        <v>113</v>
      </c>
      <c r="C84" s="103" t="s">
        <v>247</v>
      </c>
      <c r="D84" s="103" t="s">
        <v>237</v>
      </c>
      <c r="E84" s="105">
        <v>121</v>
      </c>
      <c r="F84" s="102">
        <v>14</v>
      </c>
      <c r="G84" s="105">
        <v>1694</v>
      </c>
      <c r="H84" s="105"/>
      <c r="I84" s="116">
        <v>85</v>
      </c>
      <c r="J84" s="105">
        <v>1779</v>
      </c>
      <c r="K84" s="131"/>
      <c r="L84" s="132"/>
    </row>
    <row r="85" spans="2:12" ht="27.95" customHeight="1" x14ac:dyDescent="0.25">
      <c r="B85" s="102">
        <v>113</v>
      </c>
      <c r="C85" s="103" t="s">
        <v>412</v>
      </c>
      <c r="D85" s="103" t="s">
        <v>237</v>
      </c>
      <c r="E85" s="105">
        <v>121</v>
      </c>
      <c r="F85" s="102">
        <v>15</v>
      </c>
      <c r="G85" s="105">
        <v>1820.32</v>
      </c>
      <c r="H85" s="105"/>
      <c r="I85" s="103">
        <v>79.680000000000007</v>
      </c>
      <c r="J85" s="105">
        <v>1900</v>
      </c>
      <c r="K85" s="131"/>
      <c r="L85" s="132"/>
    </row>
    <row r="86" spans="2:12" ht="27.95" customHeight="1" x14ac:dyDescent="0.25">
      <c r="B86" s="102">
        <v>113</v>
      </c>
      <c r="C86" s="140" t="s">
        <v>417</v>
      </c>
      <c r="D86" s="103" t="s">
        <v>237</v>
      </c>
      <c r="E86" s="105">
        <v>121</v>
      </c>
      <c r="F86" s="102">
        <v>15</v>
      </c>
      <c r="G86" s="105">
        <v>1820.32</v>
      </c>
      <c r="H86" s="105"/>
      <c r="I86" s="103">
        <v>79.680000000000007</v>
      </c>
      <c r="J86" s="105">
        <v>1900</v>
      </c>
      <c r="K86" s="131"/>
      <c r="L86" s="132"/>
    </row>
    <row r="87" spans="2:12" ht="24.75" customHeight="1" x14ac:dyDescent="0.25">
      <c r="B87" s="94"/>
      <c r="C87" s="103"/>
      <c r="D87" s="109"/>
      <c r="E87" s="111"/>
      <c r="F87" s="94"/>
      <c r="G87" s="34">
        <f>SUM(G74:G86)</f>
        <v>23032.559999999998</v>
      </c>
      <c r="H87" s="34"/>
      <c r="I87" s="34">
        <f>SUM(I74:I86)</f>
        <v>1062.4400000000003</v>
      </c>
      <c r="J87" s="34">
        <f>SUM(J74:J86)</f>
        <v>24095</v>
      </c>
      <c r="K87" s="147"/>
      <c r="L87" s="148"/>
    </row>
    <row r="88" spans="2:12" ht="15.95" customHeight="1" x14ac:dyDescent="0.25"/>
    <row r="89" spans="2:12" ht="15.95" customHeight="1" x14ac:dyDescent="0.25"/>
    <row r="90" spans="2:12" ht="15.95" customHeight="1" x14ac:dyDescent="0.25"/>
    <row r="91" spans="2:12" ht="15.95" customHeight="1" x14ac:dyDescent="0.25"/>
    <row r="92" spans="2:12" ht="15.95" customHeight="1" x14ac:dyDescent="0.25"/>
    <row r="93" spans="2:12" ht="15.95" customHeight="1" x14ac:dyDescent="0.25"/>
    <row r="94" spans="2:12" ht="15.95" customHeight="1" x14ac:dyDescent="0.25"/>
    <row r="95" spans="2:12" ht="15.95" customHeight="1" x14ac:dyDescent="0.25"/>
    <row r="96" spans="2:12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</sheetData>
  <mergeCells count="39">
    <mergeCell ref="K8:L8"/>
    <mergeCell ref="K9:L9"/>
    <mergeCell ref="K10:L10"/>
    <mergeCell ref="K11:L11"/>
    <mergeCell ref="K17:L17"/>
    <mergeCell ref="K14:L14"/>
    <mergeCell ref="K15:L15"/>
    <mergeCell ref="K19:L19"/>
    <mergeCell ref="K22:L22"/>
    <mergeCell ref="K21:L21"/>
    <mergeCell ref="K16:L16"/>
    <mergeCell ref="K20:L20"/>
    <mergeCell ref="K18:L18"/>
    <mergeCell ref="K45:L45"/>
    <mergeCell ref="K44:L44"/>
    <mergeCell ref="K43:L43"/>
    <mergeCell ref="K42:L42"/>
    <mergeCell ref="K24:L24"/>
    <mergeCell ref="K50:L50"/>
    <mergeCell ref="K55:L55"/>
    <mergeCell ref="K57:L57"/>
    <mergeCell ref="K51:L51"/>
    <mergeCell ref="K58:L58"/>
    <mergeCell ref="K87:L87"/>
    <mergeCell ref="K54:L54"/>
    <mergeCell ref="K53:L53"/>
    <mergeCell ref="K47:L47"/>
    <mergeCell ref="K46:L46"/>
    <mergeCell ref="K74:L74"/>
    <mergeCell ref="K75:L75"/>
    <mergeCell ref="K80:L80"/>
    <mergeCell ref="K81:L81"/>
    <mergeCell ref="K76:L76"/>
    <mergeCell ref="K77:L77"/>
    <mergeCell ref="K78:L78"/>
    <mergeCell ref="K79:L79"/>
    <mergeCell ref="K56:L56"/>
    <mergeCell ref="K52:L52"/>
    <mergeCell ref="K59:L59"/>
  </mergeCells>
  <pageMargins left="0.19685039370078741" right="0.23622047244094491" top="0.35433070866141736" bottom="0.35433070866141736" header="0.11811023622047245" footer="0.11811023622047245"/>
  <pageSetup paperSize="9" scale="79" orientation="landscape" verticalDpi="144" r:id="rId1"/>
  <rowBreaks count="1" manualBreakCount="1">
    <brk id="3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REGID.</vt:lpstr>
      <vt:lpstr>PRESIDENCIA</vt:lpstr>
      <vt:lpstr>SEC. Y SIND.</vt:lpstr>
      <vt:lpstr>JURIDICO</vt:lpstr>
      <vt:lpstr>HACIENDA MPAL.</vt:lpstr>
      <vt:lpstr>OFICIALIA</vt:lpstr>
      <vt:lpstr>CATASTRO</vt:lpstr>
      <vt:lpstr>AGUA POTABLE</vt:lpstr>
      <vt:lpstr>OBRAS PUBL.</vt:lpstr>
      <vt:lpstr>REGISTRO CIVIL</vt:lpstr>
      <vt:lpstr>PROM. ECON.</vt:lpstr>
      <vt:lpstr>DES. HUMANO</vt:lpstr>
      <vt:lpstr>EDUCACION</vt:lpstr>
      <vt:lpstr>TURISMO</vt:lpstr>
      <vt:lpstr>DELEGACIONES</vt:lpstr>
      <vt:lpstr>AGENCIAS</vt:lpstr>
      <vt:lpstr>SERV. PUBL.</vt:lpstr>
      <vt:lpstr>CULTURA</vt:lpstr>
      <vt:lpstr>SEG. PUBLICA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Comunicación</cp:lastModifiedBy>
  <cp:lastPrinted>2013-07-15T18:56:43Z</cp:lastPrinted>
  <dcterms:created xsi:type="dcterms:W3CDTF">2012-10-08T19:43:46Z</dcterms:created>
  <dcterms:modified xsi:type="dcterms:W3CDTF">2015-03-20T04:12:04Z</dcterms:modified>
</cp:coreProperties>
</file>