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G10" i="3" l="1"/>
  <c r="I10" i="3"/>
  <c r="K10" i="3"/>
  <c r="L10" i="3"/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8" i="5"/>
  <c r="I18" i="5"/>
  <c r="G18" i="5"/>
  <c r="K11" i="2"/>
  <c r="K14" i="5" s="1"/>
  <c r="I11" i="2"/>
  <c r="I14" i="5" s="1"/>
  <c r="G11" i="2"/>
  <c r="G14" i="5" s="1"/>
  <c r="L18" i="5" l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<sst xmlns="http://schemas.openxmlformats.org/spreadsheetml/2006/main" count="177" uniqueCount="67">
  <si>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</si>
  <si>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</si>
  <si>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</si>
  <si>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</si>
  <si>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</si>
  <si>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</si>
  <si>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</si>
  <si>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</si>
  <si>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</si>
  <si>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</si>
  <si>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</si>
  <si>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</si>
  <si>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</si>
  <si>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</si>
  <si>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</si>
  <si>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</si>
  <si>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</si>
  <si>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</si>
  <si>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</si>
  <si>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</si>
  <si>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</si>
  <si>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</si>
  <si>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</si>
  <si>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</si>
  <si>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</si>
  <si>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</si>
  <si>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</si>
  <si>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</si>
  <si>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</si>
  <si>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</si>
  <si>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</si>
  <si>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</si>
  <si>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</si>
  <si>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</si>
  <si>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</si>
  <si>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</si>
  <si>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</si>
  <si>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</si>
  <si>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</si>
  <si>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</si>
  <si>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</si>
  <si>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</si>
  <si>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</si>
  <si>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</si>
  <si>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</si>
  <si>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</si>
  <si>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</si>
  <si>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</si>
  <si>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</si>
  <si>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</si>
  <si>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</si>
  <si>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</si>
  <si>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</si>
  <si>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</si>
  <si>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</si>
  <si>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</si>
  <si>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</si>
  <si>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</si>
  <si>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</si>
  <si>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</si>
  <si>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</si>
  <si>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</si>
  <si>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 xml:space="preserve">                                                             CORRESPONDIENTE A:  1ERA QUINCENA DE MARZO DEL 2021</t>
  </si>
  <si>
    <t>NOMINA 1ERA QUINCENA MARZO 2021</t>
  </si>
  <si>
    <t>C. MA. DE LOS MILAGROS VAZQUEZ FLORES</t>
  </si>
  <si>
    <t>DIRECTORA  DIF MUNICIPAL</t>
  </si>
  <si>
    <t>DIRECTORA Y ENCARGADA DE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</si>
</sst>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7" workbookViewId="0">
      <selection activeCell="D8" sqref="D8"/>
    </sheetView>
  </sheetViews>
  <sheetFormatPr baseColWidth="10" defaultRowHeight="15" x14ac:dyDescent="0.25"/>
  <cols>
    <col min="1" max="1" width="5" customWidth="1"/>
    <col min="2" max="2" width="26.28515625" customWidth="1"/>
    <col min="3" max="3" width="13.140625" customWidth="1"/>
    <col min="4" max="4" width="10.7109375" customWidth="1"/>
    <col min="5" max="5" width="6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15</v>
      </c>
      <c r="F8" s="23">
        <v>414.66666600000002</v>
      </c>
      <c r="G8" s="23">
        <f>+E8*F8</f>
        <v>6219.9999900000003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5499.9999900000003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14064.99999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13089.99999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64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65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G19" sqref="G19:L1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3.3333330000000001</v>
      </c>
      <c r="K8" s="23">
        <f t="shared" si="1"/>
        <v>49.999994999999998</v>
      </c>
      <c r="L8" s="23">
        <f t="shared" si="2"/>
        <v>2899.9999950000001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16.499999599999999</v>
      </c>
      <c r="K12" s="23">
        <f>SUM(K7:K10)</f>
        <v>247.49999400000002</v>
      </c>
      <c r="L12" s="23">
        <f>SUM(L7:L10)</f>
        <v>9659.9999939999998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64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65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5" workbookViewId="0">
      <selection activeCell="F11" sqref="F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8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75</v>
      </c>
      <c r="L7" s="23">
        <f t="shared" ref="L7:L8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132</v>
      </c>
      <c r="G8" s="23">
        <f t="shared" si="0"/>
        <v>1980</v>
      </c>
      <c r="H8" s="23">
        <v>0</v>
      </c>
      <c r="I8" s="23">
        <f t="shared" si="1"/>
        <v>0</v>
      </c>
      <c r="J8" s="23">
        <v>5.3333329999999997</v>
      </c>
      <c r="K8" s="23">
        <f t="shared" si="2"/>
        <v>79.999994999999998</v>
      </c>
      <c r="L8" s="23">
        <f t="shared" si="3"/>
        <v>2059.9999950000001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15</v>
      </c>
      <c r="F9" s="23">
        <v>162</v>
      </c>
      <c r="G9" s="23">
        <f t="shared" ref="G9:G11" si="4">+E9*F9</f>
        <v>2430</v>
      </c>
      <c r="H9" s="23">
        <v>0</v>
      </c>
      <c r="I9" s="23">
        <f t="shared" ref="I9" si="5">+E9*H9</f>
        <v>0</v>
      </c>
      <c r="J9" s="23">
        <v>5</v>
      </c>
      <c r="K9" s="23">
        <f t="shared" ref="K9:K11" si="6">+E9*J9</f>
        <v>75</v>
      </c>
      <c r="L9" s="23">
        <f t="shared" ref="L9:L11" si="7">+G9-I9+K9</f>
        <v>2505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15</v>
      </c>
      <c r="F10" s="23">
        <v>162</v>
      </c>
      <c r="G10" s="23">
        <f t="shared" ref="G10" si="8">+E10*F10</f>
        <v>2430</v>
      </c>
      <c r="H10" s="23">
        <v>1</v>
      </c>
      <c r="I10" s="23">
        <f t="shared" ref="I10" si="9">+E10*H10</f>
        <v>15</v>
      </c>
      <c r="J10" s="23">
        <v>6</v>
      </c>
      <c r="K10" s="23">
        <f t="shared" ref="K10" si="10">+E10*J10</f>
        <v>90</v>
      </c>
      <c r="L10" s="23">
        <f t="shared" ref="L10" si="11">+G10-I10+K10</f>
        <v>2505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6"/>
        <v>75</v>
      </c>
      <c r="L11" s="23">
        <f t="shared" si="7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11295</v>
      </c>
      <c r="H12" s="66">
        <f>SUM(H7:H11)</f>
        <v>1</v>
      </c>
      <c r="I12" s="66">
        <f>SUM(I7:I11)</f>
        <v>15</v>
      </c>
      <c r="J12" s="66">
        <f>SUM(J7:J11)</f>
        <v>26.333333</v>
      </c>
      <c r="K12" s="66">
        <f>SUM(K7:K11)</f>
        <v>394.99999500000001</v>
      </c>
      <c r="L12" s="66">
        <f>SUM(L7:L10)</f>
        <v>9169.9999950000001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64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65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G18" sqref="G18:L18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5.1666666599999997</v>
      </c>
      <c r="K10" s="61">
        <f>+E10*J10</f>
        <v>77.499999899999992</v>
      </c>
      <c r="L10" s="61">
        <f>+G10-I10+K10</f>
        <v>1959.9999998999999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5.1666666599999997</v>
      </c>
      <c r="K11" s="65">
        <f t="shared" si="4"/>
        <v>77.499999899999992</v>
      </c>
      <c r="L11" s="65">
        <f t="shared" si="4"/>
        <v>10959.999999899999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64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65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63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6" t="str">
        <f>direc!D8</f>
        <v>DIRECTORA Y ENCARGADA DE ALIMENTARIA</v>
      </c>
      <c r="E7" s="33">
        <f>direc!E8</f>
        <v>15</v>
      </c>
      <c r="F7" s="34">
        <f>direc!F8</f>
        <v>414.66666600000002</v>
      </c>
      <c r="G7" s="34">
        <f>direc!G8</f>
        <v>6219.9999900000003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5499.9999900000003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3.3333330000000001</v>
      </c>
      <c r="K11" s="25">
        <f>CAIC!K8</f>
        <v>49.999994999999998</v>
      </c>
      <c r="L11" s="25">
        <f>CAIC!L8</f>
        <v>2899.9999950000001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132</v>
      </c>
      <c r="G16" s="25">
        <f>'DESPENSA COMEDER'!G8</f>
        <v>1980</v>
      </c>
      <c r="H16" s="25">
        <f>'DESPENSA COMEDER'!H8</f>
        <v>0</v>
      </c>
      <c r="I16" s="25">
        <f>'DESPENSA COMEDER'!I8</f>
        <v>0</v>
      </c>
      <c r="J16" s="25">
        <f>'DESPENSA COMEDER'!J8</f>
        <v>5.3333329999999997</v>
      </c>
      <c r="K16" s="25">
        <f>'DESPENSA COMEDER'!K8</f>
        <v>79.999994999999998</v>
      </c>
      <c r="L16" s="25">
        <f>'DESPENSA COMEDER'!L8</f>
        <v>2059.9999950000001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162</v>
      </c>
      <c r="G17" s="25">
        <f>'DESPENSA COMEDER'!G9</f>
        <v>2430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75</v>
      </c>
      <c r="L17" s="25">
        <f>'DESPENSA COMEDER'!L9</f>
        <v>2505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162</v>
      </c>
      <c r="G18" s="25">
        <f>'DESPENSA COMEDER'!G10</f>
        <v>2430</v>
      </c>
      <c r="H18" s="25">
        <f>'DESPENSA COMEDER'!H10</f>
        <v>1</v>
      </c>
      <c r="I18" s="25">
        <f>'DESPENSA COMEDER'!I10</f>
        <v>15</v>
      </c>
      <c r="J18" s="25">
        <f>'DESPENSA COMEDER'!J10</f>
        <v>6</v>
      </c>
      <c r="K18" s="25">
        <f>'DESPENSA COMEDER'!K10</f>
        <v>90</v>
      </c>
      <c r="L18" s="25">
        <f>'DESPENSA COMEDER'!L10</f>
        <v>2505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201</v>
      </c>
      <c r="G21" s="25">
        <f>'CASA DIA TRAB SOC PSICOL'!G8</f>
        <v>3015</v>
      </c>
      <c r="H21" s="25">
        <f>'CASA DIA TRAB SOC PSICOL'!H8</f>
        <v>4</v>
      </c>
      <c r="I21" s="25">
        <f>'CASA DIA TRAB SOC PSICOL'!I8</f>
        <v>60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2955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125.5</v>
      </c>
      <c r="G23" s="25">
        <f>'CASA DIA TRAB SOC PSICOL'!G10</f>
        <v>1882.5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5.1666666599999997</v>
      </c>
      <c r="K23" s="25">
        <f>'CASA DIA TRAB SOC PSICOL'!K10</f>
        <v>77.499999899999992</v>
      </c>
      <c r="L23" s="25">
        <f>'CASA DIA TRAB SOC PSICOL'!L10</f>
        <v>1959.9999998999999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48204.999989999997</v>
      </c>
      <c r="H24" s="42">
        <v>68.8</v>
      </c>
      <c r="I24" s="42">
        <f>SUM(I7:I23)</f>
        <v>1200</v>
      </c>
      <c r="J24" s="42">
        <f>SUM(J7:J23)</f>
        <v>51.999999259999996</v>
      </c>
      <c r="K24" s="42">
        <f>SUM(K7:K23)</f>
        <v>779.99998890000006</v>
      </c>
      <c r="L24" s="43">
        <f>SUM(L7:L23)</f>
        <v>47784.999978899999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2021-07-09T18:07:17Z</cp:lastPrinted>
  <dcterms:created xsi:type="dcterms:W3CDTF">2015-09-29T01:57:28Z</dcterms:created>
  <dcterms:modified xsi:type="dcterms:W3CDTF">2021-07-14T17:36:56Z</dcterms:modified>
</cp:coreProperties>
</file>