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dministrador\Desktop\TRANSPARENCIA\Fracción IV, Inciso B\"/>
    </mc:Choice>
  </mc:AlternateContent>
  <bookViews>
    <workbookView xWindow="0" yWindow="0" windowWidth="20490" windowHeight="7155"/>
  </bookViews>
  <sheets>
    <sheet name=" TECNM-D-PL-PO-001-03" sheetId="1" r:id="rId1"/>
    <sheet name="Instructivo-0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C22" i="1"/>
  <c r="E22" i="1"/>
  <c r="G22" i="1"/>
  <c r="I22" i="1"/>
  <c r="K22" i="1"/>
  <c r="O22" i="1"/>
  <c r="Q22" i="1"/>
  <c r="S22" i="1"/>
  <c r="U22" i="1"/>
  <c r="E28" i="1"/>
  <c r="F11" i="1"/>
  <c r="J11" i="1"/>
  <c r="N11" i="1"/>
  <c r="R11" i="1"/>
  <c r="V11" i="1"/>
  <c r="F12" i="1"/>
  <c r="J12" i="1"/>
  <c r="J16" i="1" s="1"/>
  <c r="N12" i="1"/>
  <c r="R12" i="1"/>
  <c r="V12" i="1"/>
  <c r="F13" i="1"/>
  <c r="J13" i="1"/>
  <c r="N13" i="1"/>
  <c r="R13" i="1"/>
  <c r="V13" i="1"/>
  <c r="F14" i="1"/>
  <c r="J14" i="1"/>
  <c r="N14" i="1"/>
  <c r="R14" i="1"/>
  <c r="V14" i="1"/>
  <c r="F15" i="1"/>
  <c r="J15" i="1"/>
  <c r="N15" i="1"/>
  <c r="R15" i="1"/>
  <c r="V15" i="1"/>
  <c r="C16" i="1"/>
  <c r="D16" i="1"/>
  <c r="E16" i="1"/>
  <c r="F16" i="1"/>
  <c r="H16" i="1"/>
  <c r="I16" i="1"/>
  <c r="K16" i="1"/>
  <c r="L16" i="1"/>
  <c r="M16" i="1"/>
  <c r="O16" i="1"/>
  <c r="P16" i="1"/>
  <c r="Q16" i="1"/>
  <c r="S16" i="1"/>
  <c r="T16" i="1"/>
  <c r="U16" i="1"/>
  <c r="U34" i="1"/>
  <c r="T34" i="1"/>
  <c r="S34" i="1"/>
  <c r="Q34" i="1"/>
  <c r="P34" i="1"/>
  <c r="O34" i="1"/>
  <c r="M34" i="1"/>
  <c r="L34" i="1"/>
  <c r="K34" i="1"/>
  <c r="I34" i="1"/>
  <c r="H34" i="1"/>
  <c r="G34" i="1"/>
  <c r="E34" i="1"/>
  <c r="D34" i="1"/>
  <c r="C34" i="1"/>
  <c r="V33" i="1"/>
  <c r="R33" i="1"/>
  <c r="N33" i="1"/>
  <c r="J33" i="1"/>
  <c r="F33" i="1"/>
  <c r="V32" i="1"/>
  <c r="R32" i="1"/>
  <c r="N32" i="1"/>
  <c r="J32" i="1"/>
  <c r="F32" i="1"/>
  <c r="V31" i="1"/>
  <c r="R31" i="1"/>
  <c r="N31" i="1"/>
  <c r="J31" i="1"/>
  <c r="F31" i="1"/>
  <c r="V30" i="1"/>
  <c r="R30" i="1"/>
  <c r="N30" i="1"/>
  <c r="J30" i="1"/>
  <c r="F30" i="1"/>
  <c r="V29" i="1"/>
  <c r="V34" i="1" s="1"/>
  <c r="R29" i="1"/>
  <c r="N29" i="1"/>
  <c r="N34" i="1" s="1"/>
  <c r="J29" i="1"/>
  <c r="F29" i="1"/>
  <c r="F34" i="1" s="1"/>
  <c r="W35" i="1"/>
  <c r="V16" i="1" l="1"/>
  <c r="N16" i="1"/>
  <c r="J34" i="1"/>
  <c r="R34" i="1"/>
  <c r="R16" i="1"/>
  <c r="W29" i="1"/>
  <c r="U28" i="1" l="1"/>
  <c r="T28" i="1"/>
  <c r="S28" i="1"/>
  <c r="Q28" i="1"/>
  <c r="P28" i="1"/>
  <c r="O28" i="1"/>
  <c r="M28" i="1"/>
  <c r="L28" i="1"/>
  <c r="K28" i="1"/>
  <c r="I28" i="1"/>
  <c r="H28" i="1"/>
  <c r="G28" i="1"/>
  <c r="D28" i="1"/>
  <c r="C28" i="1"/>
  <c r="V27" i="1"/>
  <c r="R27" i="1"/>
  <c r="N27" i="1"/>
  <c r="J27" i="1"/>
  <c r="F27" i="1"/>
  <c r="V26" i="1"/>
  <c r="R26" i="1"/>
  <c r="N26" i="1"/>
  <c r="J26" i="1"/>
  <c r="F26" i="1"/>
  <c r="V25" i="1"/>
  <c r="R25" i="1"/>
  <c r="N25" i="1"/>
  <c r="J25" i="1"/>
  <c r="F25" i="1"/>
  <c r="V24" i="1"/>
  <c r="R24" i="1"/>
  <c r="N24" i="1"/>
  <c r="J24" i="1"/>
  <c r="F24" i="1"/>
  <c r="V23" i="1"/>
  <c r="R23" i="1"/>
  <c r="N23" i="1"/>
  <c r="J23" i="1"/>
  <c r="F23" i="1"/>
  <c r="V21" i="1"/>
  <c r="R21" i="1"/>
  <c r="N21" i="1"/>
  <c r="J21" i="1"/>
  <c r="F21" i="1"/>
  <c r="V20" i="1"/>
  <c r="R20" i="1"/>
  <c r="N20" i="1"/>
  <c r="J20" i="1"/>
  <c r="F20" i="1"/>
  <c r="V19" i="1"/>
  <c r="R19" i="1"/>
  <c r="N19" i="1"/>
  <c r="J19" i="1"/>
  <c r="F19" i="1"/>
  <c r="V18" i="1"/>
  <c r="R18" i="1"/>
  <c r="N18" i="1"/>
  <c r="J18" i="1"/>
  <c r="F18" i="1"/>
  <c r="V17" i="1"/>
  <c r="R17" i="1"/>
  <c r="R22" i="1" s="1"/>
  <c r="N17" i="1"/>
  <c r="J17" i="1"/>
  <c r="F17" i="1"/>
  <c r="R28" i="1" l="1"/>
  <c r="F22" i="1"/>
  <c r="J22" i="1"/>
  <c r="N22" i="1"/>
  <c r="V22" i="1"/>
  <c r="F28" i="1"/>
  <c r="V28" i="1"/>
  <c r="R35" i="1"/>
  <c r="N28" i="1"/>
  <c r="J28" i="1"/>
  <c r="J35" i="1" s="1"/>
  <c r="F35" i="1"/>
  <c r="N35" i="1"/>
  <c r="V35" i="1"/>
  <c r="D35" i="1"/>
  <c r="G35" i="1"/>
  <c r="I35" i="1"/>
  <c r="L35" i="1"/>
  <c r="O35" i="1"/>
  <c r="Q35" i="1"/>
  <c r="T35" i="1"/>
  <c r="C35" i="1"/>
  <c r="E35" i="1"/>
  <c r="H35" i="1"/>
  <c r="K35" i="1"/>
  <c r="M35" i="1"/>
  <c r="P35" i="1"/>
  <c r="S35" i="1"/>
  <c r="U35" i="1"/>
  <c r="W10" i="1"/>
  <c r="W17" i="1"/>
  <c r="W23" i="1" l="1"/>
</calcChain>
</file>

<file path=xl/sharedStrings.xml><?xml version="1.0" encoding="utf-8"?>
<sst xmlns="http://schemas.openxmlformats.org/spreadsheetml/2006/main" count="43" uniqueCount="24">
  <si>
    <t>Nombre del documento: Formato por procesos del Presupuesto de Egresos por fuente de financiamiento y componente de la Matriz de Indicadores de Resultados</t>
  </si>
  <si>
    <t>Código:                           TECNM-D-PL-PO-001-03</t>
  </si>
  <si>
    <t>Revisión: 0</t>
  </si>
  <si>
    <t>Página 1 de 1</t>
  </si>
  <si>
    <t>ADMON DE RECURSOS (2)</t>
  </si>
  <si>
    <t>PLANEACION (2)</t>
  </si>
  <si>
    <t>ACADEMICO (2)</t>
  </si>
  <si>
    <t>VINCULACION (2)</t>
  </si>
  <si>
    <t>CALIDAD (2)</t>
  </si>
  <si>
    <t>TOTAL POR COMPONENTE</t>
  </si>
  <si>
    <t>Componente 1  Alumnos de nuevo ingreso  matriculados</t>
  </si>
  <si>
    <t>CAPITULOS</t>
  </si>
  <si>
    <t>FEDERAL</t>
  </si>
  <si>
    <t>ESTATAL</t>
  </si>
  <si>
    <t>I.P</t>
  </si>
  <si>
    <t>TOTAL</t>
  </si>
  <si>
    <t>Total</t>
  </si>
  <si>
    <t xml:space="preserve">Componente 2  Estudiantes  de educación superior tecnológica atendidos con servicios de calidad </t>
  </si>
  <si>
    <t>Componente 3 Estudiantes de educación superior tecnlógica con competencias desarrolladas  bajo el modelo de triple hélice</t>
  </si>
  <si>
    <t>Componente 4 Administación educativa eficiente, racional y transparente</t>
  </si>
  <si>
    <t>Código:                           SNIT-D-PL-PO-001-03</t>
  </si>
  <si>
    <t>Deberá anotar el año del ejercicio del presupuesto</t>
  </si>
  <si>
    <t>Deberá llenar una hoja por proceso identificando los recursos x capitulo en las respectivas fuentes financieras y por componente, cuadrando dichos recursos con el TecNM-D-PL-PO-001-02</t>
  </si>
  <si>
    <t>PROYECTO DEL PRESUPUESTO DE INGRESOS 2016 (1)  POR 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</si>
</sst>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/>
    </xf>
    <xf numFmtId="43" fontId="5" fillId="2" borderId="15" xfId="1" applyFont="1" applyFill="1" applyBorder="1" applyAlignment="1">
      <alignment horizontal="center" vertical="center"/>
    </xf>
    <xf numFmtId="43" fontId="6" fillId="2" borderId="14" xfId="1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43" fontId="2" fillId="0" borderId="14" xfId="1" applyFont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3" fontId="2" fillId="0" borderId="14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/>
    <xf numFmtId="164" fontId="1" fillId="0" borderId="14" xfId="1" applyNumberFormat="1" applyFont="1" applyBorder="1" applyAlignment="1">
      <alignment horizontal="center" vertical="center"/>
    </xf>
    <xf numFmtId="43" fontId="6" fillId="4" borderId="16" xfId="1" applyFont="1" applyFill="1" applyBorder="1" applyAlignment="1">
      <alignment horizontal="center" vertical="center"/>
    </xf>
    <xf numFmtId="43" fontId="6" fillId="4" borderId="18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43" fontId="6" fillId="4" borderId="15" xfId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2" name="Imagen 1" descr="C:\Users\Celis\Pictures\Logo_ITS_TamazulaRoj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0"/>
          <a:ext cx="1990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4" zoomScale="70" zoomScaleNormal="70" workbookViewId="0">
      <selection activeCell="I71" sqref="I71"/>
    </sheetView>
  </sheetViews>
  <sheetFormatPr baseColWidth="10" defaultRowHeight="14.25" x14ac:dyDescent="0.2"/>
  <cols>
    <col min="1" max="1" width="25.125" customWidth="1"/>
    <col min="2" max="2" width="13.5" customWidth="1"/>
    <col min="3" max="3" width="15" bestFit="1" customWidth="1"/>
    <col min="4" max="4" width="14.625" bestFit="1" customWidth="1"/>
    <col min="5" max="5" width="13.875" bestFit="1" customWidth="1"/>
    <col min="6" max="6" width="15" bestFit="1" customWidth="1"/>
    <col min="7" max="7" width="13.875" bestFit="1" customWidth="1"/>
    <col min="8" max="8" width="14.25" bestFit="1" customWidth="1"/>
    <col min="9" max="9" width="13.875" bestFit="1" customWidth="1"/>
    <col min="10" max="10" width="14.625" bestFit="1" customWidth="1"/>
    <col min="11" max="13" width="14.25" bestFit="1" customWidth="1"/>
    <col min="14" max="14" width="15" bestFit="1" customWidth="1"/>
    <col min="15" max="16" width="14.25" bestFit="1" customWidth="1"/>
    <col min="17" max="17" width="12.25" bestFit="1" customWidth="1"/>
    <col min="18" max="20" width="14.25" bestFit="1" customWidth="1"/>
    <col min="21" max="21" width="12.25" bestFit="1" customWidth="1"/>
    <col min="22" max="22" width="13.875" bestFit="1" customWidth="1"/>
    <col min="23" max="23" width="19.875" customWidth="1"/>
  </cols>
  <sheetData>
    <row r="1" spans="1:23" ht="15" thickBot="1" x14ac:dyDescent="0.25"/>
    <row r="2" spans="1:23" ht="39" customHeight="1" thickBot="1" x14ac:dyDescent="0.25">
      <c r="A2" s="15"/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7" t="s">
        <v>1</v>
      </c>
      <c r="V2" s="27"/>
      <c r="W2" s="28"/>
    </row>
    <row r="3" spans="1:23" ht="15" thickBot="1" x14ac:dyDescent="0.25">
      <c r="A3" s="16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9" t="s">
        <v>2</v>
      </c>
      <c r="V3" s="29"/>
      <c r="W3" s="30"/>
    </row>
    <row r="4" spans="1:23" ht="15" thickBot="1" x14ac:dyDescent="0.25">
      <c r="A4" s="17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1" t="s">
        <v>3</v>
      </c>
      <c r="V4" s="31"/>
      <c r="W4" s="32"/>
    </row>
    <row r="8" spans="1:23" ht="15" x14ac:dyDescent="0.25">
      <c r="B8" s="1"/>
      <c r="C8" s="12" t="s">
        <v>23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7" customHeight="1" x14ac:dyDescent="0.2">
      <c r="C9" s="34" t="s">
        <v>4</v>
      </c>
      <c r="D9" s="34"/>
      <c r="E9" s="34"/>
      <c r="F9" s="2"/>
      <c r="G9" s="34" t="s">
        <v>5</v>
      </c>
      <c r="H9" s="34"/>
      <c r="I9" s="34"/>
      <c r="J9" s="2"/>
      <c r="K9" s="34" t="s">
        <v>6</v>
      </c>
      <c r="L9" s="34"/>
      <c r="M9" s="34"/>
      <c r="N9" s="2"/>
      <c r="O9" s="34" t="s">
        <v>7</v>
      </c>
      <c r="P9" s="34"/>
      <c r="Q9" s="34"/>
      <c r="R9" s="2"/>
      <c r="S9" s="34" t="s">
        <v>8</v>
      </c>
      <c r="T9" s="34"/>
      <c r="U9" s="34"/>
      <c r="V9" s="2"/>
      <c r="W9" s="3" t="s">
        <v>9</v>
      </c>
    </row>
    <row r="10" spans="1:23" ht="15" x14ac:dyDescent="0.2">
      <c r="A10" s="35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12</v>
      </c>
      <c r="L10" s="4" t="s">
        <v>13</v>
      </c>
      <c r="M10" s="4" t="s">
        <v>14</v>
      </c>
      <c r="N10" s="4" t="s">
        <v>15</v>
      </c>
      <c r="O10" s="4" t="s">
        <v>12</v>
      </c>
      <c r="P10" s="4" t="s">
        <v>13</v>
      </c>
      <c r="Q10" s="4" t="s">
        <v>14</v>
      </c>
      <c r="R10" s="4" t="s">
        <v>15</v>
      </c>
      <c r="S10" s="4" t="s">
        <v>12</v>
      </c>
      <c r="T10" s="4" t="s">
        <v>13</v>
      </c>
      <c r="U10" s="4" t="s">
        <v>14</v>
      </c>
      <c r="V10" s="4" t="s">
        <v>15</v>
      </c>
      <c r="W10" s="13">
        <f>+V16+R16+N16+J16+F16</f>
        <v>18674905</v>
      </c>
    </row>
    <row r="11" spans="1:23" x14ac:dyDescent="0.2">
      <c r="A11" s="35"/>
      <c r="B11" s="5">
        <v>1000</v>
      </c>
      <c r="C11" s="6">
        <v>4494977.5200000005</v>
      </c>
      <c r="D11" s="6">
        <v>3721980.6799999997</v>
      </c>
      <c r="E11" s="6"/>
      <c r="F11" s="7">
        <f>SUM(C11:E11)</f>
        <v>8216958.2000000002</v>
      </c>
      <c r="G11" s="8">
        <v>1634537.8</v>
      </c>
      <c r="H11" s="6">
        <v>1353447</v>
      </c>
      <c r="I11" s="6"/>
      <c r="J11" s="7">
        <f>SUM(G11:I11)</f>
        <v>2987984.8</v>
      </c>
      <c r="K11" s="6">
        <v>2860440.24</v>
      </c>
      <c r="L11" s="6">
        <v>2368533.16</v>
      </c>
      <c r="M11" s="6"/>
      <c r="N11" s="7">
        <f>SUM(K11:M11)</f>
        <v>5228973.4000000004</v>
      </c>
      <c r="O11" s="6">
        <v>817268.64</v>
      </c>
      <c r="P11" s="6">
        <v>676723.76</v>
      </c>
      <c r="Q11" s="6"/>
      <c r="R11" s="7">
        <f>SUM(O11:Q11)</f>
        <v>1493992.4</v>
      </c>
      <c r="S11" s="6">
        <v>408634.32</v>
      </c>
      <c r="T11" s="6">
        <v>338361.88</v>
      </c>
      <c r="U11" s="6"/>
      <c r="V11" s="7">
        <f>SUM(S11:U11)</f>
        <v>746996.2</v>
      </c>
      <c r="W11" s="14"/>
    </row>
    <row r="12" spans="1:23" x14ac:dyDescent="0.2">
      <c r="A12" s="35"/>
      <c r="B12" s="5">
        <v>2000</v>
      </c>
      <c r="C12" s="8"/>
      <c r="D12" s="8"/>
      <c r="E12" s="8"/>
      <c r="F12" s="7">
        <f>SUM(C12:E12)</f>
        <v>0</v>
      </c>
      <c r="G12" s="8"/>
      <c r="H12" s="8"/>
      <c r="I12" s="8"/>
      <c r="J12" s="7">
        <f>SUM(G12:I12)</f>
        <v>0</v>
      </c>
      <c r="K12" s="8"/>
      <c r="L12" s="8"/>
      <c r="M12" s="8"/>
      <c r="N12" s="7">
        <f>SUM(K12:M12)</f>
        <v>0</v>
      </c>
      <c r="O12" s="8"/>
      <c r="P12" s="8"/>
      <c r="Q12" s="8"/>
      <c r="R12" s="7">
        <f>SUM(O12:Q12)</f>
        <v>0</v>
      </c>
      <c r="S12" s="8"/>
      <c r="T12" s="8"/>
      <c r="U12" s="8"/>
      <c r="V12" s="7">
        <f>SUM(S12:U12)</f>
        <v>0</v>
      </c>
      <c r="W12" s="14"/>
    </row>
    <row r="13" spans="1:23" x14ac:dyDescent="0.2">
      <c r="A13" s="35"/>
      <c r="B13" s="5">
        <v>3000</v>
      </c>
      <c r="C13" s="8"/>
      <c r="D13" s="8"/>
      <c r="E13" s="8"/>
      <c r="F13" s="7">
        <f>SUM(C13:E13)</f>
        <v>0</v>
      </c>
      <c r="G13" s="8"/>
      <c r="H13" s="8"/>
      <c r="I13" s="8"/>
      <c r="J13" s="7">
        <f>SUM(G13:I13)</f>
        <v>0</v>
      </c>
      <c r="K13" s="8"/>
      <c r="L13" s="8"/>
      <c r="M13" s="8"/>
      <c r="N13" s="7">
        <f>SUM(K13:M13)</f>
        <v>0</v>
      </c>
      <c r="O13" s="8"/>
      <c r="P13" s="8"/>
      <c r="Q13" s="8"/>
      <c r="R13" s="7">
        <f>SUM(O13:Q13)</f>
        <v>0</v>
      </c>
      <c r="S13" s="8"/>
      <c r="T13" s="8"/>
      <c r="U13" s="8"/>
      <c r="V13" s="7">
        <f>SUM(S13:U13)</f>
        <v>0</v>
      </c>
      <c r="W13" s="14"/>
    </row>
    <row r="14" spans="1:23" x14ac:dyDescent="0.2">
      <c r="A14" s="35"/>
      <c r="B14" s="5">
        <v>4000</v>
      </c>
      <c r="C14" s="8"/>
      <c r="D14" s="8"/>
      <c r="E14" s="8"/>
      <c r="F14" s="7">
        <f>SUM(C14:E14)</f>
        <v>0</v>
      </c>
      <c r="G14" s="8"/>
      <c r="H14" s="8"/>
      <c r="I14" s="8"/>
      <c r="J14" s="7">
        <f>SUM(G14:I14)</f>
        <v>0</v>
      </c>
      <c r="K14" s="8"/>
      <c r="L14" s="8"/>
      <c r="M14" s="8"/>
      <c r="N14" s="7">
        <f>SUM(K14:M14)</f>
        <v>0</v>
      </c>
      <c r="O14" s="8"/>
      <c r="P14" s="8"/>
      <c r="Q14" s="8"/>
      <c r="R14" s="7">
        <f>SUM(O14:Q14)</f>
        <v>0</v>
      </c>
      <c r="S14" s="8"/>
      <c r="T14" s="8"/>
      <c r="U14" s="8"/>
      <c r="V14" s="7">
        <f>SUM(S14:U14)</f>
        <v>0</v>
      </c>
      <c r="W14" s="14"/>
    </row>
    <row r="15" spans="1:23" x14ac:dyDescent="0.2">
      <c r="A15" s="35"/>
      <c r="B15" s="5">
        <v>5000</v>
      </c>
      <c r="C15" s="8"/>
      <c r="D15" s="8"/>
      <c r="E15" s="8"/>
      <c r="F15" s="7">
        <f>SUM(C15:E15)</f>
        <v>0</v>
      </c>
      <c r="G15" s="8"/>
      <c r="H15" s="8"/>
      <c r="I15" s="8"/>
      <c r="J15" s="7">
        <f>SUM(G15:I15)</f>
        <v>0</v>
      </c>
      <c r="K15" s="8"/>
      <c r="L15" s="8"/>
      <c r="M15" s="8"/>
      <c r="N15" s="7">
        <f>SUM(K15:M15)</f>
        <v>0</v>
      </c>
      <c r="O15" s="8"/>
      <c r="P15" s="8"/>
      <c r="Q15" s="8"/>
      <c r="R15" s="7">
        <f>SUM(O15:Q15)</f>
        <v>0</v>
      </c>
      <c r="S15" s="8"/>
      <c r="T15" s="8"/>
      <c r="U15" s="8"/>
      <c r="V15" s="7">
        <f>SUM(S15:U15)</f>
        <v>0</v>
      </c>
      <c r="W15" s="14"/>
    </row>
    <row r="16" spans="1:23" x14ac:dyDescent="0.2">
      <c r="A16" s="35"/>
      <c r="B16" s="5" t="s">
        <v>16</v>
      </c>
      <c r="C16" s="7">
        <f t="shared" ref="C16:V16" si="0">SUM(C11:C15)</f>
        <v>4494977.5200000005</v>
      </c>
      <c r="D16" s="7">
        <f t="shared" si="0"/>
        <v>3721980.6799999997</v>
      </c>
      <c r="E16" s="7">
        <f t="shared" si="0"/>
        <v>0</v>
      </c>
      <c r="F16" s="7">
        <f t="shared" si="0"/>
        <v>8216958.2000000002</v>
      </c>
      <c r="G16" s="7">
        <f>SUM(G11:G15)</f>
        <v>1634537.8</v>
      </c>
      <c r="H16" s="7">
        <f t="shared" si="0"/>
        <v>1353447</v>
      </c>
      <c r="I16" s="7">
        <f t="shared" si="0"/>
        <v>0</v>
      </c>
      <c r="J16" s="7">
        <f t="shared" si="0"/>
        <v>2987984.8</v>
      </c>
      <c r="K16" s="7">
        <f t="shared" si="0"/>
        <v>2860440.24</v>
      </c>
      <c r="L16" s="7">
        <f>SUM(L11:L15)</f>
        <v>2368533.16</v>
      </c>
      <c r="M16" s="7">
        <f t="shared" si="0"/>
        <v>0</v>
      </c>
      <c r="N16" s="7">
        <f t="shared" si="0"/>
        <v>5228973.4000000004</v>
      </c>
      <c r="O16" s="7">
        <f t="shared" si="0"/>
        <v>817268.64</v>
      </c>
      <c r="P16" s="7">
        <f t="shared" si="0"/>
        <v>676723.76</v>
      </c>
      <c r="Q16" s="7">
        <f t="shared" si="0"/>
        <v>0</v>
      </c>
      <c r="R16" s="7">
        <f t="shared" si="0"/>
        <v>1493992.4</v>
      </c>
      <c r="S16" s="7">
        <f t="shared" si="0"/>
        <v>408634.32</v>
      </c>
      <c r="T16" s="7">
        <f t="shared" si="0"/>
        <v>338361.88</v>
      </c>
      <c r="U16" s="7">
        <f t="shared" si="0"/>
        <v>0</v>
      </c>
      <c r="V16" s="7">
        <f t="shared" si="0"/>
        <v>746996.2</v>
      </c>
      <c r="W16" s="36"/>
    </row>
    <row r="17" spans="1:23" x14ac:dyDescent="0.2">
      <c r="A17" s="37" t="s">
        <v>17</v>
      </c>
      <c r="B17" s="5">
        <v>1000</v>
      </c>
      <c r="C17" s="8"/>
      <c r="D17" s="8"/>
      <c r="E17" s="8"/>
      <c r="F17" s="7">
        <f>SUM(C17:E17)</f>
        <v>0</v>
      </c>
      <c r="G17" s="6"/>
      <c r="H17" s="6"/>
      <c r="I17" s="6"/>
      <c r="J17" s="7">
        <f>SUM(G17:I17)</f>
        <v>0</v>
      </c>
      <c r="K17" s="6"/>
      <c r="L17" s="6"/>
      <c r="M17" s="6"/>
      <c r="N17" s="7">
        <f>SUM(K17:M17)</f>
        <v>0</v>
      </c>
      <c r="O17" s="6"/>
      <c r="P17" s="6"/>
      <c r="Q17" s="6"/>
      <c r="R17" s="7">
        <f>SUM(O17:Q17)</f>
        <v>0</v>
      </c>
      <c r="S17" s="6"/>
      <c r="T17" s="6"/>
      <c r="U17" s="6"/>
      <c r="V17" s="7">
        <f>SUM(S17:U17)</f>
        <v>0</v>
      </c>
      <c r="W17" s="13">
        <f>+V22+R22+N22+J22+F22</f>
        <v>8177587</v>
      </c>
    </row>
    <row r="18" spans="1:23" x14ac:dyDescent="0.2">
      <c r="A18" s="38"/>
      <c r="B18" s="5">
        <v>2000</v>
      </c>
      <c r="C18" s="8"/>
      <c r="D18" s="8"/>
      <c r="E18" s="8"/>
      <c r="F18" s="7">
        <f>SUM(C18:E18)</f>
        <v>0</v>
      </c>
      <c r="G18" s="8"/>
      <c r="H18" s="8"/>
      <c r="I18" s="8"/>
      <c r="J18" s="7">
        <f>SUM(G18:I18)</f>
        <v>0</v>
      </c>
      <c r="K18" s="8"/>
      <c r="L18" s="8"/>
      <c r="M18" s="8"/>
      <c r="N18" s="7">
        <f>SUM(K18:M18)</f>
        <v>0</v>
      </c>
      <c r="O18" s="8"/>
      <c r="P18" s="8"/>
      <c r="Q18" s="8"/>
      <c r="R18" s="7">
        <f>SUM(O18:Q18)</f>
        <v>0</v>
      </c>
      <c r="S18" s="8"/>
      <c r="T18" s="8"/>
      <c r="U18" s="8"/>
      <c r="V18" s="7">
        <f>SUM(S18:U18)</f>
        <v>0</v>
      </c>
      <c r="W18" s="14"/>
    </row>
    <row r="19" spans="1:23" x14ac:dyDescent="0.2">
      <c r="A19" s="38"/>
      <c r="B19" s="5">
        <v>3000</v>
      </c>
      <c r="C19" s="8">
        <v>1239738.28</v>
      </c>
      <c r="D19" s="8">
        <v>0</v>
      </c>
      <c r="E19" s="8">
        <v>2358400</v>
      </c>
      <c r="F19" s="7">
        <f>SUM(C19:E19)</f>
        <v>3598138.2800000003</v>
      </c>
      <c r="G19" s="8">
        <v>788924.36</v>
      </c>
      <c r="H19" s="8">
        <v>0</v>
      </c>
      <c r="I19" s="8">
        <v>1500800</v>
      </c>
      <c r="J19" s="7">
        <f>SUM(G19:I19)</f>
        <v>2289724.36</v>
      </c>
      <c r="K19" s="8">
        <v>450813.92</v>
      </c>
      <c r="L19" s="8">
        <v>0</v>
      </c>
      <c r="M19" s="8">
        <v>857600</v>
      </c>
      <c r="N19" s="7">
        <f>SUM(K19:M19)</f>
        <v>1308413.92</v>
      </c>
      <c r="O19" s="8">
        <v>225406.96</v>
      </c>
      <c r="P19" s="8">
        <v>0</v>
      </c>
      <c r="Q19" s="8">
        <v>428800</v>
      </c>
      <c r="R19" s="7">
        <f>SUM(O19:Q19)</f>
        <v>654206.96</v>
      </c>
      <c r="S19" s="8">
        <v>107703.48</v>
      </c>
      <c r="T19" s="8">
        <v>0</v>
      </c>
      <c r="U19" s="8">
        <v>219400</v>
      </c>
      <c r="V19" s="7">
        <f>SUM(S19:U19)</f>
        <v>327103.48</v>
      </c>
      <c r="W19" s="14"/>
    </row>
    <row r="20" spans="1:23" x14ac:dyDescent="0.2">
      <c r="A20" s="38"/>
      <c r="B20" s="5">
        <v>4000</v>
      </c>
      <c r="C20" s="8"/>
      <c r="D20" s="8"/>
      <c r="E20" s="8"/>
      <c r="F20" s="7">
        <f>SUM(C20:E20)</f>
        <v>0</v>
      </c>
      <c r="G20" s="8"/>
      <c r="H20" s="8"/>
      <c r="I20" s="8"/>
      <c r="J20" s="7">
        <f>SUM(G20:I20)</f>
        <v>0</v>
      </c>
      <c r="K20" s="8"/>
      <c r="L20" s="8"/>
      <c r="M20" s="8"/>
      <c r="N20" s="7">
        <f>SUM(K20:M20)</f>
        <v>0</v>
      </c>
      <c r="O20" s="8"/>
      <c r="P20" s="8"/>
      <c r="Q20" s="8"/>
      <c r="R20" s="7">
        <f>SUM(O20:Q20)</f>
        <v>0</v>
      </c>
      <c r="S20" s="8"/>
      <c r="T20" s="8"/>
      <c r="U20" s="8"/>
      <c r="V20" s="7">
        <f>SUM(S20:U20)</f>
        <v>0</v>
      </c>
      <c r="W20" s="14"/>
    </row>
    <row r="21" spans="1:23" x14ac:dyDescent="0.2">
      <c r="A21" s="38"/>
      <c r="B21" s="5">
        <v>5000</v>
      </c>
      <c r="C21" s="8"/>
      <c r="D21" s="8"/>
      <c r="E21" s="8"/>
      <c r="F21" s="7">
        <f>SUM(C21:E21)</f>
        <v>0</v>
      </c>
      <c r="G21" s="8"/>
      <c r="H21" s="8"/>
      <c r="I21" s="8"/>
      <c r="J21" s="7">
        <f>SUM(G21:I21)</f>
        <v>0</v>
      </c>
      <c r="K21" s="8"/>
      <c r="L21" s="8"/>
      <c r="M21" s="8"/>
      <c r="N21" s="7">
        <f>SUM(K21:M21)</f>
        <v>0</v>
      </c>
      <c r="O21" s="8"/>
      <c r="P21" s="8"/>
      <c r="Q21" s="8"/>
      <c r="R21" s="7">
        <f>SUM(O21:Q21)</f>
        <v>0</v>
      </c>
      <c r="S21" s="8"/>
      <c r="T21" s="8"/>
      <c r="U21" s="8"/>
      <c r="V21" s="7">
        <f>SUM(S21:U21)</f>
        <v>0</v>
      </c>
      <c r="W21" s="14"/>
    </row>
    <row r="22" spans="1:23" ht="24" customHeight="1" x14ac:dyDescent="0.2">
      <c r="A22" s="39"/>
      <c r="B22" s="5" t="s">
        <v>16</v>
      </c>
      <c r="C22" s="7">
        <f>SUM(C19:C21)</f>
        <v>1239738.28</v>
      </c>
      <c r="D22" s="7">
        <v>0</v>
      </c>
      <c r="E22" s="7">
        <f>SUM(E19)</f>
        <v>2358400</v>
      </c>
      <c r="F22" s="7">
        <f t="shared" ref="F22:V22" si="1">SUM(F17:F21)</f>
        <v>3598138.2800000003</v>
      </c>
      <c r="G22" s="7">
        <f>SUM(G19:G21)</f>
        <v>788924.36</v>
      </c>
      <c r="H22" s="7">
        <v>0</v>
      </c>
      <c r="I22" s="7">
        <f>SUM(I19)</f>
        <v>1500800</v>
      </c>
      <c r="J22" s="7">
        <f t="shared" si="1"/>
        <v>2289724.36</v>
      </c>
      <c r="K22" s="7">
        <f>SUM(K19:K21)</f>
        <v>450813.92</v>
      </c>
      <c r="L22" s="7">
        <v>0</v>
      </c>
      <c r="M22" s="7">
        <v>966320</v>
      </c>
      <c r="N22" s="7">
        <f t="shared" si="1"/>
        <v>1308413.92</v>
      </c>
      <c r="O22" s="7">
        <f>SUM(O19:O21)</f>
        <v>225406.96</v>
      </c>
      <c r="P22" s="7">
        <v>0</v>
      </c>
      <c r="Q22" s="7">
        <f>SUM(Q17:Q21)</f>
        <v>428800</v>
      </c>
      <c r="R22" s="7">
        <f t="shared" si="1"/>
        <v>654206.96</v>
      </c>
      <c r="S22" s="7">
        <f>SUM(S19:S21)</f>
        <v>107703.48</v>
      </c>
      <c r="T22" s="7">
        <v>0</v>
      </c>
      <c r="U22" s="7">
        <f>SUM(U17:U21)</f>
        <v>219400</v>
      </c>
      <c r="V22" s="7">
        <f t="shared" si="1"/>
        <v>327103.48</v>
      </c>
      <c r="W22" s="36"/>
    </row>
    <row r="23" spans="1:23" x14ac:dyDescent="0.2">
      <c r="A23" s="40" t="s">
        <v>18</v>
      </c>
      <c r="B23" s="5">
        <v>1000</v>
      </c>
      <c r="C23" s="8"/>
      <c r="D23" s="8">
        <v>0</v>
      </c>
      <c r="E23" s="8"/>
      <c r="F23" s="7">
        <f>SUM(C23:E23)</f>
        <v>0</v>
      </c>
      <c r="G23" s="6"/>
      <c r="H23" s="6"/>
      <c r="I23" s="6"/>
      <c r="J23" s="7">
        <f>SUM(G23:I23)</f>
        <v>0</v>
      </c>
      <c r="K23" s="6"/>
      <c r="L23" s="6"/>
      <c r="M23" s="6"/>
      <c r="N23" s="7">
        <f>SUM(K23:M23)</f>
        <v>0</v>
      </c>
      <c r="O23" s="6"/>
      <c r="P23" s="6"/>
      <c r="Q23" s="6"/>
      <c r="R23" s="7">
        <f>SUM(O23:Q23)</f>
        <v>0</v>
      </c>
      <c r="S23" s="6"/>
      <c r="T23" s="6"/>
      <c r="U23" s="6"/>
      <c r="V23" s="7">
        <f>SUM(S23:U23)</f>
        <v>0</v>
      </c>
      <c r="W23" s="13">
        <f>+V28+R28+N28+J28+F28</f>
        <v>7555000</v>
      </c>
    </row>
    <row r="24" spans="1:23" x14ac:dyDescent="0.2">
      <c r="A24" s="41"/>
      <c r="B24" s="5">
        <v>2000</v>
      </c>
      <c r="C24" s="8">
        <v>402600</v>
      </c>
      <c r="D24" s="8">
        <v>0</v>
      </c>
      <c r="E24" s="8">
        <v>985600</v>
      </c>
      <c r="F24" s="7">
        <f>SUM(C24:E24)</f>
        <v>1388200</v>
      </c>
      <c r="G24" s="8">
        <v>249000</v>
      </c>
      <c r="H24" s="8">
        <v>0</v>
      </c>
      <c r="I24" s="8">
        <v>575600</v>
      </c>
      <c r="J24" s="7">
        <f>SUM(G24:I24)</f>
        <v>824600</v>
      </c>
      <c r="K24" s="8">
        <v>153600</v>
      </c>
      <c r="L24" s="8">
        <v>0</v>
      </c>
      <c r="M24" s="8">
        <v>410000</v>
      </c>
      <c r="N24" s="7">
        <f>SUM(K24:M24)</f>
        <v>563600</v>
      </c>
      <c r="O24" s="8">
        <v>73200</v>
      </c>
      <c r="P24" s="8">
        <v>0</v>
      </c>
      <c r="Q24" s="8">
        <v>187200</v>
      </c>
      <c r="R24" s="7">
        <f>SUM(O24:Q24)</f>
        <v>260400</v>
      </c>
      <c r="S24" s="8">
        <v>36600</v>
      </c>
      <c r="T24" s="8">
        <v>0</v>
      </c>
      <c r="U24" s="8">
        <v>81600</v>
      </c>
      <c r="V24" s="7">
        <f>SUM(S24:U24)</f>
        <v>118200</v>
      </c>
      <c r="W24" s="14"/>
    </row>
    <row r="25" spans="1:23" x14ac:dyDescent="0.2">
      <c r="A25" s="41"/>
      <c r="B25" s="5">
        <v>3000</v>
      </c>
      <c r="C25" s="8"/>
      <c r="D25" s="8"/>
      <c r="E25" s="8"/>
      <c r="F25" s="7">
        <f>SUM(C25:E25)</f>
        <v>0</v>
      </c>
      <c r="G25" s="8"/>
      <c r="H25" s="8"/>
      <c r="I25" s="8"/>
      <c r="J25" s="7">
        <f>SUM(G25:I25)</f>
        <v>0</v>
      </c>
      <c r="K25" s="8"/>
      <c r="L25" s="8"/>
      <c r="M25" s="8"/>
      <c r="N25" s="7">
        <f>SUM(K25:M25)</f>
        <v>0</v>
      </c>
      <c r="O25" s="8"/>
      <c r="P25" s="8"/>
      <c r="Q25" s="8"/>
      <c r="R25" s="7">
        <f>SUM(O25:Q25)</f>
        <v>0</v>
      </c>
      <c r="S25" s="8"/>
      <c r="T25" s="8"/>
      <c r="U25" s="8"/>
      <c r="V25" s="7">
        <f>SUM(S25:U25)</f>
        <v>0</v>
      </c>
      <c r="W25" s="14"/>
    </row>
    <row r="26" spans="1:23" x14ac:dyDescent="0.2">
      <c r="A26" s="41"/>
      <c r="B26" s="5">
        <v>4000</v>
      </c>
      <c r="C26" s="8"/>
      <c r="D26" s="8"/>
      <c r="E26" s="8"/>
      <c r="F26" s="7">
        <f>SUM(C26:E26)</f>
        <v>0</v>
      </c>
      <c r="G26" s="8"/>
      <c r="H26" s="8"/>
      <c r="I26" s="8"/>
      <c r="J26" s="7">
        <f>SUM(G26:I26)</f>
        <v>0</v>
      </c>
      <c r="K26" s="8"/>
      <c r="L26" s="8"/>
      <c r="M26" s="8"/>
      <c r="N26" s="7">
        <f>SUM(K26:M26)</f>
        <v>0</v>
      </c>
      <c r="O26" s="8"/>
      <c r="P26" s="8"/>
      <c r="Q26" s="8"/>
      <c r="R26" s="7">
        <f>SUM(O26:Q26)</f>
        <v>0</v>
      </c>
      <c r="S26" s="8"/>
      <c r="T26" s="8"/>
      <c r="U26" s="8"/>
      <c r="V26" s="7">
        <f>SUM(S26:U26)</f>
        <v>0</v>
      </c>
      <c r="W26" s="14"/>
    </row>
    <row r="27" spans="1:23" x14ac:dyDescent="0.2">
      <c r="A27" s="41"/>
      <c r="B27" s="5">
        <v>5000</v>
      </c>
      <c r="C27" s="8"/>
      <c r="D27" s="8"/>
      <c r="E27" s="8">
        <v>1936000</v>
      </c>
      <c r="F27" s="7">
        <f>SUM(C27:E27)</f>
        <v>1936000</v>
      </c>
      <c r="G27" s="8"/>
      <c r="H27" s="8"/>
      <c r="I27" s="8">
        <v>1232000</v>
      </c>
      <c r="J27" s="7">
        <f>SUM(G27:I27)</f>
        <v>1232000</v>
      </c>
      <c r="K27" s="8"/>
      <c r="L27" s="8"/>
      <c r="M27" s="8">
        <v>704000</v>
      </c>
      <c r="N27" s="7">
        <f>SUM(K27:M27)</f>
        <v>704000</v>
      </c>
      <c r="O27" s="8"/>
      <c r="P27" s="8"/>
      <c r="Q27" s="8">
        <v>382000</v>
      </c>
      <c r="R27" s="7">
        <f>SUM(O27:Q27)</f>
        <v>382000</v>
      </c>
      <c r="S27" s="8"/>
      <c r="T27" s="8"/>
      <c r="U27" s="8">
        <v>146000</v>
      </c>
      <c r="V27" s="7">
        <f>SUM(S27:U27)</f>
        <v>146000</v>
      </c>
      <c r="W27" s="14"/>
    </row>
    <row r="28" spans="1:23" ht="33.75" customHeight="1" x14ac:dyDescent="0.2">
      <c r="A28" s="42"/>
      <c r="B28" s="5" t="s">
        <v>16</v>
      </c>
      <c r="C28" s="7">
        <f t="shared" ref="C28:V28" si="2">SUM(C23:C27)</f>
        <v>402600</v>
      </c>
      <c r="D28" s="7">
        <f t="shared" si="2"/>
        <v>0</v>
      </c>
      <c r="E28" s="7">
        <f>SUM(E24:E27)</f>
        <v>2921600</v>
      </c>
      <c r="F28" s="7">
        <f t="shared" si="2"/>
        <v>3324200</v>
      </c>
      <c r="G28" s="7">
        <f t="shared" si="2"/>
        <v>249000</v>
      </c>
      <c r="H28" s="7">
        <f t="shared" si="2"/>
        <v>0</v>
      </c>
      <c r="I28" s="7">
        <f t="shared" si="2"/>
        <v>1807600</v>
      </c>
      <c r="J28" s="7">
        <f t="shared" si="2"/>
        <v>2056600</v>
      </c>
      <c r="K28" s="7">
        <f t="shared" si="2"/>
        <v>153600</v>
      </c>
      <c r="L28" s="7">
        <f t="shared" si="2"/>
        <v>0</v>
      </c>
      <c r="M28" s="7">
        <f t="shared" si="2"/>
        <v>1114000</v>
      </c>
      <c r="N28" s="7">
        <f t="shared" si="2"/>
        <v>1267600</v>
      </c>
      <c r="O28" s="7">
        <f t="shared" si="2"/>
        <v>73200</v>
      </c>
      <c r="P28" s="7">
        <f t="shared" si="2"/>
        <v>0</v>
      </c>
      <c r="Q28" s="7">
        <f t="shared" si="2"/>
        <v>569200</v>
      </c>
      <c r="R28" s="7">
        <f>SUM(R24:R27)</f>
        <v>642400</v>
      </c>
      <c r="S28" s="7">
        <f t="shared" si="2"/>
        <v>36600</v>
      </c>
      <c r="T28" s="7">
        <f t="shared" si="2"/>
        <v>0</v>
      </c>
      <c r="U28" s="7">
        <f t="shared" si="2"/>
        <v>227600</v>
      </c>
      <c r="V28" s="7">
        <f t="shared" si="2"/>
        <v>264200</v>
      </c>
      <c r="W28" s="36"/>
    </row>
    <row r="29" spans="1:23" x14ac:dyDescent="0.2">
      <c r="A29" s="33" t="s">
        <v>19</v>
      </c>
      <c r="B29" s="5">
        <v>1000</v>
      </c>
      <c r="C29" s="6">
        <v>6453943.3200000003</v>
      </c>
      <c r="D29" s="6">
        <v>6217656.2800000003</v>
      </c>
      <c r="E29" s="6"/>
      <c r="F29" s="7">
        <f>SUM(C29:E29)</f>
        <v>12671599.600000001</v>
      </c>
      <c r="G29" s="6">
        <v>4107054.84</v>
      </c>
      <c r="H29" s="6">
        <v>2760965.92</v>
      </c>
      <c r="I29" s="6"/>
      <c r="J29" s="7">
        <f>SUM(G29:I29)</f>
        <v>6868020.7599999998</v>
      </c>
      <c r="K29" s="6">
        <v>2846888</v>
      </c>
      <c r="L29" s="6">
        <v>3956690</v>
      </c>
      <c r="M29" s="6"/>
      <c r="N29" s="7">
        <f>SUM(K29:M29)</f>
        <v>6803578</v>
      </c>
      <c r="O29" s="6">
        <v>1173444.24</v>
      </c>
      <c r="P29" s="6">
        <v>1130482.8</v>
      </c>
      <c r="Q29" s="6"/>
      <c r="R29" s="7">
        <f>SUM(O29:Q29)</f>
        <v>2303927.04</v>
      </c>
      <c r="S29" s="6">
        <v>86722.12</v>
      </c>
      <c r="T29" s="6">
        <v>65241.48</v>
      </c>
      <c r="U29" s="6"/>
      <c r="V29" s="7">
        <f>SUM(S29:U29)</f>
        <v>151963.6</v>
      </c>
      <c r="W29" s="13">
        <f>+V34+R34+N34+J34+F34</f>
        <v>28799089</v>
      </c>
    </row>
    <row r="30" spans="1:23" x14ac:dyDescent="0.2">
      <c r="A30" s="33"/>
      <c r="B30" s="5">
        <v>2000</v>
      </c>
      <c r="C30" s="8"/>
      <c r="D30" s="8"/>
      <c r="E30" s="8"/>
      <c r="F30" s="7">
        <f>SUM(C30:E30)</f>
        <v>0</v>
      </c>
      <c r="G30" s="8"/>
      <c r="H30" s="8"/>
      <c r="I30" s="8"/>
      <c r="J30" s="7">
        <f>SUM(G30:I30)</f>
        <v>0</v>
      </c>
      <c r="K30" s="8"/>
      <c r="L30" s="8"/>
      <c r="M30" s="8"/>
      <c r="N30" s="7">
        <f>SUM(K30:M30)</f>
        <v>0</v>
      </c>
      <c r="O30" s="8"/>
      <c r="P30" s="8"/>
      <c r="Q30" s="8"/>
      <c r="R30" s="7">
        <f>SUM(O30:Q30)</f>
        <v>0</v>
      </c>
      <c r="S30" s="8"/>
      <c r="T30" s="8"/>
      <c r="U30" s="8"/>
      <c r="V30" s="7">
        <f>SUM(S30:U30)</f>
        <v>0</v>
      </c>
      <c r="W30" s="14"/>
    </row>
    <row r="31" spans="1:23" x14ac:dyDescent="0.2">
      <c r="A31" s="33"/>
      <c r="B31" s="5">
        <v>3000</v>
      </c>
      <c r="C31" s="8"/>
      <c r="D31" s="8"/>
      <c r="E31" s="8"/>
      <c r="F31" s="7">
        <f>SUM(C31:E31)</f>
        <v>0</v>
      </c>
      <c r="G31" s="8"/>
      <c r="H31" s="8"/>
      <c r="I31" s="8"/>
      <c r="J31" s="7">
        <f>SUM(G31:I31)</f>
        <v>0</v>
      </c>
      <c r="K31" s="8"/>
      <c r="L31" s="8"/>
      <c r="M31" s="8"/>
      <c r="N31" s="7">
        <f>SUM(K31:M31)</f>
        <v>0</v>
      </c>
      <c r="O31" s="8"/>
      <c r="P31" s="8"/>
      <c r="Q31" s="8"/>
      <c r="R31" s="7">
        <f>SUM(O31:Q31)</f>
        <v>0</v>
      </c>
      <c r="S31" s="8"/>
      <c r="T31" s="8"/>
      <c r="U31" s="8"/>
      <c r="V31" s="7">
        <f>SUM(S31:U31)</f>
        <v>0</v>
      </c>
      <c r="W31" s="14"/>
    </row>
    <row r="32" spans="1:23" x14ac:dyDescent="0.2">
      <c r="A32" s="33"/>
      <c r="B32" s="5">
        <v>4000</v>
      </c>
      <c r="C32" s="8"/>
      <c r="D32" s="8"/>
      <c r="E32" s="8"/>
      <c r="F32" s="7">
        <f>SUM(C32:E32)</f>
        <v>0</v>
      </c>
      <c r="G32" s="8"/>
      <c r="H32" s="8"/>
      <c r="I32" s="8"/>
      <c r="J32" s="7">
        <f>SUM(G32:I32)</f>
        <v>0</v>
      </c>
      <c r="K32" s="8"/>
      <c r="L32" s="8"/>
      <c r="M32" s="8"/>
      <c r="N32" s="7">
        <f>SUM(K32:M32)</f>
        <v>0</v>
      </c>
      <c r="O32" s="8"/>
      <c r="P32" s="8"/>
      <c r="Q32" s="8"/>
      <c r="R32" s="7">
        <f>SUM(O32:Q32)</f>
        <v>0</v>
      </c>
      <c r="S32" s="8"/>
      <c r="T32" s="8"/>
      <c r="U32" s="8"/>
      <c r="V32" s="7">
        <f>SUM(S32:U32)</f>
        <v>0</v>
      </c>
      <c r="W32" s="14"/>
    </row>
    <row r="33" spans="1:23" x14ac:dyDescent="0.2">
      <c r="A33" s="33"/>
      <c r="B33" s="5">
        <v>5000</v>
      </c>
      <c r="C33" s="8"/>
      <c r="D33" s="8"/>
      <c r="E33" s="8"/>
      <c r="F33" s="7">
        <f>SUM(C33:E33)</f>
        <v>0</v>
      </c>
      <c r="G33" s="8"/>
      <c r="H33" s="8"/>
      <c r="I33" s="8"/>
      <c r="J33" s="7">
        <f>SUM(G33:I33)</f>
        <v>0</v>
      </c>
      <c r="K33" s="8"/>
      <c r="L33" s="8"/>
      <c r="M33" s="8"/>
      <c r="N33" s="7">
        <f>SUM(K33:M33)</f>
        <v>0</v>
      </c>
      <c r="O33" s="8"/>
      <c r="P33" s="8"/>
      <c r="Q33" s="8"/>
      <c r="R33" s="7">
        <f>SUM(O33:Q33)</f>
        <v>0</v>
      </c>
      <c r="S33" s="8"/>
      <c r="T33" s="8"/>
      <c r="U33" s="8"/>
      <c r="V33" s="7">
        <f>SUM(S33:U33)</f>
        <v>0</v>
      </c>
      <c r="W33" s="14"/>
    </row>
    <row r="34" spans="1:23" x14ac:dyDescent="0.2">
      <c r="A34" s="33"/>
      <c r="B34" s="5" t="s">
        <v>16</v>
      </c>
      <c r="C34" s="7">
        <f t="shared" ref="C34:K34" si="3">SUM(C29:C33)</f>
        <v>6453943.3200000003</v>
      </c>
      <c r="D34" s="7">
        <f t="shared" si="3"/>
        <v>6217656.2800000003</v>
      </c>
      <c r="E34" s="7">
        <f t="shared" si="3"/>
        <v>0</v>
      </c>
      <c r="F34" s="7">
        <f t="shared" si="3"/>
        <v>12671599.600000001</v>
      </c>
      <c r="G34" s="7">
        <f t="shared" si="3"/>
        <v>4107054.84</v>
      </c>
      <c r="H34" s="7">
        <f t="shared" si="3"/>
        <v>2760965.92</v>
      </c>
      <c r="I34" s="7">
        <f t="shared" si="3"/>
        <v>0</v>
      </c>
      <c r="J34" s="7">
        <f t="shared" si="3"/>
        <v>6868020.7599999998</v>
      </c>
      <c r="K34" s="7">
        <f t="shared" si="3"/>
        <v>2846888</v>
      </c>
      <c r="L34" s="7">
        <f>SUM(L29:L33)</f>
        <v>3956690</v>
      </c>
      <c r="M34" s="7">
        <f t="shared" ref="M34:V34" si="4">SUM(M29:M33)</f>
        <v>0</v>
      </c>
      <c r="N34" s="7">
        <f t="shared" si="4"/>
        <v>6803578</v>
      </c>
      <c r="O34" s="7">
        <f t="shared" si="4"/>
        <v>1173444.24</v>
      </c>
      <c r="P34" s="7">
        <f t="shared" si="4"/>
        <v>1130482.8</v>
      </c>
      <c r="Q34" s="7">
        <f t="shared" si="4"/>
        <v>0</v>
      </c>
      <c r="R34" s="7">
        <f t="shared" si="4"/>
        <v>2303927.04</v>
      </c>
      <c r="S34" s="7">
        <f t="shared" si="4"/>
        <v>86722.12</v>
      </c>
      <c r="T34" s="7">
        <f t="shared" si="4"/>
        <v>65241.48</v>
      </c>
      <c r="U34" s="7">
        <f t="shared" si="4"/>
        <v>0</v>
      </c>
      <c r="V34" s="7">
        <f t="shared" si="4"/>
        <v>151963.6</v>
      </c>
      <c r="W34" s="14"/>
    </row>
    <row r="35" spans="1:23" x14ac:dyDescent="0.2">
      <c r="C35" s="8">
        <f t="shared" ref="C35:V35" si="5">+C34+C28+C22+C16</f>
        <v>12591259.120000001</v>
      </c>
      <c r="D35" s="8">
        <f t="shared" si="5"/>
        <v>9939636.9600000009</v>
      </c>
      <c r="E35" s="8">
        <f t="shared" si="5"/>
        <v>5280000</v>
      </c>
      <c r="F35" s="8">
        <f t="shared" si="5"/>
        <v>27810896.080000002</v>
      </c>
      <c r="G35" s="8">
        <f t="shared" si="5"/>
        <v>6779517</v>
      </c>
      <c r="H35" s="8">
        <f t="shared" si="5"/>
        <v>4114412.92</v>
      </c>
      <c r="I35" s="8">
        <f t="shared" si="5"/>
        <v>3308400</v>
      </c>
      <c r="J35" s="8">
        <f t="shared" si="5"/>
        <v>14202329.919999998</v>
      </c>
      <c r="K35" s="8">
        <f t="shared" si="5"/>
        <v>6311742.1600000001</v>
      </c>
      <c r="L35" s="8">
        <f t="shared" si="5"/>
        <v>6325223.1600000001</v>
      </c>
      <c r="M35" s="8">
        <f t="shared" si="5"/>
        <v>2080320</v>
      </c>
      <c r="N35" s="8">
        <f t="shared" si="5"/>
        <v>14608565.32</v>
      </c>
      <c r="O35" s="8">
        <f t="shared" si="5"/>
        <v>2289319.84</v>
      </c>
      <c r="P35" s="8">
        <f t="shared" si="5"/>
        <v>1807206.56</v>
      </c>
      <c r="Q35" s="8">
        <f t="shared" si="5"/>
        <v>998000</v>
      </c>
      <c r="R35" s="8">
        <f t="shared" si="5"/>
        <v>5094526.4000000004</v>
      </c>
      <c r="S35" s="8">
        <f t="shared" si="5"/>
        <v>639659.91999999993</v>
      </c>
      <c r="T35" s="8">
        <f t="shared" si="5"/>
        <v>403603.36</v>
      </c>
      <c r="U35" s="8">
        <f t="shared" si="5"/>
        <v>447000</v>
      </c>
      <c r="V35" s="8">
        <f t="shared" si="5"/>
        <v>1490263.2799999998</v>
      </c>
      <c r="W35" s="8">
        <f>+W34+W28+W22+W16</f>
        <v>0</v>
      </c>
    </row>
    <row r="39" spans="1:23" x14ac:dyDescent="0.2">
      <c r="A39" t="s">
        <v>20</v>
      </c>
    </row>
    <row r="42" spans="1:23" x14ac:dyDescent="0.2">
      <c r="T42" s="11"/>
    </row>
  </sheetData>
  <mergeCells count="19">
    <mergeCell ref="W17:W22"/>
    <mergeCell ref="A23:A28"/>
    <mergeCell ref="W23:W28"/>
    <mergeCell ref="C8:W8"/>
    <mergeCell ref="W29:W34"/>
    <mergeCell ref="A2:A4"/>
    <mergeCell ref="B2:T4"/>
    <mergeCell ref="U2:W2"/>
    <mergeCell ref="U3:W3"/>
    <mergeCell ref="U4:W4"/>
    <mergeCell ref="A29:A34"/>
    <mergeCell ref="C9:E9"/>
    <mergeCell ref="G9:I9"/>
    <mergeCell ref="K9:M9"/>
    <mergeCell ref="O9:Q9"/>
    <mergeCell ref="S9:U9"/>
    <mergeCell ref="A10:A16"/>
    <mergeCell ref="W10:W16"/>
    <mergeCell ref="A17:A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7"/>
  <sheetViews>
    <sheetView workbookViewId="0">
      <selection activeCell="B7" sqref="B7"/>
    </sheetView>
  </sheetViews>
  <sheetFormatPr baseColWidth="10" defaultRowHeight="14.25" x14ac:dyDescent="0.2"/>
  <sheetData>
    <row r="5" spans="2:8" x14ac:dyDescent="0.2">
      <c r="B5" s="9">
        <v>1</v>
      </c>
      <c r="C5" t="s">
        <v>21</v>
      </c>
    </row>
    <row r="6" spans="2:8" ht="42.75" customHeight="1" x14ac:dyDescent="0.2">
      <c r="B6" s="10">
        <v>2</v>
      </c>
      <c r="C6" s="43" t="s">
        <v>22</v>
      </c>
      <c r="D6" s="43"/>
      <c r="E6" s="43"/>
      <c r="F6" s="43"/>
      <c r="G6" s="43"/>
      <c r="H6" s="43"/>
    </row>
    <row r="7" spans="2:8" x14ac:dyDescent="0.2">
      <c r="B7" s="10"/>
    </row>
  </sheetData>
  <mergeCells count="1">
    <mergeCell ref="C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TECNM-D-PL-PO-001-03</vt:lpstr>
      <vt:lpstr>Instructivo-03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E. Ortega Nogales</dc:creator>
  <cp:lastModifiedBy>amd</cp:lastModifiedBy>
  <dcterms:created xsi:type="dcterms:W3CDTF">2016-04-11T19:20:43Z</dcterms:created>
  <dcterms:modified xsi:type="dcterms:W3CDTF">2016-10-17T13:49:10Z</dcterms:modified>
</cp:coreProperties>
</file>