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9320" windowHeight="105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V10" i="1"/>
  <c r="V9"/>
  <c r="V7"/>
  <c r="BJ6" l="1"/>
  <c r="V6" s="1"/>
  <c r="BJ7"/>
  <c r="BJ8"/>
  <c r="BJ9"/>
  <c r="BJ10"/>
  <c r="BJ11"/>
  <c r="V11" s="1"/>
  <c r="AU11"/>
  <c r="AU7"/>
  <c r="AU8"/>
  <c r="AN9"/>
  <c r="AU9"/>
  <c r="AU10"/>
  <c r="AU6"/>
  <c r="BJ5"/>
  <c r="V5" s="1"/>
  <c r="AU5"/>
  <c r="V8"/>
</calcChain>
</file>

<file path=xl/sharedStrings.xml><?xml version="1.0" encoding="utf-8"?>
<sst xmlns="http://schemas.openxmlformats.org/spreadsheetml/2006/main" count="184" uniqueCount="104">
  <si>
    <t>Procuraduría de Desarrollo Urbano</t>
  </si>
  <si>
    <t>Secretaría deMedio Ambiente y Desarrollo Territorial</t>
  </si>
  <si>
    <t>id_
mir</t>
  </si>
  <si>
    <t>Clave_
UP</t>
  </si>
  <si>
    <t>UP</t>
  </si>
  <si>
    <t>Clave_UR</t>
  </si>
  <si>
    <t>UR</t>
  </si>
  <si>
    <t>Clave_UEG</t>
  </si>
  <si>
    <t>UEG</t>
  </si>
  <si>
    <t>Clave_PP</t>
  </si>
  <si>
    <t>PP</t>
  </si>
  <si>
    <t>Clave_
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</si>
  <si>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</si>
  <si>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</si>
  <si>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</si>
  <si>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</si>
  <si>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</si>
  <si>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</si>
  <si>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</si>
  <si>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</si>
  <si>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</si>
  <si>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Descripcion</t>
  </si>
  <si>
    <t>Formula</t>
  </si>
  <si>
    <t>Unidad_
med</t>
  </si>
  <si>
    <t>Meta 2016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</si>
  <si>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</si>
  <si>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</si>
  <si>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</si>
  <si>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</si>
  <si>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</si>
  <si>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</si>
  <si>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</si>
  <si>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</si>
  <si>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</si>
  <si>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</si>
  <si>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</si>
  <si>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</si>
  <si>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</si>
  <si>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</si>
  <si>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</si>
  <si>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</si>
  <si>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</si>
  <si>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</si>
  <si>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</si>
  <si>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</si>
  <si>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</si>
  <si>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</si>
  <si>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programado (Anual) = Meta</t>
  </si>
  <si>
    <t>Observaciones 1</t>
  </si>
  <si>
    <t>Observaciones Ejecutivo</t>
  </si>
  <si>
    <t>Cumplimiento realizado (Anual) = Meta</t>
  </si>
  <si>
    <t>Atención, regulación, protección cultural y asesoría de la normatividad urbana.</t>
  </si>
  <si>
    <t/>
  </si>
  <si>
    <t>Propósito</t>
  </si>
  <si>
    <t>Población de Jalisco cuenta con asesoría profesional en materia de regularización urbana.</t>
  </si>
  <si>
    <t>Existen solicitudes de asesorías por parte de los municipio y los particulares.</t>
  </si>
  <si>
    <t>Existen solicitudes de asesoría por parte de los municipios y los particulares.</t>
  </si>
  <si>
    <t xml:space="preserve">Dirección Jurídica de PRODEUR </t>
  </si>
  <si>
    <t>Estatal</t>
  </si>
  <si>
    <t>Porcentaje de asesorías brindadas.</t>
  </si>
  <si>
    <t>Porcentaje</t>
  </si>
  <si>
    <t>P</t>
  </si>
  <si>
    <t>Anual</t>
  </si>
  <si>
    <t>Ascendente</t>
  </si>
  <si>
    <t>Asuntos integrados y atendidos y/o derivados en materia urbana y patrimonio cultural.</t>
  </si>
  <si>
    <t>Componente</t>
  </si>
  <si>
    <t xml:space="preserve">Reporte de solicitudes atendidas. </t>
  </si>
  <si>
    <t xml:space="preserve">Se reciben las solicitudes de registro de gestión y patrimonio. </t>
  </si>
  <si>
    <t>Porcentaje de solicitudes atendidas de registro de gestión y patrimonio.</t>
  </si>
  <si>
    <t>Trimestral</t>
  </si>
  <si>
    <t>Demandas jurídicas contestadas.</t>
  </si>
  <si>
    <t>Actividad</t>
  </si>
  <si>
    <t>Registro de control, derivación, seguimiento, transferencia de área, registro de oficios, resguardos del archivo y gestión interinstitucional</t>
  </si>
  <si>
    <t>Dirección de Gestión, Patrimonio y Apoyo Operativo</t>
  </si>
  <si>
    <t>Se remiten solicitudes para su atención</t>
  </si>
  <si>
    <t xml:space="preserve">Dirección de Gestión, Patrimonio y Apoyo Operativo </t>
  </si>
  <si>
    <t>Número de solicitudes atendidas.</t>
  </si>
  <si>
    <t>Solicitud</t>
  </si>
  <si>
    <t>N</t>
  </si>
  <si>
    <t>Mensual</t>
  </si>
  <si>
    <t>Reporte de la Dirección Jurídica.</t>
  </si>
  <si>
    <t>Se remiten las solicitudes para su atención.</t>
  </si>
  <si>
    <t xml:space="preserve">Dirección Jurídica </t>
  </si>
  <si>
    <t>Porcentaje de dictámenes jurídicos emitidos.</t>
  </si>
  <si>
    <t>Semestral</t>
  </si>
  <si>
    <t>Funcionarios públicos municipales capacitados con cursos jurídico urbano y congresos.</t>
  </si>
  <si>
    <t>Constancias de cursos y listas de asistencia.</t>
  </si>
  <si>
    <t>Los funcionarios asisten a la capacitación.</t>
  </si>
  <si>
    <t xml:space="preserve">Dirección Administrativa de PRODEUR </t>
  </si>
  <si>
    <t>Total de funcionarios de la PRODEUR capacitados.</t>
  </si>
  <si>
    <t>Funcionarios de la PRODEUR capacitados.</t>
  </si>
  <si>
    <t>Funcionario</t>
  </si>
  <si>
    <t xml:space="preserve">Realizar eventos de capacitación y difusión del  código urbano y de las atribuciones de la procuraduría de desarrollo urbano.   </t>
  </si>
  <si>
    <t xml:space="preserve">Dirección de Capacitación y Difusión   </t>
  </si>
  <si>
    <t xml:space="preserve">Los municipios aceptan los eventos programados.   </t>
  </si>
  <si>
    <t xml:space="preserve">Dirección de Capacitación y Difusión </t>
  </si>
  <si>
    <t>Número de eventos de capacitación realizados.</t>
  </si>
  <si>
    <t>Evento</t>
  </si>
  <si>
    <t>Fin</t>
  </si>
  <si>
    <t>Contribuir a dar mayor certeza jurídica y seguridad en materia de urbanización a la población Jalisciense a través de asesorías profesionales en la materia de regularización urbana.</t>
  </si>
  <si>
    <t xml:space="preserve">Pagina de PRODEUR. </t>
  </si>
  <si>
    <t xml:space="preserve">Existen usuarios  que solicitan asesorías. </t>
  </si>
  <si>
    <t xml:space="preserve">Pagina de PRODEUR </t>
  </si>
  <si>
    <t>Porcentaje de predios que cuentas con regularización administrativa o titulación Municipal.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</si>
</sst>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"/>
    <numFmt numFmtId="166" formatCode="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78B4E"/>
        <bgColor theme="4"/>
      </patternFill>
    </fill>
    <fill>
      <patternFill patternType="solid">
        <fgColor theme="6" tint="-0.499984740745262"/>
        <bgColor theme="4"/>
      </patternFill>
    </fill>
    <fill>
      <patternFill patternType="solid">
        <fgColor theme="1" tint="0.249977111117893"/>
        <bgColor theme="4"/>
      </patternFill>
    </fill>
    <fill>
      <patternFill patternType="solid">
        <fgColor rgb="FFC00000"/>
        <bgColor auto="1"/>
      </patternFill>
    </fill>
    <fill>
      <patternFill patternType="solid">
        <fgColor rgb="FFFFC000"/>
        <bgColor theme="8"/>
      </patternFill>
    </fill>
    <fill>
      <patternFill patternType="solid">
        <fgColor rgb="FF00642D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theme="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5">
    <xf numFmtId="0" fontId="0" fillId="0" borderId="0" xfId="0"/>
    <xf numFmtId="166" fontId="0" fillId="43" borderId="10" xfId="0" applyNumberFormat="1" applyFont="1" applyFill="1" applyBorder="1"/>
    <xf numFmtId="0" fontId="0" fillId="0" borderId="10" xfId="0" applyFont="1" applyFill="1" applyBorder="1" applyProtection="1"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Protection="1">
      <protection locked="0"/>
    </xf>
    <xf numFmtId="165" fontId="0" fillId="43" borderId="10" xfId="0" applyNumberFormat="1" applyFont="1" applyFill="1" applyBorder="1"/>
    <xf numFmtId="0" fontId="0" fillId="43" borderId="10" xfId="0" applyFont="1" applyFill="1" applyBorder="1"/>
    <xf numFmtId="0" fontId="0" fillId="43" borderId="10" xfId="0" applyFill="1" applyBorder="1" applyAlignment="1" applyProtection="1">
      <alignment horizontal="center"/>
      <protection hidden="1"/>
    </xf>
    <xf numFmtId="165" fontId="0" fillId="43" borderId="10" xfId="0" applyNumberFormat="1" applyFont="1" applyFill="1" applyBorder="1" applyAlignment="1">
      <alignment horizontal="center"/>
    </xf>
    <xf numFmtId="0" fontId="0" fillId="0" borderId="10" xfId="0" applyBorder="1" applyProtection="1">
      <protection locked="0"/>
    </xf>
    <xf numFmtId="0" fontId="0" fillId="0" borderId="0" xfId="0"/>
    <xf numFmtId="0" fontId="0" fillId="0" borderId="10" xfId="0" applyBorder="1" applyAlignment="1" applyProtection="1">
      <alignment horizontal="center"/>
      <protection locked="0"/>
    </xf>
    <xf numFmtId="0" fontId="0" fillId="41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164" fontId="0" fillId="43" borderId="10" xfId="0" applyNumberFormat="1" applyFont="1" applyFill="1" applyBorder="1" applyAlignment="1">
      <alignment horizontal="center" wrapText="1"/>
    </xf>
    <xf numFmtId="164" fontId="0" fillId="43" borderId="14" xfId="0" applyNumberFormat="1" applyFont="1" applyFill="1" applyBorder="1" applyAlignment="1">
      <alignment horizontal="center" wrapText="1"/>
    </xf>
    <xf numFmtId="0" fontId="0" fillId="43" borderId="14" xfId="0" applyFont="1" applyFill="1" applyBorder="1"/>
    <xf numFmtId="165" fontId="0" fillId="43" borderId="14" xfId="0" applyNumberFormat="1" applyFont="1" applyFill="1" applyBorder="1" applyAlignment="1">
      <alignment horizontal="center"/>
    </xf>
    <xf numFmtId="165" fontId="0" fillId="43" borderId="14" xfId="0" applyNumberFormat="1" applyFont="1" applyFill="1" applyBorder="1"/>
    <xf numFmtId="166" fontId="0" fillId="43" borderId="14" xfId="0" applyNumberFormat="1" applyFont="1" applyFill="1" applyBorder="1"/>
    <xf numFmtId="164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Protection="1">
      <protection locked="0"/>
    </xf>
    <xf numFmtId="0" fontId="0" fillId="41" borderId="14" xfId="0" applyFont="1" applyFill="1" applyBorder="1" applyAlignment="1">
      <alignment horizontal="center"/>
    </xf>
    <xf numFmtId="0" fontId="0" fillId="0" borderId="14" xfId="0" applyFont="1" applyFill="1" applyBorder="1" applyProtection="1"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43" borderId="14" xfId="0" applyFill="1" applyBorder="1" applyAlignment="1" applyProtection="1">
      <alignment horizontal="center"/>
      <protection hidden="1"/>
    </xf>
    <xf numFmtId="0" fontId="0" fillId="43" borderId="12" xfId="0" applyFont="1" applyFill="1" applyBorder="1" applyAlignment="1">
      <alignment horizontal="center"/>
    </xf>
    <xf numFmtId="0" fontId="0" fillId="43" borderId="13" xfId="0" applyFont="1" applyFill="1" applyBorder="1" applyAlignment="1">
      <alignment horizontal="center"/>
    </xf>
    <xf numFmtId="0" fontId="0" fillId="0" borderId="0" xfId="0" applyBorder="1"/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43" borderId="17" xfId="0" applyFont="1" applyFill="1" applyBorder="1" applyAlignment="1">
      <alignment horizontal="center"/>
    </xf>
    <xf numFmtId="164" fontId="0" fillId="43" borderId="18" xfId="0" applyNumberFormat="1" applyFont="1" applyFill="1" applyBorder="1" applyAlignment="1">
      <alignment horizontal="center" wrapText="1"/>
    </xf>
    <xf numFmtId="0" fontId="0" fillId="43" borderId="18" xfId="0" applyFont="1" applyFill="1" applyBorder="1"/>
    <xf numFmtId="165" fontId="0" fillId="43" borderId="18" xfId="0" applyNumberFormat="1" applyFont="1" applyFill="1" applyBorder="1" applyAlignment="1">
      <alignment horizontal="center"/>
    </xf>
    <xf numFmtId="165" fontId="0" fillId="43" borderId="18" xfId="0" applyNumberFormat="1" applyFont="1" applyFill="1" applyBorder="1"/>
    <xf numFmtId="166" fontId="0" fillId="43" borderId="18" xfId="0" applyNumberFormat="1" applyFont="1" applyFill="1" applyBorder="1"/>
    <xf numFmtId="164" fontId="0" fillId="0" borderId="18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Protection="1">
      <protection locked="0"/>
    </xf>
    <xf numFmtId="0" fontId="0" fillId="41" borderId="18" xfId="0" applyFont="1" applyFill="1" applyBorder="1" applyAlignment="1">
      <alignment horizontal="center"/>
    </xf>
    <xf numFmtId="0" fontId="0" fillId="0" borderId="18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43" borderId="18" xfId="0" applyFill="1" applyBorder="1" applyAlignment="1" applyProtection="1">
      <alignment horizontal="center"/>
      <protection hidden="1"/>
    </xf>
    <xf numFmtId="0" fontId="0" fillId="0" borderId="19" xfId="0" applyBorder="1" applyProtection="1">
      <protection locked="0"/>
    </xf>
    <xf numFmtId="0" fontId="0" fillId="43" borderId="20" xfId="0" applyFill="1" applyBorder="1" applyAlignment="1" applyProtection="1">
      <alignment horizontal="center"/>
      <protection hidden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vertical="center" wrapText="1"/>
    </xf>
    <xf numFmtId="0" fontId="13" fillId="35" borderId="22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40" borderId="22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6" borderId="22" xfId="0" applyFont="1" applyFill="1" applyBorder="1" applyAlignment="1">
      <alignment horizontal="center" vertical="center"/>
    </xf>
    <xf numFmtId="0" fontId="13" fillId="37" borderId="22" xfId="0" applyFont="1" applyFill="1" applyBorder="1" applyAlignment="1">
      <alignment horizontal="center" vertical="center"/>
    </xf>
    <xf numFmtId="0" fontId="13" fillId="38" borderId="22" xfId="0" applyFont="1" applyFill="1" applyBorder="1" applyAlignment="1">
      <alignment horizontal="center" vertical="center"/>
    </xf>
    <xf numFmtId="0" fontId="18" fillId="39" borderId="22" xfId="0" applyFont="1" applyFill="1" applyBorder="1" applyAlignment="1">
      <alignment horizontal="center" vertical="center" wrapText="1"/>
    </xf>
    <xf numFmtId="0" fontId="13" fillId="42" borderId="22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 wrapText="1"/>
    </xf>
    <xf numFmtId="0" fontId="13" fillId="42" borderId="23" xfId="0" applyFont="1" applyFill="1" applyBorder="1" applyAlignment="1">
      <alignment horizontal="center" vertical="center" wrapText="1"/>
    </xf>
    <xf numFmtId="0" fontId="20" fillId="44" borderId="25" xfId="0" applyFont="1" applyFill="1" applyBorder="1" applyAlignment="1">
      <alignment horizontal="center" vertical="center"/>
    </xf>
    <xf numFmtId="164" fontId="20" fillId="45" borderId="11" xfId="0" applyNumberFormat="1" applyFont="1" applyFill="1" applyBorder="1" applyAlignment="1">
      <alignment horizontal="center" vertical="center" wrapText="1"/>
    </xf>
    <xf numFmtId="165" fontId="19" fillId="45" borderId="11" xfId="0" applyNumberFormat="1" applyFont="1" applyFill="1" applyBorder="1" applyAlignment="1">
      <alignment horizontal="center" vertical="center"/>
    </xf>
    <xf numFmtId="0" fontId="14" fillId="0" borderId="10" xfId="0" applyFon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0" xfId="0" applyNumberFormat="1" applyFont="1" applyBorder="1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4" xfId="0" applyNumberFormat="1" applyFont="1" applyBorder="1" applyProtection="1">
      <protection locked="0"/>
    </xf>
    <xf numFmtId="165" fontId="20" fillId="44" borderId="24" xfId="0" applyNumberFormat="1" applyFont="1" applyFill="1" applyBorder="1" applyAlignment="1">
      <alignment horizontal="center" wrapText="1"/>
    </xf>
    <xf numFmtId="165" fontId="20" fillId="44" borderId="25" xfId="0" applyNumberFormat="1" applyFont="1" applyFill="1" applyBorder="1" applyAlignment="1">
      <alignment horizontal="center" wrapText="1"/>
    </xf>
    <xf numFmtId="0" fontId="0" fillId="46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11"/>
  <sheetViews>
    <sheetView tabSelected="1" zoomScale="70" zoomScaleNormal="70" workbookViewId="0">
      <selection activeCell="J27" sqref="J27"/>
    </sheetView>
  </sheetViews>
  <sheetFormatPr baseColWidth="10" defaultColWidth="11.42578125" defaultRowHeight="15"/>
  <cols>
    <col min="3" max="3" width="6.85546875" bestFit="1" customWidth="1"/>
    <col min="5" max="5" width="6.28515625" customWidth="1"/>
    <col min="7" max="7" width="6.5703125" customWidth="1"/>
    <col min="8" max="8" width="18" customWidth="1"/>
    <col min="9" max="9" width="6.5703125" customWidth="1"/>
    <col min="10" max="10" width="71.5703125" bestFit="1" customWidth="1"/>
    <col min="11" max="11" width="6.85546875" bestFit="1" customWidth="1"/>
    <col min="22" max="22" width="14.140625" bestFit="1" customWidth="1"/>
    <col min="47" max="47" width="17.85546875" customWidth="1"/>
    <col min="48" max="48" width="6.7109375" customWidth="1"/>
    <col min="49" max="49" width="8.85546875" customWidth="1"/>
    <col min="62" max="62" width="25" customWidth="1"/>
  </cols>
  <sheetData>
    <row r="1" spans="2:64" ht="15.7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</row>
    <row r="2" spans="2:64" s="10" customFormat="1" ht="37.5" customHeight="1" thickBot="1">
      <c r="E2" s="66">
        <v>82</v>
      </c>
      <c r="F2" s="72" t="s">
        <v>0</v>
      </c>
      <c r="G2" s="72"/>
      <c r="H2" s="73"/>
      <c r="I2" s="65">
        <v>10</v>
      </c>
      <c r="J2" s="64" t="s">
        <v>1</v>
      </c>
    </row>
    <row r="3" spans="2:64" ht="15.7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</row>
    <row r="4" spans="2:64" ht="33" customHeight="1" thickBot="1">
      <c r="B4" s="49" t="s">
        <v>2</v>
      </c>
      <c r="C4" s="50" t="s">
        <v>3</v>
      </c>
      <c r="D4" s="51" t="s">
        <v>4</v>
      </c>
      <c r="E4" s="50" t="s">
        <v>5</v>
      </c>
      <c r="F4" s="51" t="s">
        <v>6</v>
      </c>
      <c r="G4" s="50" t="s">
        <v>7</v>
      </c>
      <c r="H4" s="51" t="s">
        <v>8</v>
      </c>
      <c r="I4" s="50" t="s">
        <v>9</v>
      </c>
      <c r="J4" s="51" t="s">
        <v>10</v>
      </c>
      <c r="K4" s="50" t="s">
        <v>11</v>
      </c>
      <c r="L4" s="51" t="s">
        <v>12</v>
      </c>
      <c r="M4" s="51" t="s">
        <v>13</v>
      </c>
      <c r="N4" s="51" t="s">
        <v>14</v>
      </c>
      <c r="O4" s="51" t="s">
        <v>15</v>
      </c>
      <c r="P4" s="51" t="s">
        <v>16</v>
      </c>
      <c r="Q4" s="51" t="s">
        <v>17</v>
      </c>
      <c r="R4" s="51" t="s">
        <v>18</v>
      </c>
      <c r="S4" s="52" t="s">
        <v>19</v>
      </c>
      <c r="T4" s="52" t="s">
        <v>20</v>
      </c>
      <c r="U4" s="53" t="s">
        <v>21</v>
      </c>
      <c r="V4" s="52" t="s">
        <v>22</v>
      </c>
      <c r="W4" s="54" t="s">
        <v>23</v>
      </c>
      <c r="X4" s="52" t="s">
        <v>24</v>
      </c>
      <c r="Y4" s="55" t="s">
        <v>25</v>
      </c>
      <c r="Z4" s="55" t="s">
        <v>26</v>
      </c>
      <c r="AA4" s="55" t="s">
        <v>27</v>
      </c>
      <c r="AB4" s="55" t="s">
        <v>28</v>
      </c>
      <c r="AC4" s="56" t="s">
        <v>29</v>
      </c>
      <c r="AD4" s="56" t="s">
        <v>30</v>
      </c>
      <c r="AE4" s="57" t="s">
        <v>31</v>
      </c>
      <c r="AF4" s="57" t="s">
        <v>32</v>
      </c>
      <c r="AG4" s="58" t="s">
        <v>33</v>
      </c>
      <c r="AH4" s="58" t="s">
        <v>34</v>
      </c>
      <c r="AI4" s="59" t="s">
        <v>35</v>
      </c>
      <c r="AJ4" s="59" t="s">
        <v>36</v>
      </c>
      <c r="AK4" s="59" t="s">
        <v>37</v>
      </c>
      <c r="AL4" s="59" t="s">
        <v>38</v>
      </c>
      <c r="AM4" s="59" t="s">
        <v>39</v>
      </c>
      <c r="AN4" s="59" t="s">
        <v>40</v>
      </c>
      <c r="AO4" s="59" t="s">
        <v>41</v>
      </c>
      <c r="AP4" s="59" t="s">
        <v>42</v>
      </c>
      <c r="AQ4" s="59" t="s">
        <v>43</v>
      </c>
      <c r="AR4" s="59" t="s">
        <v>44</v>
      </c>
      <c r="AS4" s="59" t="s">
        <v>45</v>
      </c>
      <c r="AT4" s="59" t="s">
        <v>46</v>
      </c>
      <c r="AU4" s="60" t="s">
        <v>47</v>
      </c>
      <c r="AV4" s="61" t="s">
        <v>48</v>
      </c>
      <c r="AW4" s="62" t="s">
        <v>49</v>
      </c>
      <c r="AX4" s="59" t="s">
        <v>35</v>
      </c>
      <c r="AY4" s="59" t="s">
        <v>36</v>
      </c>
      <c r="AZ4" s="59" t="s">
        <v>37</v>
      </c>
      <c r="BA4" s="59" t="s">
        <v>38</v>
      </c>
      <c r="BB4" s="59" t="s">
        <v>39</v>
      </c>
      <c r="BC4" s="59" t="s">
        <v>40</v>
      </c>
      <c r="BD4" s="59" t="s">
        <v>41</v>
      </c>
      <c r="BE4" s="59" t="s">
        <v>42</v>
      </c>
      <c r="BF4" s="59" t="s">
        <v>43</v>
      </c>
      <c r="BG4" s="59" t="s">
        <v>44</v>
      </c>
      <c r="BH4" s="59" t="s">
        <v>45</v>
      </c>
      <c r="BI4" s="59" t="s">
        <v>46</v>
      </c>
      <c r="BJ4" s="63" t="s">
        <v>50</v>
      </c>
      <c r="BK4" s="30"/>
      <c r="BL4" s="74"/>
    </row>
    <row r="5" spans="2:64">
      <c r="B5" s="33">
        <v>8090</v>
      </c>
      <c r="C5" s="34">
        <v>10</v>
      </c>
      <c r="D5" s="35" t="s">
        <v>1</v>
      </c>
      <c r="E5" s="36">
        <v>82</v>
      </c>
      <c r="F5" s="37" t="s">
        <v>0</v>
      </c>
      <c r="G5" s="38">
        <v>426</v>
      </c>
      <c r="H5" s="35" t="s">
        <v>0</v>
      </c>
      <c r="I5" s="36">
        <v>616</v>
      </c>
      <c r="J5" s="35" t="s">
        <v>51</v>
      </c>
      <c r="K5" s="39" t="s">
        <v>52</v>
      </c>
      <c r="L5" s="40" t="s">
        <v>52</v>
      </c>
      <c r="M5" s="40" t="s">
        <v>53</v>
      </c>
      <c r="N5" s="40" t="s">
        <v>54</v>
      </c>
      <c r="O5" s="40" t="s">
        <v>55</v>
      </c>
      <c r="P5" s="40" t="s">
        <v>56</v>
      </c>
      <c r="Q5" s="40" t="s">
        <v>57</v>
      </c>
      <c r="R5" s="40" t="s">
        <v>58</v>
      </c>
      <c r="S5" s="41">
        <v>9792</v>
      </c>
      <c r="T5" s="40" t="s">
        <v>59</v>
      </c>
      <c r="U5" s="42" t="s">
        <v>59</v>
      </c>
      <c r="V5" s="68">
        <f>(BJ5/AU5)*100</f>
        <v>95.018746652383498</v>
      </c>
      <c r="W5" s="40" t="s">
        <v>60</v>
      </c>
      <c r="X5" s="43">
        <v>1867</v>
      </c>
      <c r="Y5" s="44">
        <v>0</v>
      </c>
      <c r="Z5" s="44" t="s">
        <v>61</v>
      </c>
      <c r="AA5" s="44" t="s">
        <v>62</v>
      </c>
      <c r="AB5" s="45" t="s">
        <v>63</v>
      </c>
      <c r="AC5" s="46">
        <v>0</v>
      </c>
      <c r="AD5" s="44">
        <v>25</v>
      </c>
      <c r="AE5" s="46">
        <v>25.01</v>
      </c>
      <c r="AF5" s="44">
        <v>80</v>
      </c>
      <c r="AG5" s="46">
        <v>80.010000000000005</v>
      </c>
      <c r="AH5" s="46">
        <v>130</v>
      </c>
      <c r="AI5" s="45">
        <v>145</v>
      </c>
      <c r="AJ5" s="45">
        <v>196</v>
      </c>
      <c r="AK5" s="45">
        <v>143</v>
      </c>
      <c r="AL5" s="45">
        <v>151</v>
      </c>
      <c r="AM5" s="45">
        <v>176</v>
      </c>
      <c r="AN5" s="45">
        <v>170</v>
      </c>
      <c r="AO5" s="45">
        <v>169</v>
      </c>
      <c r="AP5" s="45">
        <v>157</v>
      </c>
      <c r="AQ5" s="45">
        <v>168</v>
      </c>
      <c r="AR5" s="45">
        <v>170</v>
      </c>
      <c r="AS5" s="45">
        <v>136</v>
      </c>
      <c r="AT5" s="45">
        <v>86</v>
      </c>
      <c r="AU5" s="46">
        <f>SUM(AI5:AT5)</f>
        <v>1867</v>
      </c>
      <c r="AV5" s="45"/>
      <c r="AW5" s="45"/>
      <c r="AX5" s="45">
        <v>145</v>
      </c>
      <c r="AY5" s="45">
        <v>193</v>
      </c>
      <c r="AZ5" s="45">
        <v>105</v>
      </c>
      <c r="BA5" s="45">
        <v>160</v>
      </c>
      <c r="BB5" s="45">
        <v>138</v>
      </c>
      <c r="BC5" s="45">
        <v>188</v>
      </c>
      <c r="BD5" s="45">
        <v>242</v>
      </c>
      <c r="BE5" s="45">
        <v>148</v>
      </c>
      <c r="BF5" s="45">
        <v>128</v>
      </c>
      <c r="BG5" s="45">
        <v>95</v>
      </c>
      <c r="BH5" s="45">
        <v>132</v>
      </c>
      <c r="BI5" s="47">
        <v>100</v>
      </c>
      <c r="BJ5" s="48">
        <f>SUM(AX5:BI5)</f>
        <v>1774</v>
      </c>
      <c r="BK5" s="30"/>
      <c r="BL5" s="74"/>
    </row>
    <row r="6" spans="2:64">
      <c r="B6" s="28">
        <v>8110</v>
      </c>
      <c r="C6" s="14">
        <v>10</v>
      </c>
      <c r="D6" s="6" t="s">
        <v>1</v>
      </c>
      <c r="E6" s="8">
        <v>82</v>
      </c>
      <c r="F6" s="5" t="s">
        <v>0</v>
      </c>
      <c r="G6" s="1">
        <v>426</v>
      </c>
      <c r="H6" s="6" t="s">
        <v>0</v>
      </c>
      <c r="I6" s="8">
        <v>616</v>
      </c>
      <c r="J6" s="6" t="s">
        <v>51</v>
      </c>
      <c r="K6" s="3">
        <v>1</v>
      </c>
      <c r="L6" s="4" t="s">
        <v>64</v>
      </c>
      <c r="M6" s="4" t="s">
        <v>65</v>
      </c>
      <c r="N6" s="4" t="s">
        <v>64</v>
      </c>
      <c r="O6" s="4" t="s">
        <v>66</v>
      </c>
      <c r="P6" s="4" t="s">
        <v>67</v>
      </c>
      <c r="Q6" s="4" t="s">
        <v>57</v>
      </c>
      <c r="R6" s="4" t="s">
        <v>58</v>
      </c>
      <c r="S6" s="12">
        <v>9695</v>
      </c>
      <c r="T6" s="4" t="s">
        <v>68</v>
      </c>
      <c r="U6" s="2" t="s">
        <v>68</v>
      </c>
      <c r="V6" s="69">
        <f>(BJ6/AU6)*100</f>
        <v>143.75</v>
      </c>
      <c r="W6" s="4" t="s">
        <v>60</v>
      </c>
      <c r="X6" s="13">
        <v>16</v>
      </c>
      <c r="Y6" s="11">
        <v>0</v>
      </c>
      <c r="Z6" s="11" t="s">
        <v>61</v>
      </c>
      <c r="AA6" s="11" t="s">
        <v>69</v>
      </c>
      <c r="AB6" s="9" t="s">
        <v>63</v>
      </c>
      <c r="AC6" s="7">
        <v>0</v>
      </c>
      <c r="AD6" s="11">
        <v>30</v>
      </c>
      <c r="AE6" s="7">
        <v>30.01</v>
      </c>
      <c r="AF6" s="11">
        <v>75</v>
      </c>
      <c r="AG6" s="7">
        <v>75.010000000000005</v>
      </c>
      <c r="AH6" s="7">
        <v>130</v>
      </c>
      <c r="AI6" s="9">
        <v>0</v>
      </c>
      <c r="AJ6" s="9">
        <v>0</v>
      </c>
      <c r="AK6" s="67">
        <v>4</v>
      </c>
      <c r="AL6" s="9">
        <v>0</v>
      </c>
      <c r="AM6" s="9">
        <v>0</v>
      </c>
      <c r="AN6" s="67">
        <v>4</v>
      </c>
      <c r="AO6" s="9">
        <v>0</v>
      </c>
      <c r="AP6" s="9">
        <v>0</v>
      </c>
      <c r="AQ6" s="67">
        <v>4</v>
      </c>
      <c r="AR6" s="9">
        <v>0</v>
      </c>
      <c r="AS6" s="9">
        <v>0</v>
      </c>
      <c r="AT6" s="67">
        <v>4</v>
      </c>
      <c r="AU6" s="7">
        <f>SUM(AI6:AT6)</f>
        <v>16</v>
      </c>
      <c r="AV6" s="9"/>
      <c r="AW6" s="9"/>
      <c r="AX6" s="9">
        <v>0</v>
      </c>
      <c r="AY6" s="9">
        <v>0</v>
      </c>
      <c r="AZ6" s="9">
        <v>4</v>
      </c>
      <c r="BA6" s="9">
        <v>0</v>
      </c>
      <c r="BB6" s="9">
        <v>0</v>
      </c>
      <c r="BC6" s="9">
        <v>7</v>
      </c>
      <c r="BD6" s="9">
        <v>0</v>
      </c>
      <c r="BE6" s="9">
        <v>9</v>
      </c>
      <c r="BF6" s="9">
        <v>0</v>
      </c>
      <c r="BG6" s="9">
        <v>3</v>
      </c>
      <c r="BH6" s="9">
        <v>0</v>
      </c>
      <c r="BI6" s="31">
        <v>0</v>
      </c>
      <c r="BJ6" s="48">
        <f t="shared" ref="BJ6:BJ11" si="0">SUM(AX6:BI6)</f>
        <v>23</v>
      </c>
      <c r="BK6" s="30"/>
      <c r="BL6" s="74"/>
    </row>
    <row r="7" spans="2:64">
      <c r="B7" s="28">
        <v>8120</v>
      </c>
      <c r="C7" s="14">
        <v>10</v>
      </c>
      <c r="D7" s="6" t="s">
        <v>1</v>
      </c>
      <c r="E7" s="8">
        <v>82</v>
      </c>
      <c r="F7" s="5" t="s">
        <v>0</v>
      </c>
      <c r="G7" s="1">
        <v>426</v>
      </c>
      <c r="H7" s="6" t="s">
        <v>0</v>
      </c>
      <c r="I7" s="8">
        <v>616</v>
      </c>
      <c r="J7" s="6" t="s">
        <v>51</v>
      </c>
      <c r="K7" s="3">
        <v>2</v>
      </c>
      <c r="L7" s="4" t="s">
        <v>70</v>
      </c>
      <c r="M7" s="4" t="s">
        <v>71</v>
      </c>
      <c r="N7" s="4" t="s">
        <v>72</v>
      </c>
      <c r="O7" s="4" t="s">
        <v>73</v>
      </c>
      <c r="P7" s="4" t="s">
        <v>74</v>
      </c>
      <c r="Q7" s="4" t="s">
        <v>75</v>
      </c>
      <c r="R7" s="4" t="s">
        <v>58</v>
      </c>
      <c r="S7" s="12">
        <v>9730</v>
      </c>
      <c r="T7" s="4" t="s">
        <v>76</v>
      </c>
      <c r="U7" s="2" t="s">
        <v>76</v>
      </c>
      <c r="V7" s="69">
        <f>SUM(AX7:BI7)</f>
        <v>3951</v>
      </c>
      <c r="W7" s="4" t="s">
        <v>77</v>
      </c>
      <c r="X7" s="13">
        <v>3000</v>
      </c>
      <c r="Y7" s="11">
        <v>0</v>
      </c>
      <c r="Z7" s="11" t="s">
        <v>78</v>
      </c>
      <c r="AA7" s="11" t="s">
        <v>79</v>
      </c>
      <c r="AB7" s="9" t="s">
        <v>63</v>
      </c>
      <c r="AC7" s="7">
        <v>0</v>
      </c>
      <c r="AD7" s="11">
        <v>30</v>
      </c>
      <c r="AE7" s="7">
        <v>30.01</v>
      </c>
      <c r="AF7" s="11">
        <v>80</v>
      </c>
      <c r="AG7" s="7">
        <v>80.010000000000005</v>
      </c>
      <c r="AH7" s="7">
        <v>130</v>
      </c>
      <c r="AI7" s="9">
        <v>261</v>
      </c>
      <c r="AJ7" s="9">
        <v>247</v>
      </c>
      <c r="AK7" s="9">
        <v>232</v>
      </c>
      <c r="AL7" s="9">
        <v>394</v>
      </c>
      <c r="AM7" s="9">
        <v>362</v>
      </c>
      <c r="AN7" s="9">
        <v>257</v>
      </c>
      <c r="AO7" s="9">
        <v>287</v>
      </c>
      <c r="AP7" s="9">
        <v>453</v>
      </c>
      <c r="AQ7" s="9">
        <v>0</v>
      </c>
      <c r="AR7" s="9">
        <v>0</v>
      </c>
      <c r="AS7" s="9">
        <v>0</v>
      </c>
      <c r="AT7" s="9">
        <v>0</v>
      </c>
      <c r="AU7" s="7">
        <f t="shared" ref="AU7:AU11" si="1">SUM(AI7:AT7)</f>
        <v>2493</v>
      </c>
      <c r="AV7" s="9"/>
      <c r="AW7" s="9"/>
      <c r="AX7" s="9">
        <v>310</v>
      </c>
      <c r="AY7" s="9">
        <v>285</v>
      </c>
      <c r="AZ7" s="9">
        <v>255</v>
      </c>
      <c r="BA7" s="9">
        <v>321</v>
      </c>
      <c r="BB7" s="9">
        <v>385</v>
      </c>
      <c r="BC7" s="9">
        <v>325</v>
      </c>
      <c r="BD7" s="9">
        <v>340</v>
      </c>
      <c r="BE7" s="9">
        <v>355</v>
      </c>
      <c r="BF7" s="9">
        <v>450</v>
      </c>
      <c r="BG7" s="9">
        <v>390</v>
      </c>
      <c r="BH7" s="9">
        <v>385</v>
      </c>
      <c r="BI7" s="31">
        <v>150</v>
      </c>
      <c r="BJ7" s="48">
        <f t="shared" si="0"/>
        <v>3951</v>
      </c>
      <c r="BK7" s="30"/>
    </row>
    <row r="8" spans="2:64">
      <c r="B8" s="28">
        <v>8146</v>
      </c>
      <c r="C8" s="14">
        <v>10</v>
      </c>
      <c r="D8" s="6" t="s">
        <v>1</v>
      </c>
      <c r="E8" s="8">
        <v>82</v>
      </c>
      <c r="F8" s="5" t="s">
        <v>0</v>
      </c>
      <c r="G8" s="1">
        <v>426</v>
      </c>
      <c r="H8" s="6" t="s">
        <v>0</v>
      </c>
      <c r="I8" s="8">
        <v>616</v>
      </c>
      <c r="J8" s="6" t="s">
        <v>51</v>
      </c>
      <c r="K8" s="3">
        <v>2</v>
      </c>
      <c r="L8" s="4" t="s">
        <v>70</v>
      </c>
      <c r="M8" s="4" t="s">
        <v>65</v>
      </c>
      <c r="N8" s="4" t="s">
        <v>70</v>
      </c>
      <c r="O8" s="4" t="s">
        <v>80</v>
      </c>
      <c r="P8" s="4" t="s">
        <v>81</v>
      </c>
      <c r="Q8" s="4" t="s">
        <v>82</v>
      </c>
      <c r="R8" s="4" t="s">
        <v>58</v>
      </c>
      <c r="S8" s="12">
        <v>9741</v>
      </c>
      <c r="T8" s="4" t="s">
        <v>83</v>
      </c>
      <c r="U8" s="2" t="s">
        <v>83</v>
      </c>
      <c r="V8" s="70">
        <f>(BJ8/AU8)*100</f>
        <v>93.571428571428569</v>
      </c>
      <c r="W8" s="4" t="s">
        <v>60</v>
      </c>
      <c r="X8" s="13">
        <v>1680</v>
      </c>
      <c r="Y8" s="11">
        <v>0</v>
      </c>
      <c r="Z8" s="11" t="s">
        <v>61</v>
      </c>
      <c r="AA8" s="11" t="s">
        <v>84</v>
      </c>
      <c r="AB8" s="9" t="s">
        <v>63</v>
      </c>
      <c r="AC8" s="7">
        <v>0</v>
      </c>
      <c r="AD8" s="11">
        <v>30</v>
      </c>
      <c r="AE8" s="7">
        <v>30.01</v>
      </c>
      <c r="AF8" s="11">
        <v>75</v>
      </c>
      <c r="AG8" s="7">
        <v>75.010000000000005</v>
      </c>
      <c r="AH8" s="7">
        <v>130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957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723</v>
      </c>
      <c r="AU8" s="7">
        <f t="shared" si="1"/>
        <v>1680</v>
      </c>
      <c r="AV8" s="9"/>
      <c r="AW8" s="9"/>
      <c r="AX8" s="9">
        <v>124</v>
      </c>
      <c r="AY8" s="9">
        <v>104</v>
      </c>
      <c r="AZ8" s="9">
        <v>109</v>
      </c>
      <c r="BA8" s="9">
        <v>276</v>
      </c>
      <c r="BB8" s="9">
        <v>99</v>
      </c>
      <c r="BC8" s="9">
        <v>129</v>
      </c>
      <c r="BD8" s="9">
        <v>108</v>
      </c>
      <c r="BE8" s="9">
        <v>126</v>
      </c>
      <c r="BF8" s="9">
        <v>156</v>
      </c>
      <c r="BG8" s="9">
        <v>159</v>
      </c>
      <c r="BH8" s="9">
        <v>122</v>
      </c>
      <c r="BI8" s="31">
        <v>60</v>
      </c>
      <c r="BJ8" s="48">
        <f t="shared" si="0"/>
        <v>1572</v>
      </c>
      <c r="BK8" s="30"/>
    </row>
    <row r="9" spans="2:64">
      <c r="B9" s="28">
        <v>8161</v>
      </c>
      <c r="C9" s="14">
        <v>10</v>
      </c>
      <c r="D9" s="6" t="s">
        <v>1</v>
      </c>
      <c r="E9" s="8">
        <v>82</v>
      </c>
      <c r="F9" s="5" t="s">
        <v>0</v>
      </c>
      <c r="G9" s="1">
        <v>426</v>
      </c>
      <c r="H9" s="6" t="s">
        <v>0</v>
      </c>
      <c r="I9" s="8">
        <v>616</v>
      </c>
      <c r="J9" s="6" t="s">
        <v>51</v>
      </c>
      <c r="K9" s="3">
        <v>3</v>
      </c>
      <c r="L9" s="4" t="s">
        <v>85</v>
      </c>
      <c r="M9" s="4" t="s">
        <v>65</v>
      </c>
      <c r="N9" s="4" t="s">
        <v>85</v>
      </c>
      <c r="O9" s="4" t="s">
        <v>86</v>
      </c>
      <c r="P9" s="4" t="s">
        <v>87</v>
      </c>
      <c r="Q9" s="4" t="s">
        <v>88</v>
      </c>
      <c r="R9" s="4" t="s">
        <v>58</v>
      </c>
      <c r="S9" s="12">
        <v>9759</v>
      </c>
      <c r="T9" s="4" t="s">
        <v>89</v>
      </c>
      <c r="U9" s="2" t="s">
        <v>90</v>
      </c>
      <c r="V9" s="69">
        <f>SUM( AX9:BI9)</f>
        <v>312</v>
      </c>
      <c r="W9" s="4" t="s">
        <v>91</v>
      </c>
      <c r="X9" s="13">
        <v>307</v>
      </c>
      <c r="Y9" s="11">
        <v>0</v>
      </c>
      <c r="Z9" s="11" t="s">
        <v>78</v>
      </c>
      <c r="AA9" s="11" t="s">
        <v>84</v>
      </c>
      <c r="AB9" s="9" t="s">
        <v>63</v>
      </c>
      <c r="AC9" s="7">
        <v>0</v>
      </c>
      <c r="AD9" s="11">
        <v>30</v>
      </c>
      <c r="AE9" s="7">
        <v>30.01</v>
      </c>
      <c r="AF9" s="11">
        <v>75</v>
      </c>
      <c r="AG9" s="7">
        <v>75.010000000000005</v>
      </c>
      <c r="AH9" s="7">
        <v>130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f>23+25+22+24+25+26</f>
        <v>145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170</v>
      </c>
      <c r="AU9" s="7">
        <f t="shared" si="1"/>
        <v>315</v>
      </c>
      <c r="AV9" s="9"/>
      <c r="AW9" s="9"/>
      <c r="AX9" s="9">
        <v>23</v>
      </c>
      <c r="AY9" s="9">
        <v>25</v>
      </c>
      <c r="AZ9" s="9">
        <v>23</v>
      </c>
      <c r="BA9" s="9">
        <v>25</v>
      </c>
      <c r="BB9" s="9">
        <v>26</v>
      </c>
      <c r="BC9" s="9">
        <v>26</v>
      </c>
      <c r="BD9" s="9">
        <v>25</v>
      </c>
      <c r="BE9" s="9">
        <v>28</v>
      </c>
      <c r="BF9" s="9">
        <v>29</v>
      </c>
      <c r="BG9" s="9">
        <v>30</v>
      </c>
      <c r="BH9" s="9">
        <v>25</v>
      </c>
      <c r="BI9" s="31">
        <v>27</v>
      </c>
      <c r="BJ9" s="48">
        <f t="shared" si="0"/>
        <v>312</v>
      </c>
      <c r="BK9" s="30"/>
    </row>
    <row r="10" spans="2:64">
      <c r="B10" s="28">
        <v>8168</v>
      </c>
      <c r="C10" s="14">
        <v>10</v>
      </c>
      <c r="D10" s="6" t="s">
        <v>1</v>
      </c>
      <c r="E10" s="8">
        <v>82</v>
      </c>
      <c r="F10" s="5" t="s">
        <v>0</v>
      </c>
      <c r="G10" s="1">
        <v>426</v>
      </c>
      <c r="H10" s="6" t="s">
        <v>0</v>
      </c>
      <c r="I10" s="8">
        <v>616</v>
      </c>
      <c r="J10" s="6" t="s">
        <v>51</v>
      </c>
      <c r="K10" s="3">
        <v>3</v>
      </c>
      <c r="L10" s="4" t="s">
        <v>85</v>
      </c>
      <c r="M10" s="4" t="s">
        <v>71</v>
      </c>
      <c r="N10" s="4" t="s">
        <v>92</v>
      </c>
      <c r="O10" s="4" t="s">
        <v>93</v>
      </c>
      <c r="P10" s="4" t="s">
        <v>94</v>
      </c>
      <c r="Q10" s="4" t="s">
        <v>95</v>
      </c>
      <c r="R10" s="4" t="s">
        <v>58</v>
      </c>
      <c r="S10" s="12">
        <v>9772</v>
      </c>
      <c r="T10" s="4" t="s">
        <v>96</v>
      </c>
      <c r="U10" s="2" t="s">
        <v>96</v>
      </c>
      <c r="V10" s="69">
        <f>SUM(AX10:BI10)</f>
        <v>28</v>
      </c>
      <c r="W10" s="4" t="s">
        <v>97</v>
      </c>
      <c r="X10" s="13">
        <v>25</v>
      </c>
      <c r="Y10" s="11">
        <v>0</v>
      </c>
      <c r="Z10" s="11" t="s">
        <v>78</v>
      </c>
      <c r="AA10" s="11" t="s">
        <v>79</v>
      </c>
      <c r="AB10" s="9" t="s">
        <v>63</v>
      </c>
      <c r="AC10" s="7">
        <v>0</v>
      </c>
      <c r="AD10" s="11">
        <v>30</v>
      </c>
      <c r="AE10" s="7">
        <v>30.01</v>
      </c>
      <c r="AF10" s="11">
        <v>80</v>
      </c>
      <c r="AG10" s="7">
        <v>80.010000000000005</v>
      </c>
      <c r="AH10" s="7">
        <v>130</v>
      </c>
      <c r="AI10" s="9">
        <v>2</v>
      </c>
      <c r="AJ10" s="9">
        <v>3</v>
      </c>
      <c r="AK10" s="9">
        <v>1</v>
      </c>
      <c r="AL10" s="9">
        <v>3</v>
      </c>
      <c r="AM10" s="9">
        <v>2</v>
      </c>
      <c r="AN10" s="9">
        <v>1</v>
      </c>
      <c r="AO10" s="9">
        <v>4</v>
      </c>
      <c r="AP10" s="9">
        <v>1</v>
      </c>
      <c r="AQ10" s="9">
        <v>2</v>
      </c>
      <c r="AR10" s="9">
        <v>2</v>
      </c>
      <c r="AS10" s="9">
        <v>3</v>
      </c>
      <c r="AT10" s="9">
        <v>1</v>
      </c>
      <c r="AU10" s="7">
        <f t="shared" si="1"/>
        <v>25</v>
      </c>
      <c r="AV10" s="9"/>
      <c r="AW10" s="9"/>
      <c r="AX10" s="9">
        <v>1</v>
      </c>
      <c r="AY10" s="9">
        <v>2</v>
      </c>
      <c r="AZ10" s="9">
        <v>1</v>
      </c>
      <c r="BA10" s="9">
        <v>4</v>
      </c>
      <c r="BB10" s="9">
        <v>3</v>
      </c>
      <c r="BC10" s="9">
        <v>4</v>
      </c>
      <c r="BD10" s="9">
        <v>2</v>
      </c>
      <c r="BE10" s="9">
        <v>3</v>
      </c>
      <c r="BF10" s="9">
        <v>7</v>
      </c>
      <c r="BG10" s="9">
        <v>1</v>
      </c>
      <c r="BH10" s="9">
        <v>0</v>
      </c>
      <c r="BI10" s="31">
        <v>0</v>
      </c>
      <c r="BJ10" s="48">
        <f t="shared" si="0"/>
        <v>28</v>
      </c>
      <c r="BK10" s="30"/>
    </row>
    <row r="11" spans="2:64" ht="15.75" thickBot="1">
      <c r="B11" s="29">
        <v>8218</v>
      </c>
      <c r="C11" s="15">
        <v>10</v>
      </c>
      <c r="D11" s="16" t="s">
        <v>1</v>
      </c>
      <c r="E11" s="17">
        <v>82</v>
      </c>
      <c r="F11" s="18" t="s">
        <v>0</v>
      </c>
      <c r="G11" s="19">
        <v>426</v>
      </c>
      <c r="H11" s="16" t="s">
        <v>0</v>
      </c>
      <c r="I11" s="17">
        <v>616</v>
      </c>
      <c r="J11" s="16" t="s">
        <v>51</v>
      </c>
      <c r="K11" s="20" t="s">
        <v>52</v>
      </c>
      <c r="L11" s="21" t="s">
        <v>52</v>
      </c>
      <c r="M11" s="21" t="s">
        <v>98</v>
      </c>
      <c r="N11" s="21" t="s">
        <v>99</v>
      </c>
      <c r="O11" s="21" t="s">
        <v>100</v>
      </c>
      <c r="P11" s="21" t="s">
        <v>101</v>
      </c>
      <c r="Q11" s="21" t="s">
        <v>102</v>
      </c>
      <c r="R11" s="21" t="s">
        <v>58</v>
      </c>
      <c r="S11" s="22">
        <v>9952</v>
      </c>
      <c r="T11" s="21" t="s">
        <v>103</v>
      </c>
      <c r="U11" s="23" t="s">
        <v>103</v>
      </c>
      <c r="V11" s="71">
        <f>(BJ11/AU11)*100</f>
        <v>124.40065681444992</v>
      </c>
      <c r="W11" s="21" t="s">
        <v>60</v>
      </c>
      <c r="X11" s="24">
        <v>70</v>
      </c>
      <c r="Y11" s="25">
        <v>0</v>
      </c>
      <c r="Z11" s="25" t="s">
        <v>61</v>
      </c>
      <c r="AA11" s="25" t="s">
        <v>62</v>
      </c>
      <c r="AB11" s="26" t="s">
        <v>63</v>
      </c>
      <c r="AC11" s="27">
        <v>0</v>
      </c>
      <c r="AD11" s="25">
        <v>25</v>
      </c>
      <c r="AE11" s="27">
        <v>25.01</v>
      </c>
      <c r="AF11" s="25">
        <v>70</v>
      </c>
      <c r="AG11" s="27">
        <v>70.010000000000005</v>
      </c>
      <c r="AH11" s="27">
        <v>130</v>
      </c>
      <c r="AI11" s="26">
        <v>165</v>
      </c>
      <c r="AJ11" s="26">
        <v>275</v>
      </c>
      <c r="AK11" s="26">
        <v>150</v>
      </c>
      <c r="AL11" s="26">
        <v>175</v>
      </c>
      <c r="AM11" s="26">
        <v>275</v>
      </c>
      <c r="AN11" s="26">
        <v>300</v>
      </c>
      <c r="AO11" s="26">
        <v>330</v>
      </c>
      <c r="AP11" s="26">
        <v>275</v>
      </c>
      <c r="AQ11" s="26">
        <v>330</v>
      </c>
      <c r="AR11" s="26">
        <v>275</v>
      </c>
      <c r="AS11" s="26">
        <v>275</v>
      </c>
      <c r="AT11" s="26">
        <v>220</v>
      </c>
      <c r="AU11" s="7">
        <f t="shared" si="1"/>
        <v>3045</v>
      </c>
      <c r="AV11" s="26"/>
      <c r="AW11" s="26"/>
      <c r="AX11" s="26">
        <v>258</v>
      </c>
      <c r="AY11" s="26">
        <v>280</v>
      </c>
      <c r="AZ11" s="26">
        <v>196</v>
      </c>
      <c r="BA11" s="26">
        <v>337</v>
      </c>
      <c r="BB11" s="26">
        <v>352</v>
      </c>
      <c r="BC11" s="26">
        <v>308</v>
      </c>
      <c r="BD11" s="26">
        <v>340</v>
      </c>
      <c r="BE11" s="26">
        <v>460</v>
      </c>
      <c r="BF11" s="26">
        <v>346</v>
      </c>
      <c r="BG11" s="26">
        <v>455</v>
      </c>
      <c r="BH11" s="26">
        <v>313</v>
      </c>
      <c r="BI11" s="32">
        <v>143</v>
      </c>
      <c r="BJ11" s="48">
        <f t="shared" si="0"/>
        <v>3788</v>
      </c>
      <c r="BK11" s="30"/>
    </row>
  </sheetData>
  <mergeCells count="1">
    <mergeCell ref="F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>Secretaría de Finanzas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Ignacio Flores Rivera</dc:creator>
  <cp:keywords/>
  <dc:description/>
  <cp:lastModifiedBy>SUBDIRECCION</cp:lastModifiedBy>
  <cp:revision/>
  <dcterms:created xsi:type="dcterms:W3CDTF">2016-09-15T17:49:42Z</dcterms:created>
  <dcterms:modified xsi:type="dcterms:W3CDTF">2016-12-08T17:17:15Z</dcterms:modified>
  <cp:category/>
  <cp:contentStatus/>
</cp:coreProperties>
</file>