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23715" windowHeight="9915" activeTab="3"/>
  </bookViews>
  <sheets>
    <sheet name="PARTICI" sheetId="8" r:id="rId1"/>
    <sheet name="FORTALE" sheetId="4" r:id="rId2"/>
    <sheet name="INFRA" sheetId="5" r:id="rId3"/>
    <sheet name="AGUA" sheetId="6" r:id="rId4"/>
  </sheets>
  <calcPr calcId="144525"/>
</workbook>
</file>

<file path=xl/calcChain.xml><?xml version="1.0" encoding="utf-8"?>
<calcChain xmlns="http://schemas.openxmlformats.org/spreadsheetml/2006/main">
  <c r="I29" i="8" l="1"/>
  <c r="I12" i="8"/>
  <c r="I30" i="8"/>
  <c r="F66" i="8" l="1"/>
  <c r="I14" i="8"/>
  <c r="I28" i="8"/>
  <c r="I17" i="8"/>
  <c r="I15" i="8"/>
  <c r="I23" i="8" l="1"/>
  <c r="I31" i="8"/>
  <c r="I24" i="8"/>
  <c r="I27" i="8"/>
  <c r="I26" i="8"/>
  <c r="I21" i="8"/>
  <c r="I16" i="8"/>
  <c r="I25" i="8"/>
  <c r="I19" i="8"/>
  <c r="I22" i="8"/>
  <c r="I20" i="8"/>
  <c r="I13" i="8"/>
  <c r="I18" i="8"/>
  <c r="I33" i="8"/>
  <c r="I12" i="5" l="1"/>
  <c r="K11" i="6"/>
  <c r="K12" i="6"/>
  <c r="K16" i="6" s="1"/>
  <c r="K10" i="6"/>
  <c r="K13" i="6"/>
  <c r="K14" i="6"/>
  <c r="K9" i="6"/>
  <c r="J16" i="4" l="1"/>
  <c r="J15" i="4"/>
  <c r="J14" i="4"/>
  <c r="J13" i="4"/>
  <c r="J11" i="4"/>
  <c r="J9" i="4"/>
  <c r="I9" i="5"/>
  <c r="J19" i="4" l="1"/>
</calcChain>
</file>

<file path=xl/sharedStrings.xml><?xml version="1.0" encoding="utf-8"?>
<sst xmlns="http://schemas.openxmlformats.org/spreadsheetml/2006/main" count="292" uniqueCount="128">
  <si>
    <t>CHEQUES</t>
  </si>
  <si>
    <t>NUMERO</t>
  </si>
  <si>
    <t>CONCEPTO</t>
  </si>
  <si>
    <t>CUENTA</t>
  </si>
  <si>
    <t>CANTIDAD</t>
  </si>
  <si>
    <t>Finiquito</t>
  </si>
  <si>
    <t>Participaciones</t>
  </si>
  <si>
    <t>FECHA</t>
  </si>
  <si>
    <t>H. AYUNTAMIENTO DE ZAPOTLAN DEL REY, JAL.  2015-2018</t>
  </si>
  <si>
    <t>NOMBRE</t>
  </si>
  <si>
    <t>FORTALECIMIENTO</t>
  </si>
  <si>
    <t>CANCELADO</t>
  </si>
  <si>
    <t>Alfredo Mendez Bazan</t>
  </si>
  <si>
    <t>Laudo</t>
  </si>
  <si>
    <t>Esther Garcia Bedoy</t>
  </si>
  <si>
    <t>Luis Edgar Cardenas Jorge</t>
  </si>
  <si>
    <t>Sergio Humberto Estrada Reynoso</t>
  </si>
  <si>
    <t>Deportes</t>
  </si>
  <si>
    <t>Nomina</t>
  </si>
  <si>
    <t>Gloria Luna Herrera</t>
  </si>
  <si>
    <t>Subsidio al DIF</t>
  </si>
  <si>
    <t>Jose Jaime Castellanos Flores</t>
  </si>
  <si>
    <t>Combustible</t>
  </si>
  <si>
    <t>J. Trinidad Castellanos Ramirez</t>
  </si>
  <si>
    <t>Maria Luz Celina Gonzalez Diaz</t>
  </si>
  <si>
    <t>Alfredo Chavarria Martinez</t>
  </si>
  <si>
    <t>Ferreteria</t>
  </si>
  <si>
    <t>Edgar Castellanos Fernandez</t>
  </si>
  <si>
    <t>Anabel Flores Coronado</t>
  </si>
  <si>
    <t>Jose Martin Salcedo Gonzalez</t>
  </si>
  <si>
    <t>Jose Maria Ayala Godinez</t>
  </si>
  <si>
    <t>Sonia Angelica Mendoza Caballero</t>
  </si>
  <si>
    <t>Uniformes deportivos</t>
  </si>
  <si>
    <t>Pablo Salcido Rodriguez</t>
  </si>
  <si>
    <t>Imprenta</t>
  </si>
  <si>
    <t>Neumaticos</t>
  </si>
  <si>
    <t>Refacciones</t>
  </si>
  <si>
    <t>Medicamento</t>
  </si>
  <si>
    <t>Becas deportivas</t>
  </si>
  <si>
    <t>Salvador Barajas Garcia</t>
  </si>
  <si>
    <t>Telefono</t>
  </si>
  <si>
    <t>Eva Alejandra Becerra Carranza</t>
  </si>
  <si>
    <t>Luis Alberto Flores Hernandez</t>
  </si>
  <si>
    <t>Copiadoras</t>
  </si>
  <si>
    <t>Papeleria</t>
  </si>
  <si>
    <t>DIF</t>
  </si>
  <si>
    <t>Rentas (vertederos, mueble)</t>
  </si>
  <si>
    <t>Educacion y Cultura</t>
  </si>
  <si>
    <t>Apoyos y auxiliares</t>
  </si>
  <si>
    <t>Viaticos, limpieza, papeleria</t>
  </si>
  <si>
    <t>Material electrico</t>
  </si>
  <si>
    <t>Comision Federal de Electricidad</t>
  </si>
  <si>
    <t>Energia electrica</t>
  </si>
  <si>
    <t>Total</t>
  </si>
  <si>
    <t>INFRAESTRUCTURA</t>
  </si>
  <si>
    <t>Ilda Margarita Muñoz Campos</t>
  </si>
  <si>
    <t>Agua Potable</t>
  </si>
  <si>
    <t>Enrique Garcia Perez</t>
  </si>
  <si>
    <t>Material de mantenimiento</t>
  </si>
  <si>
    <t>Pozos (mantenimiento)</t>
  </si>
  <si>
    <t>Material reparación</t>
  </si>
  <si>
    <t>Energía eléctrica</t>
  </si>
  <si>
    <t>BENEFICIARIO</t>
  </si>
  <si>
    <t>Energia electrica en pozos</t>
  </si>
  <si>
    <t>Laura Perez Lopez</t>
  </si>
  <si>
    <t>Hipoclorito para agua potable</t>
  </si>
  <si>
    <t>Reparación pozo de La Noria</t>
  </si>
  <si>
    <t>Combustible para vehiculos</t>
  </si>
  <si>
    <t>Reparacion en pozo de agua, Guadalupana</t>
  </si>
  <si>
    <t>Refacciones para vehiculos a cargo</t>
  </si>
  <si>
    <t>Fernando Flores</t>
  </si>
  <si>
    <t>Tubos para secundaria  El Sauz</t>
  </si>
  <si>
    <t>8 vta. Estimación calle Colón</t>
  </si>
  <si>
    <t xml:space="preserve">Infraestructura Urbana y Ecologica de Occidente, S.A. </t>
  </si>
  <si>
    <t>9 na. Estimación calle Colón</t>
  </si>
  <si>
    <t>Calle Colón</t>
  </si>
  <si>
    <t>HDI Seguros  S.A.   De  C.V.</t>
  </si>
  <si>
    <t>Seguro de vehiculos</t>
  </si>
  <si>
    <t>Refacciones para patrullas</t>
  </si>
  <si>
    <t>Marcos Antonio Montaño Franco</t>
  </si>
  <si>
    <t>Laudo por dictamen tribunal</t>
  </si>
  <si>
    <t>Materiales para mantenimiento</t>
  </si>
  <si>
    <t>Combustible para seguridad</t>
  </si>
  <si>
    <t>Energía Electrica</t>
  </si>
  <si>
    <t>Mantenimiento</t>
  </si>
  <si>
    <t>Arturo Lopez Perez</t>
  </si>
  <si>
    <t xml:space="preserve">Finiquito </t>
  </si>
  <si>
    <t>Erika de Jesus Juarez Gonzalez</t>
  </si>
  <si>
    <t>Federico Garcia Cuevas</t>
  </si>
  <si>
    <t>Gastos varios</t>
  </si>
  <si>
    <t>Consuelo Cortez Bedoy</t>
  </si>
  <si>
    <t>Renta de protección civil</t>
  </si>
  <si>
    <t>Festejo para el dia de las madres</t>
  </si>
  <si>
    <t>Auxiliares  de   salud</t>
  </si>
  <si>
    <t>Municipío Zapotlán del Rey</t>
  </si>
  <si>
    <t>Brenda Isabel Valdovinos Ramirez</t>
  </si>
  <si>
    <t>Gastos comprobar</t>
  </si>
  <si>
    <t>Juan Filiberto León Meza</t>
  </si>
  <si>
    <t xml:space="preserve">Imprenta </t>
  </si>
  <si>
    <t>Servicios medicos</t>
  </si>
  <si>
    <t>Arrendamiento de vertedero</t>
  </si>
  <si>
    <t>Viaticos servicios medicos</t>
  </si>
  <si>
    <t>Servicios telefonicos</t>
  </si>
  <si>
    <t>Ana Esther Dominguez Correa</t>
  </si>
  <si>
    <t>Hospedaje para programa</t>
  </si>
  <si>
    <t>Ana Luisa Rangel Vazquez</t>
  </si>
  <si>
    <t>Medicamento al personal</t>
  </si>
  <si>
    <t>Fredy Alonso Haro Gonzalez</t>
  </si>
  <si>
    <t>Agua para el personal</t>
  </si>
  <si>
    <t>Juan Antonio Ascencio Tirado</t>
  </si>
  <si>
    <t>Sonido para evento cultural</t>
  </si>
  <si>
    <t>Elva Maldonado Flores</t>
  </si>
  <si>
    <t>Abarrote para diferentes eventos</t>
  </si>
  <si>
    <t>Alimentos para el personal</t>
  </si>
  <si>
    <t>Renta de copiadoras</t>
  </si>
  <si>
    <t>Pedro Omar Franco Rodriguez</t>
  </si>
  <si>
    <t>Celso Flores Hernandez</t>
  </si>
  <si>
    <t>Viaticos presidencia</t>
  </si>
  <si>
    <t>Uniformes para el personal</t>
  </si>
  <si>
    <t>Equipos y consumibles de Occidente</t>
  </si>
  <si>
    <t>Mantenimiento eq. Topografico</t>
  </si>
  <si>
    <t>Hipoclorito</t>
  </si>
  <si>
    <t>Bomba sumergible para pozo de agua</t>
  </si>
  <si>
    <t>Alimentos del personal</t>
  </si>
  <si>
    <t>Dia de las madres</t>
  </si>
  <si>
    <t>Mant. Equipos</t>
  </si>
  <si>
    <t>Clemente Lomeli Flores</t>
  </si>
  <si>
    <t>Javier Rodríguez Macias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</si>
</sst>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4" fontId="7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4" fontId="7" fillId="0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476250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5"/>
  <sheetViews>
    <sheetView workbookViewId="0">
      <pane ySplit="6" topLeftCell="A7" activePane="bottomLeft" state="frozen"/>
      <selection pane="bottomLeft" activeCell="E74" sqref="E74"/>
    </sheetView>
  </sheetViews>
  <sheetFormatPr baseColWidth="10" defaultRowHeight="15" x14ac:dyDescent="0.25"/>
  <cols>
    <col min="2" max="2" width="9.28515625" bestFit="1" customWidth="1"/>
    <col min="3" max="3" width="36" bestFit="1" customWidth="1"/>
    <col min="4" max="4" width="36.28515625" bestFit="1" customWidth="1"/>
    <col min="5" max="5" width="14.42578125" bestFit="1" customWidth="1"/>
    <col min="8" max="8" width="26.42578125" bestFit="1" customWidth="1"/>
    <col min="9" max="9" width="11.7109375" bestFit="1" customWidth="1"/>
  </cols>
  <sheetData>
    <row r="2" spans="1:9" x14ac:dyDescent="0.25">
      <c r="C2" s="44" t="s">
        <v>8</v>
      </c>
      <c r="D2" s="44"/>
    </row>
    <row r="3" spans="1:9" x14ac:dyDescent="0.25">
      <c r="C3" s="44" t="s">
        <v>0</v>
      </c>
      <c r="D3" s="44"/>
    </row>
    <row r="4" spans="1:9" x14ac:dyDescent="0.25">
      <c r="C4" s="18"/>
      <c r="D4" s="18"/>
    </row>
    <row r="6" spans="1:9" x14ac:dyDescent="0.25">
      <c r="A6" s="3" t="s">
        <v>7</v>
      </c>
      <c r="B6" s="3" t="s">
        <v>1</v>
      </c>
      <c r="C6" s="3" t="s">
        <v>62</v>
      </c>
      <c r="D6" s="3" t="s">
        <v>2</v>
      </c>
      <c r="E6" s="3" t="s">
        <v>3</v>
      </c>
      <c r="F6" s="3" t="s">
        <v>4</v>
      </c>
    </row>
    <row r="7" spans="1:9" s="8" customFormat="1" x14ac:dyDescent="0.25">
      <c r="A7" s="7"/>
      <c r="B7" s="7"/>
      <c r="C7" s="7"/>
      <c r="D7" s="7"/>
      <c r="E7" s="7"/>
      <c r="F7" s="7"/>
    </row>
    <row r="8" spans="1:9" s="8" customFormat="1" x14ac:dyDescent="0.25">
      <c r="A8" s="7"/>
      <c r="B8" s="7"/>
      <c r="C8" s="7"/>
      <c r="D8" s="7"/>
      <c r="E8" s="7"/>
      <c r="F8" s="7"/>
    </row>
    <row r="9" spans="1:9" s="8" customFormat="1" x14ac:dyDescent="0.25">
      <c r="A9" s="12">
        <v>42492</v>
      </c>
      <c r="B9" s="39">
        <v>3682</v>
      </c>
      <c r="C9" s="9" t="s">
        <v>85</v>
      </c>
      <c r="D9" s="23" t="s">
        <v>32</v>
      </c>
      <c r="E9" s="27" t="s">
        <v>6</v>
      </c>
      <c r="F9" s="17">
        <v>1542.8</v>
      </c>
    </row>
    <row r="10" spans="1:9" s="8" customFormat="1" x14ac:dyDescent="0.25">
      <c r="A10" s="12">
        <v>42492</v>
      </c>
      <c r="B10" s="39">
        <v>3683</v>
      </c>
      <c r="C10" s="9" t="s">
        <v>42</v>
      </c>
      <c r="D10" s="23" t="s">
        <v>86</v>
      </c>
      <c r="E10" s="27" t="s">
        <v>6</v>
      </c>
      <c r="F10" s="17">
        <v>11464.76</v>
      </c>
    </row>
    <row r="11" spans="1:9" s="8" customFormat="1" x14ac:dyDescent="0.25">
      <c r="A11" s="12">
        <v>42493</v>
      </c>
      <c r="B11" s="39">
        <v>3684</v>
      </c>
      <c r="C11" s="9" t="s">
        <v>87</v>
      </c>
      <c r="D11" s="23" t="s">
        <v>86</v>
      </c>
      <c r="E11" s="27" t="s">
        <v>6</v>
      </c>
      <c r="F11" s="17">
        <v>17237.28</v>
      </c>
    </row>
    <row r="12" spans="1:9" x14ac:dyDescent="0.25">
      <c r="A12" s="13">
        <v>42493</v>
      </c>
      <c r="B12" s="39">
        <v>3685</v>
      </c>
      <c r="C12" s="9" t="s">
        <v>88</v>
      </c>
      <c r="D12" s="23" t="s">
        <v>89</v>
      </c>
      <c r="E12" s="27" t="s">
        <v>6</v>
      </c>
      <c r="F12" s="38">
        <v>11627.33</v>
      </c>
      <c r="H12" s="22" t="s">
        <v>13</v>
      </c>
      <c r="I12" s="21">
        <f>F10+F11+F23+F41+F60+F57+F58+F59</f>
        <v>313702.04000000004</v>
      </c>
    </row>
    <row r="13" spans="1:9" x14ac:dyDescent="0.25">
      <c r="A13" s="12">
        <v>42494</v>
      </c>
      <c r="B13" s="39">
        <v>3686</v>
      </c>
      <c r="C13" s="28" t="s">
        <v>90</v>
      </c>
      <c r="D13" s="23" t="s">
        <v>91</v>
      </c>
      <c r="E13" s="27" t="s">
        <v>6</v>
      </c>
      <c r="F13" s="38">
        <v>3000</v>
      </c>
      <c r="H13" s="5" t="s">
        <v>18</v>
      </c>
      <c r="I13" s="1">
        <f>F17+F18+F19+F61+F62+F65</f>
        <v>1541753.0699999998</v>
      </c>
    </row>
    <row r="14" spans="1:9" x14ac:dyDescent="0.25">
      <c r="A14" s="13">
        <v>42495</v>
      </c>
      <c r="B14" s="39">
        <v>3687</v>
      </c>
      <c r="C14" s="28" t="s">
        <v>41</v>
      </c>
      <c r="D14" s="23" t="s">
        <v>92</v>
      </c>
      <c r="E14" s="27" t="s">
        <v>6</v>
      </c>
      <c r="F14" s="38">
        <v>54000</v>
      </c>
      <c r="H14" s="5" t="s">
        <v>26</v>
      </c>
      <c r="I14" s="1">
        <f>F44+F45</f>
        <v>12351.35</v>
      </c>
    </row>
    <row r="15" spans="1:9" x14ac:dyDescent="0.25">
      <c r="A15" s="12">
        <v>42495</v>
      </c>
      <c r="B15" s="39">
        <v>3688</v>
      </c>
      <c r="C15" s="28" t="s">
        <v>33</v>
      </c>
      <c r="D15" s="23" t="s">
        <v>38</v>
      </c>
      <c r="E15" s="27" t="s">
        <v>6</v>
      </c>
      <c r="F15" s="38">
        <v>25000</v>
      </c>
      <c r="H15" s="5" t="s">
        <v>36</v>
      </c>
      <c r="I15" s="1">
        <f>F46</f>
        <v>28269.81</v>
      </c>
    </row>
    <row r="16" spans="1:9" x14ac:dyDescent="0.25">
      <c r="A16" s="13">
        <v>42506</v>
      </c>
      <c r="B16" s="39">
        <v>3689</v>
      </c>
      <c r="C16" s="28" t="s">
        <v>16</v>
      </c>
      <c r="D16" s="23" t="s">
        <v>93</v>
      </c>
      <c r="E16" s="27" t="s">
        <v>6</v>
      </c>
      <c r="F16" s="38">
        <v>9000</v>
      </c>
      <c r="H16" s="5" t="s">
        <v>35</v>
      </c>
      <c r="I16" s="1">
        <f>F25+F36</f>
        <v>43900.020000000004</v>
      </c>
    </row>
    <row r="17" spans="1:9" x14ac:dyDescent="0.25">
      <c r="A17" s="12">
        <v>42506</v>
      </c>
      <c r="B17" s="39">
        <v>3690</v>
      </c>
      <c r="C17" s="28" t="s">
        <v>94</v>
      </c>
      <c r="D17" s="22" t="s">
        <v>18</v>
      </c>
      <c r="E17" s="27" t="s">
        <v>6</v>
      </c>
      <c r="F17" s="38">
        <v>611868.17000000004</v>
      </c>
      <c r="H17" s="5" t="s">
        <v>22</v>
      </c>
      <c r="I17" s="1">
        <f>F50</f>
        <v>252847.94</v>
      </c>
    </row>
    <row r="18" spans="1:9" x14ac:dyDescent="0.25">
      <c r="A18" s="13">
        <v>42506</v>
      </c>
      <c r="B18" s="39">
        <v>3691</v>
      </c>
      <c r="C18" s="28" t="s">
        <v>16</v>
      </c>
      <c r="D18" s="22" t="s">
        <v>18</v>
      </c>
      <c r="E18" s="27" t="s">
        <v>6</v>
      </c>
      <c r="F18" s="38">
        <v>133248.25</v>
      </c>
      <c r="H18" s="5" t="s">
        <v>17</v>
      </c>
      <c r="I18" s="1">
        <f>F9+F15</f>
        <v>26542.799999999999</v>
      </c>
    </row>
    <row r="19" spans="1:9" x14ac:dyDescent="0.25">
      <c r="A19" s="12">
        <v>42506</v>
      </c>
      <c r="B19" s="39">
        <v>3692</v>
      </c>
      <c r="C19" s="28" t="s">
        <v>16</v>
      </c>
      <c r="D19" s="22" t="s">
        <v>18</v>
      </c>
      <c r="E19" s="27" t="s">
        <v>6</v>
      </c>
      <c r="F19" s="38">
        <v>29315</v>
      </c>
      <c r="H19" s="5" t="s">
        <v>37</v>
      </c>
      <c r="I19" s="1">
        <f>F28+F29+F35+F42</f>
        <v>77447.78</v>
      </c>
    </row>
    <row r="20" spans="1:9" x14ac:dyDescent="0.25">
      <c r="A20" s="13">
        <v>42506</v>
      </c>
      <c r="B20" s="39">
        <v>3693</v>
      </c>
      <c r="C20" s="28" t="s">
        <v>16</v>
      </c>
      <c r="D20" s="22" t="s">
        <v>96</v>
      </c>
      <c r="E20" s="27" t="s">
        <v>6</v>
      </c>
      <c r="F20" s="38">
        <v>40000</v>
      </c>
      <c r="H20" s="5" t="s">
        <v>45</v>
      </c>
      <c r="I20" s="1">
        <f>F22</f>
        <v>120000</v>
      </c>
    </row>
    <row r="21" spans="1:9" x14ac:dyDescent="0.25">
      <c r="A21" s="2">
        <v>42506</v>
      </c>
      <c r="B21" s="39">
        <v>3694</v>
      </c>
      <c r="C21" s="28" t="s">
        <v>95</v>
      </c>
      <c r="D21" s="22" t="s">
        <v>96</v>
      </c>
      <c r="E21" s="27" t="s">
        <v>6</v>
      </c>
      <c r="F21" s="38">
        <v>9000</v>
      </c>
      <c r="H21" s="5" t="s">
        <v>34</v>
      </c>
      <c r="I21" s="1">
        <f>F26</f>
        <v>10606.4</v>
      </c>
    </row>
    <row r="22" spans="1:9" x14ac:dyDescent="0.25">
      <c r="A22" s="2">
        <v>42506</v>
      </c>
      <c r="B22" s="39">
        <v>3695</v>
      </c>
      <c r="C22" s="28" t="s">
        <v>19</v>
      </c>
      <c r="D22" s="22" t="s">
        <v>20</v>
      </c>
      <c r="E22" s="27" t="s">
        <v>6</v>
      </c>
      <c r="F22" s="38">
        <v>120000</v>
      </c>
      <c r="H22" s="5" t="s">
        <v>46</v>
      </c>
      <c r="I22" s="1">
        <f>F13+F30</f>
        <v>15675.63</v>
      </c>
    </row>
    <row r="23" spans="1:9" x14ac:dyDescent="0.25">
      <c r="A23" s="12">
        <v>42506</v>
      </c>
      <c r="B23" s="39">
        <v>3696</v>
      </c>
      <c r="C23" s="28" t="s">
        <v>31</v>
      </c>
      <c r="D23" s="22" t="s">
        <v>86</v>
      </c>
      <c r="E23" s="27" t="s">
        <v>6</v>
      </c>
      <c r="F23" s="38">
        <v>25000</v>
      </c>
      <c r="H23" s="5" t="s">
        <v>47</v>
      </c>
      <c r="I23" s="1">
        <f>F21+F38+F39</f>
        <v>13929.5</v>
      </c>
    </row>
    <row r="24" spans="1:9" x14ac:dyDescent="0.25">
      <c r="A24" s="13">
        <v>42507</v>
      </c>
      <c r="B24" s="39">
        <v>3697</v>
      </c>
      <c r="C24" s="28" t="s">
        <v>28</v>
      </c>
      <c r="D24" s="22" t="s">
        <v>44</v>
      </c>
      <c r="E24" s="27" t="s">
        <v>6</v>
      </c>
      <c r="F24" s="38">
        <v>11271</v>
      </c>
      <c r="H24" s="5" t="s">
        <v>40</v>
      </c>
      <c r="I24" s="1">
        <f>F32+F48</f>
        <v>21010</v>
      </c>
    </row>
    <row r="25" spans="1:9" x14ac:dyDescent="0.25">
      <c r="A25" s="12">
        <v>42507</v>
      </c>
      <c r="B25" s="39">
        <v>3698</v>
      </c>
      <c r="C25" s="28" t="s">
        <v>97</v>
      </c>
      <c r="D25" s="22" t="s">
        <v>35</v>
      </c>
      <c r="E25" s="27" t="s">
        <v>6</v>
      </c>
      <c r="F25" s="38">
        <v>20400.02</v>
      </c>
      <c r="H25" s="5" t="s">
        <v>48</v>
      </c>
      <c r="I25" s="1">
        <f>F16</f>
        <v>9000</v>
      </c>
    </row>
    <row r="26" spans="1:9" x14ac:dyDescent="0.25">
      <c r="A26" s="13">
        <v>42507</v>
      </c>
      <c r="B26" s="39">
        <v>3699</v>
      </c>
      <c r="C26" s="28" t="s">
        <v>15</v>
      </c>
      <c r="D26" s="22" t="s">
        <v>98</v>
      </c>
      <c r="E26" s="27" t="s">
        <v>6</v>
      </c>
      <c r="F26" s="38">
        <v>10606.4</v>
      </c>
      <c r="H26" s="5" t="s">
        <v>43</v>
      </c>
      <c r="I26" s="1">
        <f>F43</f>
        <v>4272.05</v>
      </c>
    </row>
    <row r="27" spans="1:9" x14ac:dyDescent="0.25">
      <c r="A27" s="12">
        <v>42507</v>
      </c>
      <c r="B27" s="39">
        <v>3700</v>
      </c>
      <c r="C27" s="30" t="s">
        <v>11</v>
      </c>
      <c r="D27" s="40" t="s">
        <v>11</v>
      </c>
      <c r="E27" s="27" t="s">
        <v>6</v>
      </c>
      <c r="F27" s="38">
        <v>0</v>
      </c>
      <c r="H27" s="5" t="s">
        <v>123</v>
      </c>
      <c r="I27" s="1">
        <f>F37+F40</f>
        <v>9587</v>
      </c>
    </row>
    <row r="28" spans="1:9" x14ac:dyDescent="0.25">
      <c r="A28" s="13">
        <v>42507</v>
      </c>
      <c r="B28" s="39">
        <v>3701</v>
      </c>
      <c r="C28" s="28" t="s">
        <v>29</v>
      </c>
      <c r="D28" s="22" t="s">
        <v>99</v>
      </c>
      <c r="E28" s="27" t="s">
        <v>6</v>
      </c>
      <c r="F28" s="38">
        <v>9691.5</v>
      </c>
      <c r="H28" s="5" t="s">
        <v>118</v>
      </c>
      <c r="I28" s="1">
        <f>F52</f>
        <v>11310</v>
      </c>
    </row>
    <row r="29" spans="1:9" x14ac:dyDescent="0.25">
      <c r="A29" s="12">
        <v>42507</v>
      </c>
      <c r="B29" s="39">
        <v>3702</v>
      </c>
      <c r="C29" s="28" t="s">
        <v>29</v>
      </c>
      <c r="D29" s="22" t="s">
        <v>99</v>
      </c>
      <c r="E29" s="27" t="s">
        <v>6</v>
      </c>
      <c r="F29" s="38">
        <v>6916.5</v>
      </c>
      <c r="H29" s="5" t="s">
        <v>49</v>
      </c>
      <c r="I29" s="1">
        <f>F12+F24+F31+F33+F51+F20+F55</f>
        <v>88310.53</v>
      </c>
    </row>
    <row r="30" spans="1:9" x14ac:dyDescent="0.25">
      <c r="A30" s="13">
        <v>42507</v>
      </c>
      <c r="B30" s="39">
        <v>3703</v>
      </c>
      <c r="C30" s="28" t="s">
        <v>23</v>
      </c>
      <c r="D30" s="22" t="s">
        <v>100</v>
      </c>
      <c r="E30" s="27" t="s">
        <v>6</v>
      </c>
      <c r="F30" s="38">
        <v>12675.63</v>
      </c>
      <c r="H30" s="5" t="s">
        <v>125</v>
      </c>
      <c r="I30" s="1">
        <f>F56</f>
        <v>3480</v>
      </c>
    </row>
    <row r="31" spans="1:9" x14ac:dyDescent="0.25">
      <c r="A31" s="13">
        <v>42507</v>
      </c>
      <c r="B31" s="39">
        <v>3704</v>
      </c>
      <c r="C31" s="28" t="s">
        <v>39</v>
      </c>
      <c r="D31" s="22" t="s">
        <v>101</v>
      </c>
      <c r="E31" s="27" t="s">
        <v>6</v>
      </c>
      <c r="F31" s="38">
        <v>3371.12</v>
      </c>
      <c r="H31" s="5" t="s">
        <v>124</v>
      </c>
      <c r="I31" s="1">
        <f>F14</f>
        <v>54000</v>
      </c>
    </row>
    <row r="32" spans="1:9" x14ac:dyDescent="0.25">
      <c r="A32" s="13">
        <v>42507</v>
      </c>
      <c r="B32" s="39">
        <v>3705</v>
      </c>
      <c r="C32" s="28" t="s">
        <v>16</v>
      </c>
      <c r="D32" s="22" t="s">
        <v>102</v>
      </c>
      <c r="E32" s="27" t="s">
        <v>6</v>
      </c>
      <c r="F32" s="41">
        <v>12807</v>
      </c>
      <c r="I32" s="1"/>
    </row>
    <row r="33" spans="1:9" x14ac:dyDescent="0.25">
      <c r="A33" s="13">
        <v>42507</v>
      </c>
      <c r="B33" s="39">
        <v>3706</v>
      </c>
      <c r="C33" s="28" t="s">
        <v>103</v>
      </c>
      <c r="D33" s="22" t="s">
        <v>104</v>
      </c>
      <c r="E33" s="27" t="s">
        <v>6</v>
      </c>
      <c r="F33" s="38">
        <v>5692</v>
      </c>
      <c r="I33" s="19">
        <f>SUM(I12:I32)</f>
        <v>2657995.919999999</v>
      </c>
    </row>
    <row r="34" spans="1:9" x14ac:dyDescent="0.25">
      <c r="A34" s="13">
        <v>42507</v>
      </c>
      <c r="B34" s="39">
        <v>3707</v>
      </c>
      <c r="C34" s="30" t="s">
        <v>11</v>
      </c>
      <c r="D34" s="40" t="s">
        <v>11</v>
      </c>
      <c r="E34" s="27" t="s">
        <v>6</v>
      </c>
      <c r="F34" s="42">
        <v>0</v>
      </c>
      <c r="I34" s="1"/>
    </row>
    <row r="35" spans="1:9" x14ac:dyDescent="0.25">
      <c r="A35" s="13">
        <v>42507</v>
      </c>
      <c r="B35" s="39">
        <v>3708</v>
      </c>
      <c r="C35" s="28" t="s">
        <v>105</v>
      </c>
      <c r="D35" s="22" t="s">
        <v>106</v>
      </c>
      <c r="E35" s="27" t="s">
        <v>6</v>
      </c>
      <c r="F35" s="42">
        <v>792.21</v>
      </c>
      <c r="I35" s="1"/>
    </row>
    <row r="36" spans="1:9" x14ac:dyDescent="0.25">
      <c r="A36" s="13">
        <v>42507</v>
      </c>
      <c r="B36" s="39">
        <v>3709</v>
      </c>
      <c r="C36" s="28" t="s">
        <v>97</v>
      </c>
      <c r="D36" s="22" t="s">
        <v>35</v>
      </c>
      <c r="E36" s="27" t="s">
        <v>6</v>
      </c>
      <c r="F36" s="42">
        <v>23500</v>
      </c>
    </row>
    <row r="37" spans="1:9" x14ac:dyDescent="0.25">
      <c r="A37" s="13">
        <v>42507</v>
      </c>
      <c r="B37" s="39">
        <v>3710</v>
      </c>
      <c r="C37" s="28" t="s">
        <v>107</v>
      </c>
      <c r="D37" s="22" t="s">
        <v>108</v>
      </c>
      <c r="E37" s="27" t="s">
        <v>6</v>
      </c>
      <c r="F37" s="42">
        <v>4425</v>
      </c>
    </row>
    <row r="38" spans="1:9" x14ac:dyDescent="0.25">
      <c r="A38" s="13">
        <v>42507</v>
      </c>
      <c r="B38" s="39">
        <v>3711</v>
      </c>
      <c r="C38" s="28" t="s">
        <v>109</v>
      </c>
      <c r="D38" s="22" t="s">
        <v>110</v>
      </c>
      <c r="E38" s="27" t="s">
        <v>6</v>
      </c>
      <c r="F38" s="42">
        <v>1700</v>
      </c>
    </row>
    <row r="39" spans="1:9" x14ac:dyDescent="0.25">
      <c r="A39" s="13">
        <v>42507</v>
      </c>
      <c r="B39" s="39">
        <v>3712</v>
      </c>
      <c r="C39" s="28" t="s">
        <v>111</v>
      </c>
      <c r="D39" s="22" t="s">
        <v>112</v>
      </c>
      <c r="E39" s="27" t="s">
        <v>6</v>
      </c>
      <c r="F39" s="42">
        <v>3229.5</v>
      </c>
    </row>
    <row r="40" spans="1:9" x14ac:dyDescent="0.25">
      <c r="A40" s="13">
        <v>42507</v>
      </c>
      <c r="B40" s="39">
        <v>3713</v>
      </c>
      <c r="C40" s="28" t="s">
        <v>14</v>
      </c>
      <c r="D40" s="22" t="s">
        <v>113</v>
      </c>
      <c r="E40" s="27" t="s">
        <v>6</v>
      </c>
      <c r="F40" s="42">
        <v>5162</v>
      </c>
    </row>
    <row r="41" spans="1:9" x14ac:dyDescent="0.25">
      <c r="A41" s="13">
        <v>42507</v>
      </c>
      <c r="B41" s="39">
        <v>3714</v>
      </c>
      <c r="C41" s="28" t="s">
        <v>30</v>
      </c>
      <c r="D41" s="22" t="s">
        <v>86</v>
      </c>
      <c r="E41" s="27" t="s">
        <v>6</v>
      </c>
      <c r="F41" s="42">
        <v>30000</v>
      </c>
    </row>
    <row r="42" spans="1:9" x14ac:dyDescent="0.25">
      <c r="A42" s="13">
        <v>42507</v>
      </c>
      <c r="B42" s="39">
        <v>3715</v>
      </c>
      <c r="C42" s="28" t="s">
        <v>25</v>
      </c>
      <c r="D42" s="22" t="s">
        <v>106</v>
      </c>
      <c r="E42" s="27" t="s">
        <v>6</v>
      </c>
      <c r="F42" s="42">
        <v>60047.57</v>
      </c>
    </row>
    <row r="43" spans="1:9" x14ac:dyDescent="0.25">
      <c r="A43" s="13">
        <v>42507</v>
      </c>
      <c r="B43" s="39">
        <v>3716</v>
      </c>
      <c r="C43" s="28" t="s">
        <v>12</v>
      </c>
      <c r="D43" s="22" t="s">
        <v>114</v>
      </c>
      <c r="E43" s="27" t="s">
        <v>6</v>
      </c>
      <c r="F43" s="42">
        <v>4272.05</v>
      </c>
    </row>
    <row r="44" spans="1:9" x14ac:dyDescent="0.25">
      <c r="A44" s="13">
        <v>42507</v>
      </c>
      <c r="B44" s="39">
        <v>3717</v>
      </c>
      <c r="C44" s="28" t="s">
        <v>25</v>
      </c>
      <c r="D44" s="22" t="s">
        <v>26</v>
      </c>
      <c r="E44" s="27" t="s">
        <v>6</v>
      </c>
      <c r="F44" s="42">
        <v>3351.35</v>
      </c>
    </row>
    <row r="45" spans="1:9" x14ac:dyDescent="0.25">
      <c r="A45" s="13">
        <v>42507</v>
      </c>
      <c r="B45" s="39">
        <v>3718</v>
      </c>
      <c r="C45" s="28" t="s">
        <v>115</v>
      </c>
      <c r="D45" s="22" t="s">
        <v>58</v>
      </c>
      <c r="E45" s="27" t="s">
        <v>6</v>
      </c>
      <c r="F45" s="42">
        <v>9000</v>
      </c>
    </row>
    <row r="46" spans="1:9" x14ac:dyDescent="0.25">
      <c r="A46" s="13">
        <v>42507</v>
      </c>
      <c r="B46" s="39">
        <v>3719</v>
      </c>
      <c r="C46" s="28" t="s">
        <v>24</v>
      </c>
      <c r="D46" s="22" t="s">
        <v>36</v>
      </c>
      <c r="E46" s="27" t="s">
        <v>6</v>
      </c>
      <c r="F46" s="42">
        <v>28269.81</v>
      </c>
    </row>
    <row r="47" spans="1:9" x14ac:dyDescent="0.25">
      <c r="A47" s="13">
        <v>42507</v>
      </c>
      <c r="B47" s="39">
        <v>3720</v>
      </c>
      <c r="C47" s="30" t="s">
        <v>11</v>
      </c>
      <c r="D47" s="40" t="s">
        <v>11</v>
      </c>
      <c r="E47" s="27" t="s">
        <v>6</v>
      </c>
      <c r="F47" s="42">
        <v>0</v>
      </c>
    </row>
    <row r="48" spans="1:9" x14ac:dyDescent="0.25">
      <c r="A48" s="2">
        <v>42508</v>
      </c>
      <c r="B48" s="39">
        <v>3721</v>
      </c>
      <c r="C48" s="28" t="s">
        <v>88</v>
      </c>
      <c r="D48" s="22" t="s">
        <v>40</v>
      </c>
      <c r="E48" s="27" t="s">
        <v>6</v>
      </c>
      <c r="F48" s="43">
        <v>8203</v>
      </c>
    </row>
    <row r="49" spans="1:6" x14ac:dyDescent="0.25">
      <c r="A49" s="2">
        <v>42508</v>
      </c>
      <c r="B49" s="39">
        <v>3722</v>
      </c>
      <c r="C49" s="30" t="s">
        <v>11</v>
      </c>
      <c r="D49" s="40" t="s">
        <v>11</v>
      </c>
      <c r="E49" s="27" t="s">
        <v>6</v>
      </c>
      <c r="F49" s="42">
        <v>0</v>
      </c>
    </row>
    <row r="50" spans="1:6" x14ac:dyDescent="0.25">
      <c r="A50" s="2">
        <v>42508</v>
      </c>
      <c r="B50" s="39">
        <v>3723</v>
      </c>
      <c r="C50" s="28" t="s">
        <v>21</v>
      </c>
      <c r="D50" s="22" t="s">
        <v>22</v>
      </c>
      <c r="E50" s="27" t="s">
        <v>6</v>
      </c>
      <c r="F50" s="42">
        <v>252847.94</v>
      </c>
    </row>
    <row r="51" spans="1:6" x14ac:dyDescent="0.25">
      <c r="A51" s="2">
        <v>42508</v>
      </c>
      <c r="B51" s="39">
        <v>3724</v>
      </c>
      <c r="C51" s="28" t="s">
        <v>116</v>
      </c>
      <c r="D51" s="22" t="s">
        <v>117</v>
      </c>
      <c r="E51" s="27" t="s">
        <v>6</v>
      </c>
      <c r="F51" s="42">
        <v>7147.79</v>
      </c>
    </row>
    <row r="52" spans="1:6" x14ac:dyDescent="0.25">
      <c r="A52" s="2">
        <v>42508</v>
      </c>
      <c r="B52" s="39">
        <v>3725</v>
      </c>
      <c r="C52" s="28" t="s">
        <v>41</v>
      </c>
      <c r="D52" s="22" t="s">
        <v>118</v>
      </c>
      <c r="E52" s="27" t="s">
        <v>6</v>
      </c>
      <c r="F52" s="42">
        <v>11310</v>
      </c>
    </row>
    <row r="53" spans="1:6" x14ac:dyDescent="0.25">
      <c r="A53" s="2">
        <v>42508</v>
      </c>
      <c r="B53" s="39">
        <v>3726</v>
      </c>
      <c r="C53" s="30" t="s">
        <v>11</v>
      </c>
      <c r="D53" s="40" t="s">
        <v>11</v>
      </c>
      <c r="E53" s="27" t="s">
        <v>6</v>
      </c>
      <c r="F53" s="42">
        <v>0</v>
      </c>
    </row>
    <row r="54" spans="1:6" x14ac:dyDescent="0.25">
      <c r="A54" s="2">
        <v>42508</v>
      </c>
      <c r="B54" s="39">
        <v>3727</v>
      </c>
      <c r="C54" s="30" t="s">
        <v>11</v>
      </c>
      <c r="D54" s="40" t="s">
        <v>11</v>
      </c>
      <c r="E54" s="27" t="s">
        <v>6</v>
      </c>
      <c r="F54" s="42">
        <v>0</v>
      </c>
    </row>
    <row r="55" spans="1:6" x14ac:dyDescent="0.25">
      <c r="A55" s="2">
        <v>42508</v>
      </c>
      <c r="B55" s="39">
        <v>3728</v>
      </c>
      <c r="C55" s="28" t="s">
        <v>16</v>
      </c>
      <c r="D55" s="22" t="s">
        <v>89</v>
      </c>
      <c r="E55" s="27" t="s">
        <v>6</v>
      </c>
      <c r="F55" s="42">
        <v>9201.2900000000009</v>
      </c>
    </row>
    <row r="56" spans="1:6" x14ac:dyDescent="0.25">
      <c r="A56" s="2">
        <v>42515</v>
      </c>
      <c r="B56" s="39">
        <v>3729</v>
      </c>
      <c r="C56" s="28" t="s">
        <v>119</v>
      </c>
      <c r="D56" s="22" t="s">
        <v>120</v>
      </c>
      <c r="E56" s="27" t="s">
        <v>6</v>
      </c>
      <c r="F56" s="42">
        <v>3480</v>
      </c>
    </row>
    <row r="57" spans="1:6" x14ac:dyDescent="0.25">
      <c r="A57" s="2">
        <v>42520</v>
      </c>
      <c r="B57" s="39">
        <v>3730</v>
      </c>
      <c r="C57" s="28" t="s">
        <v>127</v>
      </c>
      <c r="D57" s="22" t="s">
        <v>86</v>
      </c>
      <c r="E57" s="27" t="s">
        <v>6</v>
      </c>
      <c r="F57" s="42">
        <v>60000</v>
      </c>
    </row>
    <row r="58" spans="1:6" x14ac:dyDescent="0.25">
      <c r="A58" s="2">
        <v>42520</v>
      </c>
      <c r="B58" s="39">
        <v>3731</v>
      </c>
      <c r="C58" s="28" t="s">
        <v>127</v>
      </c>
      <c r="D58" s="22" t="s">
        <v>86</v>
      </c>
      <c r="E58" s="27" t="s">
        <v>6</v>
      </c>
      <c r="F58" s="42">
        <v>60000</v>
      </c>
    </row>
    <row r="59" spans="1:6" x14ac:dyDescent="0.25">
      <c r="A59" s="2">
        <v>42520</v>
      </c>
      <c r="B59" s="39">
        <v>3732</v>
      </c>
      <c r="C59" s="28" t="s">
        <v>127</v>
      </c>
      <c r="D59" s="22" t="s">
        <v>86</v>
      </c>
      <c r="E59" s="27" t="s">
        <v>6</v>
      </c>
      <c r="F59" s="42">
        <v>60000</v>
      </c>
    </row>
    <row r="60" spans="1:6" x14ac:dyDescent="0.25">
      <c r="A60" s="2">
        <v>42520</v>
      </c>
      <c r="B60" s="39">
        <v>3733</v>
      </c>
      <c r="C60" s="28" t="s">
        <v>126</v>
      </c>
      <c r="D60" s="22" t="s">
        <v>86</v>
      </c>
      <c r="E60" s="27" t="s">
        <v>6</v>
      </c>
      <c r="F60" s="42">
        <v>50000</v>
      </c>
    </row>
    <row r="61" spans="1:6" x14ac:dyDescent="0.25">
      <c r="A61" s="2">
        <v>42521</v>
      </c>
      <c r="B61" s="39">
        <v>3734</v>
      </c>
      <c r="C61" s="28" t="s">
        <v>88</v>
      </c>
      <c r="D61" s="22" t="s">
        <v>18</v>
      </c>
      <c r="E61" s="27" t="s">
        <v>6</v>
      </c>
      <c r="F61" s="42">
        <v>144873.82999999999</v>
      </c>
    </row>
    <row r="62" spans="1:6" x14ac:dyDescent="0.25">
      <c r="A62" s="2">
        <v>42521</v>
      </c>
      <c r="B62" s="39">
        <v>3735</v>
      </c>
      <c r="C62" s="28" t="s">
        <v>94</v>
      </c>
      <c r="D62" s="22" t="s">
        <v>18</v>
      </c>
      <c r="E62" s="27" t="s">
        <v>6</v>
      </c>
      <c r="F62" s="42">
        <v>595042.81999999995</v>
      </c>
    </row>
    <row r="63" spans="1:6" x14ac:dyDescent="0.25">
      <c r="A63" s="2">
        <v>42521</v>
      </c>
      <c r="B63" s="39">
        <v>3736</v>
      </c>
      <c r="C63" s="30" t="s">
        <v>11</v>
      </c>
      <c r="D63" s="40" t="s">
        <v>11</v>
      </c>
      <c r="E63" s="27" t="s">
        <v>6</v>
      </c>
      <c r="F63" s="42">
        <v>0</v>
      </c>
    </row>
    <row r="64" spans="1:6" x14ac:dyDescent="0.25">
      <c r="A64" s="2">
        <v>42521</v>
      </c>
      <c r="B64" s="39">
        <v>3737</v>
      </c>
      <c r="C64" s="30" t="s">
        <v>11</v>
      </c>
      <c r="D64" s="40" t="s">
        <v>11</v>
      </c>
      <c r="E64" s="27" t="s">
        <v>6</v>
      </c>
      <c r="F64" s="42">
        <v>0</v>
      </c>
    </row>
    <row r="65" spans="1:6" x14ac:dyDescent="0.25">
      <c r="A65" s="2">
        <v>42521</v>
      </c>
      <c r="B65" s="39">
        <v>3738</v>
      </c>
      <c r="C65" s="28" t="s">
        <v>88</v>
      </c>
      <c r="D65" s="22" t="s">
        <v>18</v>
      </c>
      <c r="E65" s="27" t="s">
        <v>6</v>
      </c>
      <c r="F65" s="42">
        <v>27405</v>
      </c>
    </row>
    <row r="66" spans="1:6" x14ac:dyDescent="0.25">
      <c r="A66" s="2"/>
      <c r="B66" s="35"/>
      <c r="C66" s="10"/>
      <c r="D66" s="22"/>
      <c r="E66" s="6"/>
      <c r="F66" s="19">
        <f>SUM(F9:F65)</f>
        <v>2657995.9200000004</v>
      </c>
    </row>
    <row r="67" spans="1:6" x14ac:dyDescent="0.25">
      <c r="A67" s="2"/>
      <c r="B67" s="35"/>
      <c r="C67" s="10"/>
      <c r="D67" s="22"/>
      <c r="E67" s="6"/>
      <c r="F67" s="19"/>
    </row>
    <row r="68" spans="1:6" x14ac:dyDescent="0.25">
      <c r="A68" s="2"/>
      <c r="B68" s="11"/>
      <c r="C68" s="10"/>
      <c r="D68" s="22"/>
      <c r="E68" s="6"/>
      <c r="F68" s="19"/>
    </row>
    <row r="69" spans="1:6" x14ac:dyDescent="0.25">
      <c r="A69" s="2"/>
      <c r="B69" s="11"/>
      <c r="C69" s="10"/>
      <c r="D69" s="22"/>
      <c r="E69" s="6"/>
      <c r="F69" s="19"/>
    </row>
    <row r="70" spans="1:6" x14ac:dyDescent="0.25">
      <c r="A70" s="2"/>
      <c r="B70" s="11"/>
      <c r="C70" s="10"/>
      <c r="D70" s="22"/>
      <c r="E70" s="6"/>
      <c r="F70" s="19"/>
    </row>
    <row r="71" spans="1:6" x14ac:dyDescent="0.25">
      <c r="A71" s="2"/>
      <c r="B71" s="11"/>
      <c r="C71" s="10"/>
      <c r="D71" s="22"/>
      <c r="E71" s="6"/>
      <c r="F71" s="19"/>
    </row>
    <row r="72" spans="1:6" x14ac:dyDescent="0.25">
      <c r="A72" s="2"/>
      <c r="B72" s="11"/>
      <c r="C72" s="10"/>
      <c r="D72" s="22"/>
      <c r="E72" s="6"/>
      <c r="F72" s="19"/>
    </row>
    <row r="73" spans="1:6" x14ac:dyDescent="0.25">
      <c r="A73" s="2"/>
      <c r="B73" s="11"/>
      <c r="C73" s="10"/>
      <c r="D73" s="22"/>
      <c r="E73" s="6"/>
      <c r="F73" s="19"/>
    </row>
    <row r="74" spans="1:6" x14ac:dyDescent="0.25">
      <c r="A74" s="2"/>
      <c r="B74" s="11"/>
      <c r="C74" s="10"/>
      <c r="D74" s="22"/>
      <c r="E74" s="6"/>
      <c r="F74" s="19"/>
    </row>
    <row r="75" spans="1:6" x14ac:dyDescent="0.25">
      <c r="A75" s="2"/>
      <c r="B75" s="11"/>
      <c r="C75" s="10"/>
      <c r="D75" s="22"/>
      <c r="E75" s="6"/>
      <c r="F75" s="19"/>
    </row>
    <row r="76" spans="1:6" x14ac:dyDescent="0.25">
      <c r="A76" s="2"/>
      <c r="B76" s="11"/>
      <c r="C76" s="10"/>
      <c r="D76" s="22"/>
      <c r="E76" s="6"/>
      <c r="F76" s="19"/>
    </row>
    <row r="77" spans="1:6" x14ac:dyDescent="0.25">
      <c r="A77" s="2"/>
      <c r="B77" s="11"/>
      <c r="C77" s="10"/>
      <c r="D77" s="22"/>
      <c r="E77" s="6"/>
      <c r="F77" s="19"/>
    </row>
    <row r="78" spans="1:6" x14ac:dyDescent="0.25">
      <c r="A78" s="2"/>
      <c r="B78" s="11"/>
      <c r="C78" s="10"/>
      <c r="D78" s="22"/>
      <c r="E78" s="6"/>
      <c r="F78" s="19"/>
    </row>
    <row r="79" spans="1:6" x14ac:dyDescent="0.25">
      <c r="A79" s="2"/>
      <c r="B79" s="11"/>
      <c r="D79" s="8"/>
      <c r="E79" s="6"/>
      <c r="F79" s="19"/>
    </row>
    <row r="80" spans="1:6" x14ac:dyDescent="0.25">
      <c r="A80" s="2"/>
      <c r="B80" s="11"/>
      <c r="D80" s="8"/>
      <c r="E80" s="6"/>
      <c r="F80" s="19"/>
    </row>
    <row r="81" spans="1:6" x14ac:dyDescent="0.25">
      <c r="A81" s="2"/>
      <c r="B81" s="11"/>
      <c r="D81" s="8"/>
      <c r="E81" s="6"/>
      <c r="F81" s="19"/>
    </row>
    <row r="82" spans="1:6" x14ac:dyDescent="0.25">
      <c r="A82" s="2"/>
      <c r="B82" s="11"/>
      <c r="D82" s="8"/>
      <c r="E82" s="6"/>
      <c r="F82" s="19"/>
    </row>
    <row r="83" spans="1:6" x14ac:dyDescent="0.25">
      <c r="A83" s="2"/>
      <c r="B83" s="11"/>
      <c r="D83" s="8"/>
      <c r="E83" s="6"/>
      <c r="F83" s="19"/>
    </row>
    <row r="84" spans="1:6" x14ac:dyDescent="0.25">
      <c r="A84" s="2"/>
      <c r="B84" s="11"/>
      <c r="D84" s="8"/>
      <c r="E84" s="6"/>
      <c r="F84" s="19"/>
    </row>
    <row r="85" spans="1:6" x14ac:dyDescent="0.25">
      <c r="A85" s="2"/>
      <c r="B85" s="11"/>
      <c r="D85" s="8"/>
      <c r="E85" s="6"/>
      <c r="F85" s="19"/>
    </row>
    <row r="86" spans="1:6" x14ac:dyDescent="0.25">
      <c r="A86" s="2"/>
      <c r="B86" s="11"/>
      <c r="D86" s="8"/>
      <c r="E86" s="6"/>
      <c r="F86" s="19"/>
    </row>
    <row r="87" spans="1:6" x14ac:dyDescent="0.25">
      <c r="A87" s="2"/>
      <c r="B87" s="11"/>
      <c r="D87" s="8"/>
      <c r="E87" s="6"/>
      <c r="F87" s="19"/>
    </row>
    <row r="88" spans="1:6" x14ac:dyDescent="0.25">
      <c r="A88" s="2"/>
      <c r="B88" s="11"/>
      <c r="D88" s="8"/>
      <c r="E88" s="6"/>
      <c r="F88" s="19"/>
    </row>
    <row r="89" spans="1:6" x14ac:dyDescent="0.25">
      <c r="A89" s="2"/>
      <c r="B89" s="11"/>
      <c r="D89" s="8"/>
      <c r="E89" s="6"/>
      <c r="F89" s="19"/>
    </row>
    <row r="90" spans="1:6" x14ac:dyDescent="0.25">
      <c r="A90" s="2"/>
      <c r="B90" s="11"/>
      <c r="D90" s="8"/>
      <c r="E90" s="6"/>
      <c r="F90" s="19"/>
    </row>
    <row r="91" spans="1:6" x14ac:dyDescent="0.25">
      <c r="A91" s="2"/>
      <c r="B91" s="11"/>
      <c r="D91" s="8"/>
      <c r="E91" s="6"/>
      <c r="F91" s="19"/>
    </row>
    <row r="92" spans="1:6" x14ac:dyDescent="0.25">
      <c r="A92" s="2"/>
      <c r="B92" s="11"/>
      <c r="D92" s="8"/>
      <c r="E92" s="6"/>
      <c r="F92" s="19"/>
    </row>
    <row r="93" spans="1:6" x14ac:dyDescent="0.25">
      <c r="A93" s="2"/>
      <c r="B93" s="11"/>
      <c r="D93" s="8"/>
      <c r="E93" s="6"/>
      <c r="F93" s="19"/>
    </row>
    <row r="94" spans="1:6" x14ac:dyDescent="0.25">
      <c r="A94" s="2"/>
      <c r="B94" s="11"/>
      <c r="D94" s="8"/>
      <c r="E94" s="6"/>
      <c r="F94" s="19"/>
    </row>
    <row r="95" spans="1:6" x14ac:dyDescent="0.25">
      <c r="A95" s="2"/>
      <c r="B95" s="11"/>
      <c r="D95" s="8"/>
      <c r="E95" s="6"/>
      <c r="F95" s="19"/>
    </row>
    <row r="96" spans="1:6" x14ac:dyDescent="0.25">
      <c r="A96" s="2"/>
      <c r="B96" s="11"/>
      <c r="D96" s="8"/>
      <c r="E96" s="6"/>
      <c r="F96" s="19"/>
    </row>
    <row r="97" spans="1:6" x14ac:dyDescent="0.25">
      <c r="A97" s="2"/>
      <c r="B97" s="11"/>
      <c r="D97" s="8"/>
      <c r="E97" s="6"/>
      <c r="F97" s="19"/>
    </row>
    <row r="98" spans="1:6" x14ac:dyDescent="0.25">
      <c r="A98" s="2"/>
      <c r="B98" s="11"/>
      <c r="D98" s="8"/>
      <c r="E98" s="6"/>
      <c r="F98" s="19"/>
    </row>
    <row r="99" spans="1:6" x14ac:dyDescent="0.25">
      <c r="A99" s="2"/>
      <c r="B99" s="11"/>
      <c r="D99" s="8"/>
      <c r="E99" s="6"/>
      <c r="F99" s="19"/>
    </row>
    <row r="100" spans="1:6" x14ac:dyDescent="0.25">
      <c r="A100" s="2"/>
      <c r="B100" s="11"/>
      <c r="D100" s="8"/>
      <c r="E100" s="6"/>
      <c r="F100" s="19"/>
    </row>
    <row r="101" spans="1:6" x14ac:dyDescent="0.25">
      <c r="A101" s="2"/>
      <c r="B101" s="11"/>
      <c r="D101" s="8"/>
      <c r="E101" s="6"/>
      <c r="F101" s="19"/>
    </row>
    <row r="102" spans="1:6" x14ac:dyDescent="0.25">
      <c r="A102" s="2"/>
      <c r="B102" s="11"/>
      <c r="D102" s="8"/>
      <c r="E102" s="6"/>
      <c r="F102" s="19"/>
    </row>
    <row r="103" spans="1:6" x14ac:dyDescent="0.25">
      <c r="A103" s="2"/>
      <c r="B103" s="11"/>
      <c r="D103" s="8"/>
      <c r="E103" s="6"/>
      <c r="F103" s="19"/>
    </row>
    <row r="104" spans="1:6" x14ac:dyDescent="0.25">
      <c r="A104" s="2"/>
      <c r="B104" s="11"/>
      <c r="D104" s="8"/>
      <c r="E104" s="6"/>
      <c r="F104" s="19"/>
    </row>
    <row r="105" spans="1:6" x14ac:dyDescent="0.25">
      <c r="A105" s="2"/>
      <c r="B105" s="11"/>
      <c r="D105" s="8"/>
      <c r="E105" s="6"/>
      <c r="F105" s="19"/>
    </row>
    <row r="106" spans="1:6" x14ac:dyDescent="0.25">
      <c r="A106" s="2"/>
      <c r="B106" s="11"/>
      <c r="D106" s="8"/>
      <c r="E106" s="6"/>
      <c r="F106" s="19"/>
    </row>
    <row r="107" spans="1:6" x14ac:dyDescent="0.25">
      <c r="A107" s="2"/>
      <c r="B107" s="11"/>
      <c r="D107" s="8"/>
      <c r="E107" s="6"/>
      <c r="F107" s="19"/>
    </row>
    <row r="108" spans="1:6" x14ac:dyDescent="0.25">
      <c r="A108" s="2"/>
      <c r="B108" s="11"/>
      <c r="D108" s="8"/>
      <c r="E108" s="6"/>
      <c r="F108" s="19"/>
    </row>
    <row r="109" spans="1:6" x14ac:dyDescent="0.25">
      <c r="A109" s="2"/>
      <c r="B109" s="11"/>
      <c r="D109" s="8"/>
      <c r="E109" s="6"/>
      <c r="F109" s="19"/>
    </row>
    <row r="110" spans="1:6" x14ac:dyDescent="0.25">
      <c r="A110" s="2"/>
      <c r="B110" s="11"/>
      <c r="D110" s="8"/>
      <c r="E110" s="6"/>
      <c r="F110" s="19"/>
    </row>
    <row r="111" spans="1:6" x14ac:dyDescent="0.25">
      <c r="A111" s="2"/>
      <c r="B111" s="11"/>
      <c r="D111" s="8"/>
      <c r="E111" s="6"/>
      <c r="F111" s="19"/>
    </row>
    <row r="112" spans="1:6" x14ac:dyDescent="0.25">
      <c r="A112" s="2"/>
      <c r="B112" s="11"/>
      <c r="D112" s="8"/>
      <c r="E112" s="6"/>
      <c r="F112" s="19"/>
    </row>
    <row r="113" spans="1:6" x14ac:dyDescent="0.25">
      <c r="A113" s="2"/>
      <c r="B113" s="11"/>
      <c r="D113" s="8"/>
      <c r="E113" s="6"/>
      <c r="F113" s="19"/>
    </row>
    <row r="114" spans="1:6" x14ac:dyDescent="0.25">
      <c r="A114" s="2"/>
      <c r="B114" s="11"/>
      <c r="D114" s="8"/>
      <c r="E114" s="6"/>
      <c r="F114" s="19"/>
    </row>
    <row r="115" spans="1:6" x14ac:dyDescent="0.25">
      <c r="B115" s="11"/>
      <c r="E115" s="6"/>
      <c r="F115" s="19"/>
    </row>
    <row r="116" spans="1:6" x14ac:dyDescent="0.25">
      <c r="B116" s="11"/>
      <c r="E116" s="6"/>
      <c r="F116" s="19"/>
    </row>
    <row r="117" spans="1:6" x14ac:dyDescent="0.25">
      <c r="B117" s="11"/>
      <c r="E117" s="6"/>
      <c r="F117" s="19"/>
    </row>
    <row r="118" spans="1:6" x14ac:dyDescent="0.25">
      <c r="B118" s="11"/>
      <c r="E118" s="6"/>
      <c r="F118" s="19"/>
    </row>
    <row r="119" spans="1:6" x14ac:dyDescent="0.25">
      <c r="B119" s="11"/>
      <c r="E119" s="6"/>
      <c r="F119" s="19"/>
    </row>
    <row r="120" spans="1:6" x14ac:dyDescent="0.25">
      <c r="B120" s="11"/>
      <c r="E120" s="6"/>
      <c r="F120" s="19"/>
    </row>
    <row r="121" spans="1:6" x14ac:dyDescent="0.25">
      <c r="B121" s="11"/>
      <c r="E121" s="6"/>
      <c r="F121" s="19"/>
    </row>
    <row r="122" spans="1:6" x14ac:dyDescent="0.25">
      <c r="B122" s="11"/>
      <c r="E122" s="6"/>
      <c r="F122" s="19"/>
    </row>
    <row r="123" spans="1:6" x14ac:dyDescent="0.25">
      <c r="B123" s="11"/>
      <c r="E123" s="6"/>
      <c r="F123" s="19"/>
    </row>
    <row r="124" spans="1:6" x14ac:dyDescent="0.25">
      <c r="B124" s="11"/>
      <c r="E124" s="6"/>
      <c r="F124" s="19"/>
    </row>
    <row r="125" spans="1:6" x14ac:dyDescent="0.25">
      <c r="B125" s="11"/>
      <c r="E125" s="6"/>
      <c r="F125" s="19"/>
    </row>
  </sheetData>
  <sortState ref="A9:F60">
    <sortCondition ref="A9"/>
  </sortState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workbookViewId="0">
      <pane ySplit="6" topLeftCell="A7" activePane="bottomLeft" state="frozen"/>
      <selection pane="bottomLeft" activeCell="E23" sqref="E23"/>
    </sheetView>
  </sheetViews>
  <sheetFormatPr baseColWidth="10" defaultRowHeight="15" x14ac:dyDescent="0.25"/>
  <cols>
    <col min="2" max="2" width="9.28515625" bestFit="1" customWidth="1"/>
    <col min="3" max="3" width="39" bestFit="1" customWidth="1"/>
    <col min="4" max="4" width="29.140625" customWidth="1"/>
    <col min="5" max="5" width="17.7109375" bestFit="1" customWidth="1"/>
    <col min="9" max="9" width="18.85546875" bestFit="1" customWidth="1"/>
  </cols>
  <sheetData>
    <row r="2" spans="1:10" x14ac:dyDescent="0.25">
      <c r="C2" s="44" t="s">
        <v>8</v>
      </c>
      <c r="D2" s="44"/>
    </row>
    <row r="3" spans="1:10" x14ac:dyDescent="0.25">
      <c r="C3" s="44" t="s">
        <v>0</v>
      </c>
      <c r="D3" s="44"/>
    </row>
    <row r="4" spans="1:10" x14ac:dyDescent="0.25">
      <c r="C4" s="4"/>
      <c r="D4" s="4"/>
    </row>
    <row r="6" spans="1:10" x14ac:dyDescent="0.25">
      <c r="A6" s="3" t="s">
        <v>7</v>
      </c>
      <c r="B6" s="3" t="s">
        <v>1</v>
      </c>
      <c r="C6" s="3" t="s">
        <v>9</v>
      </c>
      <c r="D6" s="3" t="s">
        <v>2</v>
      </c>
      <c r="E6" s="3" t="s">
        <v>3</v>
      </c>
      <c r="F6" s="3" t="s">
        <v>4</v>
      </c>
    </row>
    <row r="7" spans="1:10" s="8" customFormat="1" x14ac:dyDescent="0.25">
      <c r="A7" s="7"/>
      <c r="B7" s="7"/>
      <c r="C7" s="7"/>
      <c r="D7" s="7"/>
      <c r="E7" s="7"/>
      <c r="F7" s="7"/>
    </row>
    <row r="8" spans="1:10" s="8" customFormat="1" x14ac:dyDescent="0.25">
      <c r="A8" s="14"/>
      <c r="B8" s="7"/>
      <c r="C8" s="7"/>
      <c r="D8" s="7"/>
      <c r="E8" s="7"/>
      <c r="F8" s="7"/>
    </row>
    <row r="9" spans="1:10" s="8" customFormat="1" x14ac:dyDescent="0.25">
      <c r="A9" s="24">
        <v>42492</v>
      </c>
      <c r="B9" s="7">
        <v>757</v>
      </c>
      <c r="C9" s="9" t="s">
        <v>76</v>
      </c>
      <c r="D9" s="9" t="s">
        <v>77</v>
      </c>
      <c r="E9" s="27" t="s">
        <v>10</v>
      </c>
      <c r="F9" s="15">
        <v>91312.06</v>
      </c>
      <c r="I9" s="8" t="s">
        <v>5</v>
      </c>
      <c r="J9" s="21">
        <f>F11</f>
        <v>50000</v>
      </c>
    </row>
    <row r="10" spans="1:10" s="8" customFormat="1" x14ac:dyDescent="0.25">
      <c r="A10" s="24">
        <v>42494</v>
      </c>
      <c r="B10" s="35">
        <v>758</v>
      </c>
      <c r="C10" s="9" t="s">
        <v>27</v>
      </c>
      <c r="D10" s="9" t="s">
        <v>78</v>
      </c>
      <c r="E10" s="27" t="s">
        <v>10</v>
      </c>
      <c r="F10" s="15">
        <v>102957.2</v>
      </c>
      <c r="I10" s="8" t="s">
        <v>13</v>
      </c>
      <c r="J10" s="21">
        <v>0</v>
      </c>
    </row>
    <row r="11" spans="1:10" s="8" customFormat="1" x14ac:dyDescent="0.25">
      <c r="A11" s="24">
        <v>42503</v>
      </c>
      <c r="B11" s="7">
        <v>759</v>
      </c>
      <c r="C11" s="9" t="s">
        <v>79</v>
      </c>
      <c r="D11" s="9" t="s">
        <v>80</v>
      </c>
      <c r="E11" s="27" t="s">
        <v>10</v>
      </c>
      <c r="F11" s="15">
        <v>50000</v>
      </c>
      <c r="I11" s="8" t="s">
        <v>52</v>
      </c>
      <c r="J11" s="21">
        <f>F15</f>
        <v>152805</v>
      </c>
    </row>
    <row r="12" spans="1:10" x14ac:dyDescent="0.25">
      <c r="A12" s="25">
        <v>42508</v>
      </c>
      <c r="B12" s="35">
        <v>760</v>
      </c>
      <c r="C12" s="28" t="s">
        <v>25</v>
      </c>
      <c r="D12" s="28" t="s">
        <v>81</v>
      </c>
      <c r="E12" s="27" t="s">
        <v>10</v>
      </c>
      <c r="F12" s="29">
        <v>121.45</v>
      </c>
      <c r="I12" s="8" t="s">
        <v>50</v>
      </c>
      <c r="J12" s="1">
        <v>0</v>
      </c>
    </row>
    <row r="13" spans="1:10" x14ac:dyDescent="0.25">
      <c r="A13" s="25">
        <v>42508</v>
      </c>
      <c r="B13" s="35">
        <v>761</v>
      </c>
      <c r="C13" s="28" t="s">
        <v>24</v>
      </c>
      <c r="D13" s="28" t="s">
        <v>78</v>
      </c>
      <c r="E13" s="27" t="s">
        <v>10</v>
      </c>
      <c r="F13" s="29">
        <v>4451</v>
      </c>
      <c r="I13" s="8" t="s">
        <v>22</v>
      </c>
      <c r="J13" s="1">
        <f>F14</f>
        <v>73861.45</v>
      </c>
    </row>
    <row r="14" spans="1:10" x14ac:dyDescent="0.25">
      <c r="A14" s="25">
        <v>42508</v>
      </c>
      <c r="B14" s="35">
        <v>762</v>
      </c>
      <c r="C14" s="28" t="s">
        <v>21</v>
      </c>
      <c r="D14" s="28" t="s">
        <v>82</v>
      </c>
      <c r="E14" s="27" t="s">
        <v>10</v>
      </c>
      <c r="F14" s="29">
        <v>73861.45</v>
      </c>
      <c r="I14" s="8" t="s">
        <v>36</v>
      </c>
      <c r="J14" s="1">
        <f>F10+F13</f>
        <v>107408.2</v>
      </c>
    </row>
    <row r="15" spans="1:10" x14ac:dyDescent="0.25">
      <c r="A15" s="25">
        <v>42514</v>
      </c>
      <c r="B15" s="35">
        <v>763</v>
      </c>
      <c r="C15" s="28" t="s">
        <v>51</v>
      </c>
      <c r="D15" s="28" t="s">
        <v>83</v>
      </c>
      <c r="E15" s="27" t="s">
        <v>10</v>
      </c>
      <c r="F15" s="29">
        <v>152805</v>
      </c>
      <c r="I15" s="8" t="s">
        <v>77</v>
      </c>
      <c r="J15" s="1">
        <f>F9</f>
        <v>91312.06</v>
      </c>
    </row>
    <row r="16" spans="1:10" x14ac:dyDescent="0.25">
      <c r="A16" s="25"/>
      <c r="B16" s="35"/>
      <c r="C16" s="30"/>
      <c r="D16" s="30"/>
      <c r="E16" s="27"/>
      <c r="F16" s="29"/>
      <c r="I16" s="8" t="s">
        <v>84</v>
      </c>
      <c r="J16" s="1">
        <f>F12</f>
        <v>121.45</v>
      </c>
    </row>
    <row r="17" spans="1:10" x14ac:dyDescent="0.25">
      <c r="A17" s="25"/>
      <c r="B17" s="35"/>
      <c r="C17" s="28"/>
      <c r="D17" s="28"/>
      <c r="E17" s="27"/>
      <c r="F17" s="29"/>
    </row>
    <row r="18" spans="1:10" x14ac:dyDescent="0.25">
      <c r="A18" s="25"/>
      <c r="B18" s="35"/>
      <c r="C18" s="30"/>
      <c r="D18" s="30"/>
      <c r="E18" s="27"/>
      <c r="F18" s="29"/>
    </row>
    <row r="19" spans="1:10" x14ac:dyDescent="0.25">
      <c r="A19" s="26"/>
      <c r="B19" s="11"/>
      <c r="C19" s="28"/>
      <c r="D19" s="28"/>
      <c r="E19" s="27"/>
      <c r="F19" s="29"/>
      <c r="I19" s="31" t="s">
        <v>53</v>
      </c>
      <c r="J19" s="19">
        <f>SUM(J9:J18)</f>
        <v>475508.16000000003</v>
      </c>
    </row>
    <row r="20" spans="1:10" x14ac:dyDescent="0.25">
      <c r="A20" s="26"/>
      <c r="B20" s="11"/>
      <c r="C20" s="28"/>
      <c r="D20" s="28"/>
      <c r="E20" s="27"/>
      <c r="F20" s="29"/>
    </row>
    <row r="21" spans="1:10" x14ac:dyDescent="0.25">
      <c r="A21" s="26"/>
      <c r="B21" s="11"/>
      <c r="C21" s="28"/>
      <c r="D21" s="28"/>
      <c r="E21" s="27"/>
      <c r="F21" s="29"/>
    </row>
    <row r="22" spans="1:10" x14ac:dyDescent="0.25">
      <c r="A22" s="26"/>
      <c r="B22" s="11"/>
      <c r="C22" s="28"/>
      <c r="D22" s="28"/>
      <c r="E22" s="27"/>
      <c r="F22" s="29"/>
    </row>
    <row r="23" spans="1:10" x14ac:dyDescent="0.25">
      <c r="A23" s="26"/>
      <c r="B23" s="11"/>
      <c r="C23" s="28"/>
      <c r="D23" s="28"/>
      <c r="E23" s="27"/>
      <c r="F23" s="29"/>
    </row>
    <row r="24" spans="1:10" x14ac:dyDescent="0.25">
      <c r="A24" s="26"/>
      <c r="B24" s="11"/>
      <c r="C24" s="28"/>
      <c r="D24" s="28"/>
      <c r="E24" s="27"/>
      <c r="F24" s="29"/>
    </row>
    <row r="25" spans="1:10" x14ac:dyDescent="0.25">
      <c r="A25" s="26"/>
      <c r="B25" s="11"/>
      <c r="C25" s="30"/>
      <c r="D25" s="30"/>
      <c r="E25" s="27"/>
      <c r="F25" s="29"/>
    </row>
    <row r="26" spans="1:10" x14ac:dyDescent="0.25">
      <c r="B26" s="11"/>
      <c r="C26" s="28"/>
      <c r="D26" s="28"/>
      <c r="E26" s="27"/>
      <c r="F26" s="29"/>
    </row>
    <row r="27" spans="1:10" x14ac:dyDescent="0.25">
      <c r="C27" s="28"/>
      <c r="D27" s="28"/>
      <c r="E27" s="27"/>
      <c r="F27" s="29"/>
    </row>
    <row r="28" spans="1:10" x14ac:dyDescent="0.25">
      <c r="C28" s="8"/>
      <c r="D28" s="8"/>
      <c r="E28" s="8"/>
      <c r="F28" s="29"/>
    </row>
    <row r="29" spans="1:10" x14ac:dyDescent="0.25">
      <c r="F29" s="16"/>
    </row>
    <row r="30" spans="1:10" x14ac:dyDescent="0.25">
      <c r="F30" s="16"/>
    </row>
    <row r="31" spans="1:10" x14ac:dyDescent="0.25">
      <c r="F31" s="16"/>
    </row>
    <row r="32" spans="1:10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pane ySplit="6" topLeftCell="A7" activePane="bottomLeft" state="frozen"/>
      <selection pane="bottomLeft" activeCell="C27" sqref="C27"/>
    </sheetView>
  </sheetViews>
  <sheetFormatPr baseColWidth="10" defaultRowHeight="15" x14ac:dyDescent="0.25"/>
  <cols>
    <col min="1" max="1" width="12" customWidth="1"/>
    <col min="2" max="2" width="9.28515625" bestFit="1" customWidth="1"/>
    <col min="3" max="3" width="42.85546875" customWidth="1"/>
    <col min="4" max="4" width="30.42578125" customWidth="1"/>
    <col min="5" max="5" width="14.42578125" bestFit="1" customWidth="1"/>
    <col min="8" max="8" width="23.140625" bestFit="1" customWidth="1"/>
  </cols>
  <sheetData>
    <row r="2" spans="1:9" x14ac:dyDescent="0.25">
      <c r="C2" s="44" t="s">
        <v>8</v>
      </c>
      <c r="D2" s="44"/>
    </row>
    <row r="3" spans="1:9" x14ac:dyDescent="0.25">
      <c r="C3" s="44" t="s">
        <v>0</v>
      </c>
      <c r="D3" s="44"/>
    </row>
    <row r="4" spans="1:9" x14ac:dyDescent="0.25">
      <c r="C4" s="4"/>
      <c r="D4" s="4"/>
    </row>
    <row r="6" spans="1:9" x14ac:dyDescent="0.25">
      <c r="A6" s="3" t="s">
        <v>7</v>
      </c>
      <c r="B6" s="3" t="s">
        <v>1</v>
      </c>
      <c r="C6" s="3" t="s">
        <v>9</v>
      </c>
      <c r="D6" s="3" t="s">
        <v>2</v>
      </c>
      <c r="E6" s="3" t="s">
        <v>3</v>
      </c>
      <c r="F6" s="3" t="s">
        <v>4</v>
      </c>
    </row>
    <row r="7" spans="1:9" x14ac:dyDescent="0.25">
      <c r="A7" s="2"/>
      <c r="F7" s="1"/>
    </row>
    <row r="8" spans="1:9" x14ac:dyDescent="0.25">
      <c r="F8" s="1"/>
    </row>
    <row r="9" spans="1:9" x14ac:dyDescent="0.25">
      <c r="A9" s="26">
        <v>42493</v>
      </c>
      <c r="B9" s="20">
        <v>208</v>
      </c>
      <c r="C9" s="36" t="s">
        <v>73</v>
      </c>
      <c r="D9" t="s">
        <v>72</v>
      </c>
      <c r="E9" s="32" t="s">
        <v>54</v>
      </c>
      <c r="F9" s="1">
        <v>102863.65</v>
      </c>
      <c r="H9" t="s">
        <v>75</v>
      </c>
      <c r="I9" s="1">
        <f>F9+F10</f>
        <v>199742.97999999998</v>
      </c>
    </row>
    <row r="10" spans="1:9" x14ac:dyDescent="0.25">
      <c r="A10" s="26">
        <v>42502</v>
      </c>
      <c r="B10" s="20">
        <v>209</v>
      </c>
      <c r="C10" s="36" t="s">
        <v>73</v>
      </c>
      <c r="D10" t="s">
        <v>74</v>
      </c>
      <c r="E10" s="32" t="s">
        <v>54</v>
      </c>
      <c r="F10" s="1">
        <v>96879.33</v>
      </c>
      <c r="I10" s="1"/>
    </row>
    <row r="11" spans="1:9" x14ac:dyDescent="0.25">
      <c r="A11" s="26"/>
      <c r="B11" s="20"/>
      <c r="C11" s="36"/>
      <c r="E11" s="32"/>
      <c r="F11" s="1"/>
      <c r="I11" s="1"/>
    </row>
    <row r="12" spans="1:9" x14ac:dyDescent="0.25">
      <c r="A12" s="26"/>
      <c r="B12" s="20"/>
      <c r="C12" s="37"/>
      <c r="D12" s="31"/>
      <c r="E12" s="32"/>
      <c r="F12" s="1"/>
      <c r="H12" s="31" t="s">
        <v>53</v>
      </c>
      <c r="I12" s="19">
        <f>SUM(I9:I11)</f>
        <v>199742.97999999998</v>
      </c>
    </row>
    <row r="13" spans="1:9" x14ac:dyDescent="0.25">
      <c r="A13" s="26"/>
      <c r="B13" s="20"/>
      <c r="C13" s="37"/>
      <c r="D13" s="31"/>
      <c r="E13" s="32"/>
      <c r="F13" s="1"/>
    </row>
    <row r="14" spans="1:9" x14ac:dyDescent="0.25">
      <c r="A14" s="26"/>
      <c r="B14" s="20"/>
      <c r="C14" s="36"/>
      <c r="E14" s="32"/>
      <c r="F14" s="1"/>
    </row>
    <row r="15" spans="1:9" x14ac:dyDescent="0.25">
      <c r="A15" s="26"/>
      <c r="B15" s="20"/>
      <c r="C15" s="36"/>
      <c r="E15" s="32"/>
      <c r="F15" s="1"/>
    </row>
    <row r="16" spans="1:9" x14ac:dyDescent="0.25">
      <c r="A16" s="11"/>
      <c r="B16" s="20"/>
      <c r="C16" s="36"/>
      <c r="E16" s="32"/>
      <c r="F16" s="1"/>
    </row>
    <row r="17" spans="1:6" x14ac:dyDescent="0.25">
      <c r="A17" s="11"/>
      <c r="B17" s="20"/>
      <c r="E17" s="32"/>
      <c r="F17" s="1"/>
    </row>
    <row r="18" spans="1:6" x14ac:dyDescent="0.25">
      <c r="A18" s="11"/>
      <c r="B18" s="20"/>
      <c r="E18" s="32"/>
      <c r="F18" s="1"/>
    </row>
    <row r="19" spans="1:6" x14ac:dyDescent="0.25">
      <c r="A19" s="11"/>
      <c r="B19" s="20"/>
      <c r="E19" s="32"/>
      <c r="F19" s="1"/>
    </row>
    <row r="20" spans="1:6" x14ac:dyDescent="0.25">
      <c r="A20" s="11"/>
      <c r="B20" s="20"/>
      <c r="E20" s="32"/>
      <c r="F20" s="1"/>
    </row>
    <row r="21" spans="1:6" x14ac:dyDescent="0.25">
      <c r="A21" s="11"/>
      <c r="B21" s="20"/>
      <c r="E21" s="32"/>
      <c r="F21" s="1"/>
    </row>
    <row r="22" spans="1:6" x14ac:dyDescent="0.25">
      <c r="A22" s="11"/>
      <c r="B22" s="20"/>
      <c r="E22" s="33"/>
      <c r="F22" s="1"/>
    </row>
    <row r="23" spans="1:6" x14ac:dyDescent="0.25">
      <c r="A23" s="11"/>
      <c r="B23" s="20"/>
      <c r="E23" s="33"/>
      <c r="F23" s="1"/>
    </row>
    <row r="24" spans="1:6" x14ac:dyDescent="0.25">
      <c r="A24" s="11"/>
      <c r="B24" s="20"/>
      <c r="F24" s="1"/>
    </row>
    <row r="25" spans="1:6" x14ac:dyDescent="0.25">
      <c r="B25" s="31"/>
      <c r="F25" s="1"/>
    </row>
    <row r="26" spans="1:6" x14ac:dyDescent="0.25">
      <c r="B26" s="31"/>
      <c r="F26" s="1"/>
    </row>
    <row r="27" spans="1:6" x14ac:dyDescent="0.25">
      <c r="B27" s="31"/>
      <c r="F27" s="1"/>
    </row>
    <row r="28" spans="1:6" x14ac:dyDescent="0.25">
      <c r="F28" s="1"/>
    </row>
    <row r="29" spans="1:6" x14ac:dyDescent="0.25">
      <c r="F29" s="1"/>
    </row>
    <row r="30" spans="1:6" x14ac:dyDescent="0.25">
      <c r="F30" s="1"/>
    </row>
    <row r="31" spans="1:6" x14ac:dyDescent="0.25">
      <c r="F31" s="1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2" max="2" width="9.28515625" bestFit="1" customWidth="1"/>
    <col min="3" max="3" width="30.28515625" bestFit="1" customWidth="1"/>
    <col min="4" max="4" width="40" bestFit="1" customWidth="1"/>
    <col min="5" max="5" width="14.42578125" bestFit="1" customWidth="1"/>
    <col min="10" max="10" width="22.140625" bestFit="1" customWidth="1"/>
  </cols>
  <sheetData>
    <row r="2" spans="1:11" x14ac:dyDescent="0.25">
      <c r="C2" s="44" t="s">
        <v>8</v>
      </c>
      <c r="D2" s="44"/>
    </row>
    <row r="3" spans="1:11" x14ac:dyDescent="0.25">
      <c r="C3" s="44" t="s">
        <v>0</v>
      </c>
      <c r="D3" s="44"/>
    </row>
    <row r="4" spans="1:11" x14ac:dyDescent="0.25">
      <c r="C4" s="4"/>
      <c r="D4" s="4"/>
    </row>
    <row r="6" spans="1:11" x14ac:dyDescent="0.25">
      <c r="A6" s="3" t="s">
        <v>7</v>
      </c>
      <c r="B6" s="3" t="s">
        <v>1</v>
      </c>
      <c r="C6" s="3" t="s">
        <v>9</v>
      </c>
      <c r="D6" s="3" t="s">
        <v>2</v>
      </c>
      <c r="E6" s="3" t="s">
        <v>3</v>
      </c>
      <c r="F6" s="3" t="s">
        <v>4</v>
      </c>
    </row>
    <row r="7" spans="1:11" x14ac:dyDescent="0.25">
      <c r="A7" s="2"/>
      <c r="F7" s="1"/>
    </row>
    <row r="8" spans="1:11" x14ac:dyDescent="0.25">
      <c r="F8" s="1"/>
    </row>
    <row r="9" spans="1:11" x14ac:dyDescent="0.25">
      <c r="A9" s="12">
        <v>42506</v>
      </c>
      <c r="B9" s="35">
        <v>206</v>
      </c>
      <c r="C9" s="9" t="s">
        <v>51</v>
      </c>
      <c r="D9" s="23" t="s">
        <v>63</v>
      </c>
      <c r="E9" s="34" t="s">
        <v>56</v>
      </c>
      <c r="F9" s="17">
        <v>237714</v>
      </c>
      <c r="G9" s="8"/>
      <c r="J9" t="s">
        <v>61</v>
      </c>
      <c r="K9" s="1">
        <f>F9</f>
        <v>237714</v>
      </c>
    </row>
    <row r="10" spans="1:11" x14ac:dyDescent="0.25">
      <c r="A10" s="12">
        <v>42507</v>
      </c>
      <c r="B10" s="35">
        <v>207</v>
      </c>
      <c r="C10" s="9" t="s">
        <v>64</v>
      </c>
      <c r="D10" s="23" t="s">
        <v>65</v>
      </c>
      <c r="E10" s="34" t="s">
        <v>56</v>
      </c>
      <c r="F10" s="17">
        <v>9280</v>
      </c>
      <c r="G10" s="8"/>
      <c r="J10" t="s">
        <v>59</v>
      </c>
      <c r="K10" s="1">
        <f>F15+F12+F11</f>
        <v>123917.21</v>
      </c>
    </row>
    <row r="11" spans="1:11" x14ac:dyDescent="0.25">
      <c r="A11" s="12">
        <v>42507</v>
      </c>
      <c r="B11" s="35">
        <v>208</v>
      </c>
      <c r="C11" s="9" t="s">
        <v>57</v>
      </c>
      <c r="D11" s="23" t="s">
        <v>68</v>
      </c>
      <c r="E11" s="34" t="s">
        <v>56</v>
      </c>
      <c r="F11" s="17">
        <v>1508</v>
      </c>
      <c r="G11" s="8"/>
      <c r="J11" t="s">
        <v>60</v>
      </c>
      <c r="K11" s="1">
        <f>F16</f>
        <v>29626.1</v>
      </c>
    </row>
    <row r="12" spans="1:11" x14ac:dyDescent="0.25">
      <c r="A12" s="13">
        <v>42507</v>
      </c>
      <c r="B12" s="35">
        <v>209</v>
      </c>
      <c r="C12" s="9" t="s">
        <v>55</v>
      </c>
      <c r="D12" s="23" t="s">
        <v>66</v>
      </c>
      <c r="E12" s="34" t="s">
        <v>56</v>
      </c>
      <c r="F12" s="38">
        <v>15000</v>
      </c>
      <c r="G12" s="8"/>
      <c r="J12" t="s">
        <v>36</v>
      </c>
      <c r="K12" s="1">
        <f>F13</f>
        <v>2587.9899999999998</v>
      </c>
    </row>
    <row r="13" spans="1:11" x14ac:dyDescent="0.25">
      <c r="A13" s="12">
        <v>42508</v>
      </c>
      <c r="B13" s="35">
        <v>210</v>
      </c>
      <c r="C13" s="10" t="s">
        <v>24</v>
      </c>
      <c r="D13" s="23" t="s">
        <v>69</v>
      </c>
      <c r="E13" s="34" t="s">
        <v>56</v>
      </c>
      <c r="F13" s="38">
        <v>2587.9899999999998</v>
      </c>
      <c r="G13" s="8"/>
      <c r="J13" t="s">
        <v>22</v>
      </c>
      <c r="K13" s="1">
        <f>F14</f>
        <v>4803.3999999999996</v>
      </c>
    </row>
    <row r="14" spans="1:11" x14ac:dyDescent="0.25">
      <c r="A14" s="13">
        <v>42508</v>
      </c>
      <c r="B14" s="35">
        <v>211</v>
      </c>
      <c r="C14" s="10" t="s">
        <v>21</v>
      </c>
      <c r="D14" s="23" t="s">
        <v>67</v>
      </c>
      <c r="E14" s="34" t="s">
        <v>56</v>
      </c>
      <c r="F14" s="38">
        <v>4803.3999999999996</v>
      </c>
      <c r="G14" s="8"/>
      <c r="J14" t="s">
        <v>121</v>
      </c>
      <c r="K14" s="1">
        <f>F10</f>
        <v>9280</v>
      </c>
    </row>
    <row r="15" spans="1:11" x14ac:dyDescent="0.25">
      <c r="A15" s="12">
        <v>42514</v>
      </c>
      <c r="B15" s="35">
        <v>212</v>
      </c>
      <c r="C15" s="10" t="s">
        <v>55</v>
      </c>
      <c r="D15" s="23" t="s">
        <v>122</v>
      </c>
      <c r="E15" s="34" t="s">
        <v>56</v>
      </c>
      <c r="F15" s="38">
        <v>107409.21</v>
      </c>
      <c r="G15" s="8"/>
    </row>
    <row r="16" spans="1:11" x14ac:dyDescent="0.25">
      <c r="A16" s="13">
        <v>42520</v>
      </c>
      <c r="B16" s="35">
        <v>213</v>
      </c>
      <c r="C16" s="10" t="s">
        <v>70</v>
      </c>
      <c r="D16" s="23" t="s">
        <v>71</v>
      </c>
      <c r="E16" s="34" t="s">
        <v>56</v>
      </c>
      <c r="F16" s="38">
        <v>29626.1</v>
      </c>
      <c r="G16" s="8"/>
      <c r="J16" s="35" t="s">
        <v>53</v>
      </c>
      <c r="K16" s="19">
        <f>SUM(K9:K15)</f>
        <v>407928.7</v>
      </c>
    </row>
    <row r="17" spans="1:6" x14ac:dyDescent="0.25">
      <c r="A17" s="12"/>
      <c r="B17" s="35"/>
      <c r="C17" s="10"/>
      <c r="D17" s="22"/>
      <c r="E17" s="34"/>
      <c r="F17" s="21"/>
    </row>
    <row r="18" spans="1:6" x14ac:dyDescent="0.25">
      <c r="A18" s="26"/>
      <c r="B18" s="11"/>
      <c r="C18" s="8"/>
      <c r="D18" s="8"/>
      <c r="E18" s="34"/>
      <c r="F18" s="21"/>
    </row>
    <row r="19" spans="1:6" x14ac:dyDescent="0.25">
      <c r="A19" s="26"/>
      <c r="B19" s="11"/>
      <c r="C19" s="8"/>
      <c r="D19" s="8"/>
      <c r="E19" s="34"/>
      <c r="F19" s="21"/>
    </row>
    <row r="20" spans="1:6" x14ac:dyDescent="0.25">
      <c r="A20" s="26"/>
      <c r="B20" s="11"/>
      <c r="C20" s="8"/>
      <c r="D20" s="8"/>
      <c r="E20" s="34"/>
      <c r="F20" s="21"/>
    </row>
    <row r="21" spans="1:6" x14ac:dyDescent="0.25">
      <c r="A21" s="11"/>
      <c r="B21" s="11"/>
      <c r="C21" s="8"/>
      <c r="D21" s="8"/>
      <c r="E21" s="34"/>
      <c r="F21" s="21"/>
    </row>
    <row r="22" spans="1:6" x14ac:dyDescent="0.25">
      <c r="A22" s="11"/>
      <c r="B22" s="11"/>
      <c r="E22" s="32"/>
      <c r="F22" s="1"/>
    </row>
    <row r="23" spans="1:6" x14ac:dyDescent="0.25">
      <c r="A23" s="11"/>
      <c r="B23" s="11"/>
      <c r="E23" s="32"/>
      <c r="F23" s="1"/>
    </row>
    <row r="24" spans="1:6" x14ac:dyDescent="0.25">
      <c r="A24" s="11"/>
      <c r="B24" s="11"/>
      <c r="F24" s="1"/>
    </row>
    <row r="25" spans="1:6" x14ac:dyDescent="0.25">
      <c r="A25" s="11"/>
      <c r="B25" s="11"/>
      <c r="F25" s="1"/>
    </row>
    <row r="26" spans="1:6" x14ac:dyDescent="0.25">
      <c r="F26" s="1"/>
    </row>
    <row r="27" spans="1:6" x14ac:dyDescent="0.25">
      <c r="F27" s="1"/>
    </row>
    <row r="28" spans="1:6" x14ac:dyDescent="0.25">
      <c r="F28" s="1"/>
    </row>
    <row r="29" spans="1:6" x14ac:dyDescent="0.25">
      <c r="F29" s="1"/>
    </row>
    <row r="30" spans="1:6" x14ac:dyDescent="0.25">
      <c r="F30" s="1"/>
    </row>
    <row r="31" spans="1:6" x14ac:dyDescent="0.25">
      <c r="F31" s="1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PARTICI</vt:lpstr>
      <vt:lpstr>FORTALE</vt:lpstr>
      <vt:lpstr>INFRA</vt:lpstr>
      <vt:lpstr>AGUA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Tesoreria2</cp:lastModifiedBy>
  <cp:lastPrinted>2016-07-24T21:20:36Z</cp:lastPrinted>
  <dcterms:created xsi:type="dcterms:W3CDTF">2016-01-12T15:31:26Z</dcterms:created>
  <dcterms:modified xsi:type="dcterms:W3CDTF">2016-07-24T21:20:40Z</dcterms:modified>
</cp:coreProperties>
</file>