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55" windowWidth="15255" windowHeight="7800" activeTab="11"/>
  </bookViews>
  <sheets>
    <sheet name="Enero" sheetId="1" r:id="rId1"/>
    <sheet name="febrero" sheetId="2" r:id="rId2"/>
    <sheet name="Marzo" sheetId="3" r:id="rId3"/>
    <sheet name="Abril" sheetId="4" r:id="rId4"/>
    <sheet name="Mayo" sheetId="5" r:id="rId5"/>
    <sheet name="Junio" sheetId="6" r:id="rId6"/>
    <sheet name="Julio" sheetId="7" r:id="rId7"/>
    <sheet name="Agosto" sheetId="8" r:id="rId8"/>
    <sheet name="Septiembre" sheetId="9" r:id="rId9"/>
    <sheet name="Octubre" sheetId="10" r:id="rId10"/>
    <sheet name="Noviembre" sheetId="11" r:id="rId11"/>
    <sheet name="Diciembre" sheetId="12" r:id="rId12"/>
  </sheets>
  <definedNames>
    <definedName name="_xlnm.Print_Titles" localSheetId="3">'Abril'!$1:$6</definedName>
    <definedName name="_xlnm.Print_Titles" localSheetId="0">'Enero'!$1:$9</definedName>
    <definedName name="_xlnm.Print_Titles" localSheetId="1">'febrero'!$1:$7</definedName>
    <definedName name="_xlnm.Print_Titles" localSheetId="2">'Marzo'!$1:$7</definedName>
  </definedNames>
  <calcPr fullCalcOnLoad="1"/>
</workbook>
</file>

<file path=xl/sharedStrings.xml><?xml version="1.0" encoding="utf-8"?>
<sst xmlns="http://schemas.openxmlformats.org/spreadsheetml/2006/main" count="2557" uniqueCount="1079">
  <si>
    <r>
      <t xml:space="preserve">Dirección General de Planeación y </t>
    </r>
    <r>
      <rPr>
        <b/>
        <sz val="7"/>
        <rFont val="Arial"/>
        <family val="2"/>
      </rPr>
      <t>Profesionalización</t>
    </r>
  </si>
  <si>
    <t>Martín Gustavo Pérez Pérez</t>
  </si>
  <si>
    <t>Tepatitlán de Morelos/Capilla de Guadalupe</t>
  </si>
  <si>
    <t>Salida los días 28 y 29 de Octubre 2014 a las 7:00 Hrs., regresando cada día a las 21:00 Hrs.</t>
  </si>
  <si>
    <t>Raúl Ocaraza Hernández</t>
  </si>
  <si>
    <t>Se dará contestación en fecha próxima</t>
  </si>
  <si>
    <t>Salida el 22 de Octubre 2014 a las 7:00 Hrs., regresando a las 21:00 Hrs.</t>
  </si>
  <si>
    <t>Realizar estudios de dispositivos viales, en lugar donde se pretende la instalación de estación de servicio gas LP</t>
  </si>
  <si>
    <t>Se recabaron los datos necesarios para elaborar posteriormente dictamen</t>
  </si>
  <si>
    <t>Gestionar recursos del FASP con el Secretariado Ejecutivo Nacional</t>
  </si>
  <si>
    <t>Lic. Mauricio Gudiño Coronado</t>
  </si>
  <si>
    <t>Salida 16 de enero 10 Hrs. Regreso 17 de enero 12 Hrs.</t>
  </si>
  <si>
    <t>reunion con funcionarios de la S.C.T. en tema revisión del convenio para la linea 3 del tren ligero</t>
  </si>
  <si>
    <t>Continuar asistiendo a dichas reuniones</t>
  </si>
  <si>
    <t>Lic. Javier Jaramillo González</t>
  </si>
  <si>
    <t>Salida 28 de enero 07 hrs. Regreso 29 de enero 18 Hrs.</t>
  </si>
  <si>
    <t>C. Carlos Cardenas Aldana</t>
  </si>
  <si>
    <t>C. Ricardo Basulto Estrada</t>
  </si>
  <si>
    <t>Salida 26 de febrero de 08 a 20:30 Hrs.</t>
  </si>
  <si>
    <t>Levantamientos físicos y estudios técnicos de espacios para el sitio F/307</t>
  </si>
  <si>
    <t>Lic. Gabriel Alejandro González López</t>
  </si>
  <si>
    <t>Lic. Francisco Javier González López</t>
  </si>
  <si>
    <t>Salida 06 de marzo 06 Hrs. Regreso 08 de marzo 22 Hrs.</t>
  </si>
  <si>
    <t>Con la información obtenida se realizará contestación a la S.C.T.</t>
  </si>
  <si>
    <t>Se entregará posteriormente los resultados de los estudios al H. Ayuntamiento Municipal y al interesado</t>
  </si>
  <si>
    <t>C. Daniel Rodriguez Parra</t>
  </si>
  <si>
    <t>Analista Administrativo</t>
  </si>
  <si>
    <t>C. Oscar Almaraz Medina</t>
  </si>
  <si>
    <t>Union de San Antonio, Jalisco</t>
  </si>
  <si>
    <t>Salida 27 de febrero de 09 a 16 Hrs.</t>
  </si>
  <si>
    <t>Se tomaron acuerdos para continuar con los apoyos para la Región</t>
  </si>
  <si>
    <t>Asistir a Reunión Ordinaria de Consejo Distrital de Desarrollo Rural Sustentable, de la Región Altos Norte</t>
  </si>
  <si>
    <t>Oscar Almaraz Medina</t>
  </si>
  <si>
    <t>Valle de Guadalupe, Jalisco</t>
  </si>
  <si>
    <t>Salida 28 de febrero de 09 a 16 Hrs.</t>
  </si>
  <si>
    <t>Asistir a la reunión Ordinaria de Consejo Distrital de Desarrollo Rural Sustentable, de la Región Altos Sur.</t>
  </si>
  <si>
    <t>C. Roberto Francisco Ortiz, Técnico Esecializado, a cargo de 4 elementos igualmente comisionados</t>
  </si>
  <si>
    <t>Zapotlanejo, Jalisco</t>
  </si>
  <si>
    <t>Salida 27 de febrero de 07 a 20 Hrs.</t>
  </si>
  <si>
    <t>Se realizaron 130 tramites de licencias de conducir</t>
  </si>
  <si>
    <t>Lic. Raul Alejandro Juárez Juárez</t>
  </si>
  <si>
    <t>Director de Servicios Descentralizados</t>
  </si>
  <si>
    <t>C. Bernardo González Virgen</t>
  </si>
  <si>
    <t>Asistir con la finalidad de realizar los preparativos para la inauguración del Modulo de Licencias</t>
  </si>
  <si>
    <t>Se realizaron los preparativos necesarios para la inauguración del módulo de Licencias</t>
  </si>
  <si>
    <t>C. Alonso Alejandro Hernández Sánchez</t>
  </si>
  <si>
    <t>C. Martin Gustavo Pérez Pérez</t>
  </si>
  <si>
    <t>Salida 10 de marzo 07 Hrs. Regreso 10 de marzo 20 Hrs.</t>
  </si>
  <si>
    <t>Luis Mauricio Gudiño Coronado</t>
  </si>
  <si>
    <t>Monterrey, Nuevo León</t>
  </si>
  <si>
    <t>Salida el miércoles 1 de Oct. A las 07:57 con regreso el mismo día a las 21:05</t>
  </si>
  <si>
    <t>Reunión con directivos de Vitromex</t>
  </si>
  <si>
    <t>Reunión con directivos de Vitromex para tratar temas relacionados con la liberación de la Avenida Inglaterra</t>
  </si>
  <si>
    <t>Salida el 22 de Octubre 2014 a las 8:00 Hrs., regresando el 23 Oct. Por la tarde</t>
  </si>
  <si>
    <t>Instalación de señalamiento horizontal y vertical y reprogramación de crucero</t>
  </si>
  <si>
    <t>Aquilino Siordia Muñoz</t>
  </si>
  <si>
    <t>Coordinador de Semáforos</t>
  </si>
  <si>
    <t>Guadalaja, Jal.</t>
  </si>
  <si>
    <t>Salida el 13/11/14 a las 7:00 Hrs. con regreso por la noche</t>
  </si>
  <si>
    <t>Hacer levantamiento en campo y ver necesidades para semaforizar un crucero</t>
  </si>
  <si>
    <t>Se realizó el levantamiento en el crucero de Periférico y Morelos dejando al Municipio las especificaciones del material que se necesita en el crucero mencionado</t>
  </si>
  <si>
    <t>Que pendiente respuesta del municipio</t>
  </si>
  <si>
    <t>México, D.F.</t>
  </si>
  <si>
    <t>Salida el 08/10/14 a las 16:57 Hrs. Con regreso el 09/10/14 a las 10:20 Hrs.</t>
  </si>
  <si>
    <t>Reunión con funcionarios de S.C.y T</t>
  </si>
  <si>
    <t>Reunión con funcionarios de SCyT para tratar asuntos relacionados con la Linea 3 de Tren Eléctrico</t>
  </si>
  <si>
    <t>Gonzálo Guerra Ramírez</t>
  </si>
  <si>
    <t>Adhir Guerra Eguiarte</t>
  </si>
  <si>
    <t>Policia Primero Vial No. 997</t>
  </si>
  <si>
    <t>Policia Primero Vial No. 4135</t>
  </si>
  <si>
    <t>Salida los días 24 al 26 de Noviembre 14, a las 8:00 Hrs. Regresando diariamente a las 14:00 Hrs.</t>
  </si>
  <si>
    <t>Se llevo a cabo la participación en el curso teórico y práctico de "Excelencia de atención al Ciudadano" en donde se proporcionó a los asistentes diferentes herramientas de atención ciudadana</t>
  </si>
  <si>
    <t>Se llevo a cabo la participación en el curso teórico y práctico de "Cómo convencer y hablar en Público" en donde se proporcionó a los asistentes diferentes herramientas de atención ciudadana</t>
  </si>
  <si>
    <t>Se llevo a cabo la participación en el curso teórico y práctico de Excell Básico, útil para el manejo y control del programa y su aplicación en funciones administrativas</t>
  </si>
  <si>
    <t>Dirección del Registro Estatal de Movilidad</t>
  </si>
  <si>
    <t>Sergio Lara Gutiérrez, Director del Registro Estatal de Movilidad, al frente de 3 elementos igualmente comisionados</t>
  </si>
  <si>
    <t>Salida el 13/11/14 a las 8:00 hrs. Regresando el 14/11/14 a las 15:00 Hrs.</t>
  </si>
  <si>
    <t>Asistir al evento de entrega de Dictámenes de Registro a Transporte Público Colectivo</t>
  </si>
  <si>
    <t>Se asistió y participo exitosamente en el evento de entrega de Dictámenes de Registro a Transporte Público Colectivo</t>
  </si>
  <si>
    <t>Salida el 27 de junio a las 7:00 Hrs, con regreso el 28 de junio a las 21:00 Hrs.</t>
  </si>
  <si>
    <t>Supervision al desarrollo de aforos vehiculares e la zona y revision técnica para instalación de señalamientos correspondientes</t>
  </si>
  <si>
    <t>Se entregarán posteriormente los resultados de los estudios al Ayuntamiento Municipal  correspondiente</t>
  </si>
  <si>
    <t>Maria de Jesús González López</t>
  </si>
  <si>
    <t>La Estanzuela municipio de Teuchitlán, Jal.</t>
  </si>
  <si>
    <t>Salida los días 30/06/14 y 01/07/14 a las 7:00 hrs. Con regreso a las 21:00 hrs. Diariamente</t>
  </si>
  <si>
    <t>Levantamiento de información de Campo</t>
  </si>
  <si>
    <t>Se elabora dictámen de factibilidad</t>
  </si>
  <si>
    <t>Se enviará respuesta a la Propuesta de SIOP y se alimentará la base de datos</t>
  </si>
  <si>
    <t>Jorge Rodríguez Santos, Supervisor 437, a cargo de 7 elementos igualmente comisionados</t>
  </si>
  <si>
    <t>Lic. Carlos Enrique Alvarado Ron, Director de Investigación y Cultura Vial a cargo de  2 elementos igualmente comisionados</t>
  </si>
  <si>
    <t>Salida el 01/07/14 a las 7:00 Hrs. Regresando a las 21:00 Hrs.</t>
  </si>
  <si>
    <t>Asistir a realizar la revisión de escuelas que requieren certificarse</t>
  </si>
  <si>
    <t>Se llevó a cabo la superisión correspondiente</t>
  </si>
  <si>
    <t>Netali Rosas Crespo</t>
  </si>
  <si>
    <t>Salida el 04/07/2014 a las 7:00 Hrs. Regresando por la noche</t>
  </si>
  <si>
    <t>Sincronización y optimización de la operación de semáforos en la zona</t>
  </si>
  <si>
    <t>Se sincronizaron los semáforos de la zona centro de Arandas</t>
  </si>
  <si>
    <t>Realizar proyecto y cuantificación de mateiales para instalar semáforos en Obregón y Gral. Arteaga</t>
  </si>
  <si>
    <t>Salida los días 9 y 10 de julio 2014 a las 7:00 Hrs. Regresando a las 21:00 Hrs. Diariamente</t>
  </si>
  <si>
    <t>Posteriormente se entregarán resultados de los estudios al Ayuntamiento Municipal y al interesado</t>
  </si>
  <si>
    <t>Roberto Francisco Ortíz, Técnico especializado a cargo de 4 elementos igualmente comisionados</t>
  </si>
  <si>
    <t>San Julián, Jal.</t>
  </si>
  <si>
    <t>Salida el 30/06/14 a las 7:00 Hrs. Y regreso el 01/07/14 a las 20:00 Hrs.</t>
  </si>
  <si>
    <t>Salida 20 Oct. 14 a las 7:00 Hrs. Regresando el 22 Oct. 14 a las 21:00 Hrs.</t>
  </si>
  <si>
    <t>Realizar una supervisión de Escuelas, y recoger trabajos de las mismas para llevar a cabo una Conferencia de "Pilotos por la Seguridad"</t>
  </si>
  <si>
    <t>Se llevo a cabo la supervisión de Escuelas y la conferencia con buenos resultados</t>
  </si>
  <si>
    <t>Llevar a cabo la volanta de emisión de licencias de conducir en sus diferentes modalidades.</t>
  </si>
  <si>
    <t>Se realizaron 244 trámites de licencias de conducir.</t>
  </si>
  <si>
    <t>Adela González González</t>
  </si>
  <si>
    <t>Jefe Departamental</t>
  </si>
  <si>
    <t>Mazamitla, Jal.</t>
  </si>
  <si>
    <t>Salida el 11/07/14 a las 7:00 Hrs. Regresando el 14/07/14 a las 20:00 Hrs.</t>
  </si>
  <si>
    <t>Autlán de Navarro</t>
  </si>
  <si>
    <t>Salida el 27/08/2014 a las 7:00 Hrs. Con regreso por la noche</t>
  </si>
  <si>
    <t>Arturo Muñoz Preciado</t>
  </si>
  <si>
    <t>Víctor Manuel Chinas Medrano</t>
  </si>
  <si>
    <t>Radio Operador de Semáforos</t>
  </si>
  <si>
    <t>Sale el 10/09/14 a las 7:00 Hrs. Regresando por la noche.</t>
  </si>
  <si>
    <t>Programar y poner en funcionamiento y optimización de tiempos los semáforos instalados en los cruceros de Aselmo Villalobos y Mariano Otero del Mpio.</t>
  </si>
  <si>
    <t xml:space="preserve">Se realizó la programación  y  funcionamiento  de tiempos los semáforos </t>
  </si>
  <si>
    <t>Supervición a diferentes cruceros del municipio.</t>
  </si>
  <si>
    <t>Se elabora proyecto de propuesta para el municipio</t>
  </si>
  <si>
    <t>Se entregarán posteriormente los resultados de los estudios al H. Ayuntamiento Municipal.</t>
  </si>
  <si>
    <t>Dirección de Servicios Descentralizados</t>
  </si>
  <si>
    <t>Lic. Raúl Alejandro Juárez Juárez, Director de Servicios Descentralizados a cargo de 2 elementos igualmente comisionados</t>
  </si>
  <si>
    <t>Ahualulco del Mercado y Amatitán, Jal.</t>
  </si>
  <si>
    <t>Salida el 25/06/14 a las 8:00 Hrs. Regresando a las 17:00 Hrs.</t>
  </si>
  <si>
    <t>Revisión del Módulo de Servicios.</t>
  </si>
  <si>
    <t>Se realizó la revisión correspondiente del Módulo de Servicios en el Municipio.</t>
  </si>
  <si>
    <t>Salida el 03/07/14 a las 8:00 Hrs. Regresando a las 17:00 Hrs.</t>
  </si>
  <si>
    <t>Salida el 04/07/14 a las 8:00 Hrs. Regresando a las 19:00 Hrs.</t>
  </si>
  <si>
    <t>Salida el 01/07/14 a las 8:00 Hrs. Regresando a las 17:00 Hrs.</t>
  </si>
  <si>
    <t>Arq. Samuel Torres Banda</t>
  </si>
  <si>
    <t>Coordinador de Mtto. Al Sist. De Semaforización Computarizada</t>
  </si>
  <si>
    <t>Sergio Jiménez Meléndrez</t>
  </si>
  <si>
    <t>Policia Vial No. 4546</t>
  </si>
  <si>
    <t>Salida el 26 de Octubre a las 15:00 Hrs. Con regreso el 27 Oct. A las 10:00 Hrs.</t>
  </si>
  <si>
    <t>Cumplir funciones de escolta para acompañar al Lic. Luis Mauricio Gudiño</t>
  </si>
  <si>
    <t>Se cubrio la guardia correspondiente</t>
  </si>
  <si>
    <t>David López Espíndola</t>
  </si>
  <si>
    <t>Coordinador Especializado</t>
  </si>
  <si>
    <t>Salida el 26/10/14 a las 11:00 Hrs. Con regreso a las 20:30 Hrs.</t>
  </si>
  <si>
    <t>Ricardo Contreras Trouselle</t>
  </si>
  <si>
    <t>Villa Corona, Jal.</t>
  </si>
  <si>
    <t>Salida el 14/11/14 a las 7:00 con regreso por la noche a las 21:00 Hrs.</t>
  </si>
  <si>
    <t>Supervisión y recorrido por el municipio para instalación de señalamiento horizontal y vertical</t>
  </si>
  <si>
    <t>Se elabora propuesta de proyecto para el municipio</t>
  </si>
  <si>
    <t>Se entregarán posteriormente los resultados de los estudios al H. Ayuntamiento Municipal</t>
  </si>
  <si>
    <t>Salida el 11/07/14 a las 7:00 Hrs. Regresando el 12/07/14 por la tarde</t>
  </si>
  <si>
    <t>Programación, funcionamiento y optimización de semáforos instalados en Dr. Azuela y calle Hidalgo.</t>
  </si>
  <si>
    <t>Se programó, se pusieron en funcionamiento y se ajustaron tiempos en los semáforos.</t>
  </si>
  <si>
    <t>Irma Verónica Romero Macías</t>
  </si>
  <si>
    <t>Ixtlahuacán de los Membrillos, Jal.</t>
  </si>
  <si>
    <t>Salida el 11/07/14 a las 7:00 Hrs. Regresando a las 21:00 Hrs.</t>
  </si>
  <si>
    <t>Rev. De condiciones físicas, geométricas y operacionales d ela carr a Chapala en el entronque con el Fracc. Buenavista, así como levantamiento físico de las mismas para atender la solicitud expresa del C. Luis Rojas</t>
  </si>
  <si>
    <t>Se lleva a cabo la revisión corresp. Llegando a la conclusión de que se debe cerrar el retorno bidireccional existente en el entronque de la carretera a Chapala y Buenavista.</t>
  </si>
  <si>
    <t>Se realizará el pryecto geométrico para modificación de retorno, así como proyecto de señalamiento vertical y horizontal, mismo que será remitido a la SIOP para su ejecución por estar en el ámbito de sus atribuciones</t>
  </si>
  <si>
    <t>Cañadas de Obregón, Jal.</t>
  </si>
  <si>
    <t>Salida el 27/06/14 a las 8:30 Hrs. Regresando a las 18:00 Hrs.</t>
  </si>
  <si>
    <t>Coord. General de Transporte Público</t>
  </si>
  <si>
    <t>José de Jésus Gerardo Rizo Andalón</t>
  </si>
  <si>
    <t>Javier Ramírez Carrillo</t>
  </si>
  <si>
    <t>Instructor Interino "C"</t>
  </si>
  <si>
    <t>Salida el 22/5/14 a las 5:00 hrs. Regresando a las 20:00 Hrs.</t>
  </si>
  <si>
    <t>Llevar a cabo inspección de campo para la operación del servicio de transporte público colectivo en la modalidad de suburbano en el Mpio.</t>
  </si>
  <si>
    <t xml:space="preserve">Se presentará reporte para consideración </t>
  </si>
  <si>
    <t>Se Llevaron a cabo aforos del servicio de transporte público colectivo de pasajeros en la modalidad de urbano y suburbano  con éxito</t>
  </si>
  <si>
    <t>Salida el 9 de junio y regreso el 13 de Junio 2014</t>
  </si>
  <si>
    <t>Realizar balizamiento en la Población</t>
  </si>
  <si>
    <t>Ismael García Moreno García</t>
  </si>
  <si>
    <t>Colotlán</t>
  </si>
  <si>
    <t>Salida el 11 de junio a las 7:00 , regresando a las 24:00 Hrs.</t>
  </si>
  <si>
    <t>Efectuar los levantamientos y estudios técnicos de espacios para los sitios del municipio</t>
  </si>
  <si>
    <t>Dirección de Servicios Desconcentrados</t>
  </si>
  <si>
    <t>Lic. Raúl Alejandro Juárez Juárez, Director de Servicios Desconcentrados a cargo de 2 elementos igualmente comisionados</t>
  </si>
  <si>
    <t>José Antonio Lozano Gómez, Supervisor, a cargo de 8 elementos igualmente comisionados</t>
  </si>
  <si>
    <t>Dirección General de Infraestructura Vial</t>
  </si>
  <si>
    <t>Supervisión al desarrollo de aforos vehículares en la zona antes mencionada y revisión técnica para instalación de parada de transporte público</t>
  </si>
  <si>
    <t>Se entregaran posteriormente los resultados de los estudios al H. Ayuntamiento Municipal</t>
  </si>
  <si>
    <t>Salida el 12 de junio a las 7:00 , regresando  a las 22:00 Hrs.</t>
  </si>
  <si>
    <t>Salida el 29 de mayo a las 09:00 y regreso a las 19:00 hrs.</t>
  </si>
  <si>
    <t>Asistir a reunión ordinaria del Consejo Distrital de Desarrollo Rural Sustentable, del a Región Altos Nte</t>
  </si>
  <si>
    <t>Se realizaron diferentes propuestas y tomaron acuerdos</t>
  </si>
  <si>
    <t>Dirección de Infraestructura Vial</t>
  </si>
  <si>
    <t>Alonso Alejandro Hernández Sánchez</t>
  </si>
  <si>
    <t>Salida 12 de junio a las 7:00 y regreso el 14 de Junio a las 21:00 Hrs.</t>
  </si>
  <si>
    <t>Carlos Elizalde Aguilar</t>
  </si>
  <si>
    <t>Salida el 30 de mayo a las 08:00 y regreso a las 19:00 hrs.</t>
  </si>
  <si>
    <t>Asistir a reunión ordinaria del Consejo Distrital de Desarrollo Rural Sustentable, del a Región Altos Sur</t>
  </si>
  <si>
    <t>Se realizaron 271 tramites de licencias de conducir</t>
  </si>
  <si>
    <t>Zapotlan el Grande, Jalisco</t>
  </si>
  <si>
    <t>Lic. Jesus Omar Villaseñor Carrillo</t>
  </si>
  <si>
    <t>Atemajac de Brizuela, Jalisco</t>
  </si>
  <si>
    <t>Llevar a cabo la volanta de emisión de licencias de conducir en sus diferentes modalidades</t>
  </si>
  <si>
    <t>Planeación y Profesionalización</t>
  </si>
  <si>
    <t>Técnico "A"</t>
  </si>
  <si>
    <t>Técnico Programador</t>
  </si>
  <si>
    <t>C. Hector Hugo García García, Técnico Programador, a cargo de 2 elementos igualmente comisionados</t>
  </si>
  <si>
    <t>Revisar enlace delicado en el modulo de expedición de licencias</t>
  </si>
  <si>
    <t>Salida 09 de enero de 08 a 17 Hrs.</t>
  </si>
  <si>
    <t>Dar continuidad de mantenimiento al equipo</t>
  </si>
  <si>
    <t>C. Jaime Ruezga Mundo</t>
  </si>
  <si>
    <t>Salida 10 de enero de 07 a 18 Hrs.</t>
  </si>
  <si>
    <t>Asistir a la clausura del curso de capacitación y certificación de chpferes del transporte publico</t>
  </si>
  <si>
    <t>Se asistio a la clausura y certificación de 52 participantes</t>
  </si>
  <si>
    <t>Lic. Raúl Alejandro Juárez Juárez, Encargado del despacho de la Dirección de Servicios Descentralizados, a cargo de 2 elementos igualmente comisionados</t>
  </si>
  <si>
    <t>Salida 09 de enero de 10 a 16 Hrs.</t>
  </si>
  <si>
    <t>Puerto Vallarta</t>
  </si>
  <si>
    <t>Sale el viernes 23 mayo a las 15:15 hrs. Con regreso a las 21:00 hrs.</t>
  </si>
  <si>
    <t>Reunión anual CANADEVI Jalisco 2014</t>
  </si>
  <si>
    <t>Se asistió a la cuarta edición de La Reunión anual de Vivienda PVR.</t>
  </si>
  <si>
    <t>Lic. Edith Rivera Gil</t>
  </si>
  <si>
    <t>Directora General de Transporte Público</t>
  </si>
  <si>
    <t>Dirección de Cultura Vial</t>
  </si>
  <si>
    <t xml:space="preserve">Lic. Luis Mauricio Gudiño Coronado  </t>
  </si>
  <si>
    <t>L.C.P. José de Jesús Rojas Flores</t>
  </si>
  <si>
    <t>Silvia Santillán Sánchez</t>
  </si>
  <si>
    <t>Instructor Interno</t>
  </si>
  <si>
    <t>Tecolotlán, Jal.</t>
  </si>
  <si>
    <t>Salida el 5 de agosto a las 9:00 hrs. Con regreso a las 17:00 Hrs.</t>
  </si>
  <si>
    <t>Dar seguimiento al Programa de Seguridad Vial para Bachilleres.</t>
  </si>
  <si>
    <t>Se llevo a cabo la supervisión del plantel educativo</t>
  </si>
  <si>
    <t>Mazamitla</t>
  </si>
  <si>
    <t>Salida el 4 Agosto a las 7:00 con regreso el día 5 a las 20:00 Hrs.</t>
  </si>
  <si>
    <t>Supervición a diferentes cruceros del municipio</t>
  </si>
  <si>
    <t>Se entregará posteriormente los resultados de los estudios al Ayuntamiento Municipal.</t>
  </si>
  <si>
    <t>Pihuamo y Zapotitán de Vadillo, Jal.</t>
  </si>
  <si>
    <t>Se realizaron 117 trámites de licencias de conducir.</t>
  </si>
  <si>
    <t>Mexticacan, Jal.</t>
  </si>
  <si>
    <t>Salida el 25 de Julio a las 7:00 Hrs. Con regreso a las 20:00 Hrs.</t>
  </si>
  <si>
    <t>Salida el 21 de Julio a las 7:00 hrs. Y regreso el día 22 a las 22:00 hrs.</t>
  </si>
  <si>
    <t>Asistir a la Reunión ordinaria del Consejo Distrital de Desarrollo Rural Sustentable de la Región Altos Sur.</t>
  </si>
  <si>
    <t>Se asistió a la reunión.</t>
  </si>
  <si>
    <t>Lic. Carlos Enrique Alvarado Ron, Director de investigación y Cultura Vial, a cargo de 2 elementos igualmente comisionados</t>
  </si>
  <si>
    <t>Salida el 12 de Agosto a las 7:00 Hrs. Regresando a las 20:00 Hrs.</t>
  </si>
  <si>
    <t>Asistir a la Certificación de Escuela de Transporte Público</t>
  </si>
  <si>
    <t>Se llevó a cabo la certificación de la Escuela de Transporte Público.</t>
  </si>
  <si>
    <t>Bernardino Frías Rosales</t>
  </si>
  <si>
    <t>Tuxpan, Jal.</t>
  </si>
  <si>
    <t>Salida el 7 de Agosto a las 7:00 hrs. Con regreso por la noche</t>
  </si>
  <si>
    <t>Para ver necesidades para la instación de un crucero semaforizado</t>
  </si>
  <si>
    <t>Quedando pendiente la instalación para la próxima comisión.</t>
  </si>
  <si>
    <t>Neftali Rosas Crespo</t>
  </si>
  <si>
    <t>Coordinador "A".</t>
  </si>
  <si>
    <t>Salida el 1ro. Agosto a las 7:00 hrs. Regresando por la noche.</t>
  </si>
  <si>
    <t>Para realizar la programación de semáforos en la población.</t>
  </si>
  <si>
    <t>En el crucero de la calle Hidalgo-Juárez en la zona centro se programó el control a 4 fases, quedando en destello t/n a partir de las 23:00 hrs. Y se corrigó el tiempo, también se dio mantenimiento a controles y limpieza de tarjetas.</t>
  </si>
  <si>
    <t>Quedaron en servicio los cruceros.</t>
  </si>
  <si>
    <t>Cocula, Jal.</t>
  </si>
  <si>
    <t>Se realizaron 114 trámites de licencias de conducir.</t>
  </si>
  <si>
    <t>Ayutla, Jal.</t>
  </si>
  <si>
    <t>Salida el día 28 de Julio a las 7:00 Hrs. Regresando a las 20:00 hrs.</t>
  </si>
  <si>
    <t>Salida el día 25 de Julio a las 7:00 Hrs. Regresando a las 20:00 hrs.</t>
  </si>
  <si>
    <t>Se realizaron 124 trámites de licencias de conducir.</t>
  </si>
  <si>
    <t>Unión de San Antonio, Jal.</t>
  </si>
  <si>
    <t>Salida el día 31 de Julio a las 7:00 Hrs. Regresando a las 20:00 hrs.</t>
  </si>
  <si>
    <t>Se realizaron 39 trámites de licencias de conducir.</t>
  </si>
  <si>
    <t>Autlán de Navarro, Jal.</t>
  </si>
  <si>
    <t>San Juan de los Lagos, Jal.</t>
  </si>
  <si>
    <t>Salida el 30 de junio a las 8:00 Hrs. Con regreso a las 20:00 Hrs.</t>
  </si>
  <si>
    <t>Realizar la revisión del módulo de servicios en dicho municipio</t>
  </si>
  <si>
    <t>Se realizó la revisión del módulo de servicios en dicho municipio</t>
  </si>
  <si>
    <t>San Cristobal de la Barranca</t>
  </si>
  <si>
    <t>Salida el día 18 de Julio a las 7:00 Hrs. Regresando a las 20:00 hrs.</t>
  </si>
  <si>
    <t>Se realizaron 138 trámites de licencias de conducir.</t>
  </si>
  <si>
    <t>Tequila, Jal.</t>
  </si>
  <si>
    <t>Salida el día 17 de Julio a las 7:00 Hrs. Regresando a las 20:00 hrs.</t>
  </si>
  <si>
    <t>Se realizaron 171 trámites de licencias de conducir.</t>
  </si>
  <si>
    <t>Tapalpa y Sayula, Jal.</t>
  </si>
  <si>
    <t>Salida el día 14 de Julio a las 7:00 Hrs. Regresando el 15 de Julio  a las 22:00 hrs.</t>
  </si>
  <si>
    <t>Se realizaron 208 trámites de licencias de conducir.</t>
  </si>
  <si>
    <t>Ciudad Guzmán, Jal.</t>
  </si>
  <si>
    <t>Acatlán de Juárez</t>
  </si>
  <si>
    <t>Salida el 24/09/14 a las 7:00 Hrs. Con regreso a las 21:00 Hrs.</t>
  </si>
  <si>
    <t>Lic. Raúl Alejandro Juárez Juárez</t>
  </si>
  <si>
    <t>Puerto Vallarta y Tomatlán, Jal.</t>
  </si>
  <si>
    <t>Salida el día 8/09/14  a las 7:00 hrs., con regreso el 13/09/14 a las 23 Hrs.</t>
  </si>
  <si>
    <t>Se llevó a cabo el registro</t>
  </si>
  <si>
    <t>Salida el día 15/09/14 a las 7:00 Hrs. Con regreso el mismo día a las 18:00 Hrs.</t>
  </si>
  <si>
    <t>Mtra. Ana Laura Chávez Velarde</t>
  </si>
  <si>
    <t>Directora General de Seguridad Vial</t>
  </si>
  <si>
    <t>Salida el 14/09/14 a las 13:00 Hrs. Regresando el 16/09/14 a las 21:00 Hrs.</t>
  </si>
  <si>
    <t>Asistir en representación del Mtro. Jorge Aristóteles Sandoval Díaz, Gobernador Constitucional del Estado, al Segundo Informe de Gobierno Municipal</t>
  </si>
  <si>
    <t>Se asistió al Informe y se cumplió con la representación.</t>
  </si>
  <si>
    <t>Salida el 5 de Agosto a las 7:00 Hrs. Regresando a las 20:00 Hrs.</t>
  </si>
  <si>
    <t>Salida el 24 de Julio a las 7:00 Hrs. Regresando a las 20:00 Hrs.</t>
  </si>
  <si>
    <t>Asistir a la reunión el en Centro de Capacitación Profesional para conductores de Transporte Público.</t>
  </si>
  <si>
    <t>Se tomaron acuerdos para la programación de los cursos de capacitación.</t>
  </si>
  <si>
    <t>Gustavo García Jauregui</t>
  </si>
  <si>
    <t>Juan José Santillan Ponce</t>
  </si>
  <si>
    <t>Tapalpa, Jal</t>
  </si>
  <si>
    <t>Salida el 24 de Julio a las 8:00 Hrs. Regresando a las 18:00 Hrs.</t>
  </si>
  <si>
    <t>Asistir a la reunión de trabajo para la organización y logística del evento "Triatlón Xterra México" en las instalaciones del desarrollo Los Reflejos, km. 5 camino a los Espinos Ferria de Tula en Tapalpa, Jal.</t>
  </si>
  <si>
    <t>Acuerdos y Coordinación con los organizadores y personal de diversas dependencias del gobierno estatal para el día del evento.</t>
  </si>
  <si>
    <t>Agenda de próximas reuniones de trabajo en Tapalpa con los involucrados para los días 1 y 2 de agosto para evaluación de resultados del evento</t>
  </si>
  <si>
    <t>Degollado, Jal.</t>
  </si>
  <si>
    <t>Salida el día 12 de Julio a las 7:00 Hrs. Regresando  a las 20:00 hrs.</t>
  </si>
  <si>
    <t>Se realizaron 128 trámites de licencias de conducir.</t>
  </si>
  <si>
    <t>Salida 25 y 26  de julio a las 7:00 Hrs. Con regreso cada día a las 21:00 hs.</t>
  </si>
  <si>
    <t>Con la información obtenida se dará contestación a la S.C.T.</t>
  </si>
  <si>
    <t>Se entregarán posteriormente los resultados  de los estudios al Ayuntamiento y al interesado.</t>
  </si>
  <si>
    <t>Asistir a las instalaciones del Modulo de Licencias para realizar la supervisión del mismo</t>
  </si>
  <si>
    <t>Dar seguimiento al programa de seguridad vial para Bachilleres</t>
  </si>
  <si>
    <t>Se llevo a cabo la supervisión del plantel educativo.</t>
  </si>
  <si>
    <t>Salida el 4/09/14 a las 9:00 Hrs. Con regreso a las 20:00 Hrs.</t>
  </si>
  <si>
    <t>Salida el 27/08/14 a las 9:00 Hrs. Con regreso a las 20:00 Hrs.</t>
  </si>
  <si>
    <t>Unión de Tula, Jal.</t>
  </si>
  <si>
    <t>Salida el 28/08/14 a las 9:00 Hrs. Con regreso a las 20:00 Hrs.</t>
  </si>
  <si>
    <t>Del 01 al 04 de Septiembre,  sale a las 7:00 con regreso a las  cada dia 14:00 Hrs.</t>
  </si>
  <si>
    <t>Participar en el curso de Informática de Word Básico</t>
  </si>
  <si>
    <t>Se llevó a cabo la participación en el curso teórico y práctico de informática de Word Básico para el mejor manejo y control de este programa en el ejercicio de sus funciones administrativas</t>
  </si>
  <si>
    <t>Guillermo Covarrubias Hernández, Revisor de Transporte 790  al frente de 8 elementos igualmente comisionados</t>
  </si>
  <si>
    <t>Juanacatlán, Jal.</t>
  </si>
  <si>
    <t>Salida el 01/09/14 a las 8:00 Hrs. regresando el 05/09/14  por la tarde</t>
  </si>
  <si>
    <t>Yahualica de González Gallo, Jal.</t>
  </si>
  <si>
    <t>Salida el día 29/08/14 a las 8:00 Hrs. Con regreso a las 18:00</t>
  </si>
  <si>
    <t>Asistir a la reunión ordinaria del Consejo Distrital de Desarrollo Rural Sustentable, de la Región Altos Sur</t>
  </si>
  <si>
    <t>Se tomaron diferentes acuerdos para realizar mejoras</t>
  </si>
  <si>
    <t>Lic. Jesús Alberto Garnica Rodríguez</t>
  </si>
  <si>
    <t>Salida el 1 y 2 de Sep. A las 7:00 con regreso cada día a las 21:00 Hrs.</t>
  </si>
  <si>
    <t>Técnico en diseño</t>
  </si>
  <si>
    <t>Salida el 28/08/14 a las 7:00 Hrs. Con regreso a las 21:00 Hrs.</t>
  </si>
  <si>
    <t>Levantamiento de campo de notificaciones.</t>
  </si>
  <si>
    <t>Supervisión a el desarrollo de aforos vehiculares en la zona antes mencionada.</t>
  </si>
  <si>
    <t xml:space="preserve">Se entregará posteriormente los resultados de los estudios al H. Ayuntamiento Municipal </t>
  </si>
  <si>
    <t>Salida el 26 y 27 de agosto a las 7:00 a.m. y con regreso a las 21:00 Hrs. Cada día.</t>
  </si>
  <si>
    <t>Levantamiento de información de Campo.</t>
  </si>
  <si>
    <t>Se enviará respuesta a la propuesta de SIOP y se alimentará la base de datos</t>
  </si>
  <si>
    <t>Alfredo Sánchez Palomino</t>
  </si>
  <si>
    <t>Poncitlán, Jal.</t>
  </si>
  <si>
    <t>Salida el 29/08/14 a las 7:00 a.m. con regreso a las 21:00</t>
  </si>
  <si>
    <t>Salida el 28/08/14 a las 7:00 Hrs. Con regreso el 30/08/14 a las 21:00 Hrs.</t>
  </si>
  <si>
    <t>Revisión de peticiones con No. De ID 3868/2014 Y 4823/2014 en campo, verificación de condiciones geométricas actuales, valoración de propuestas, revisión de proyectos de señalamientos.</t>
  </si>
  <si>
    <t>Se elabora dictamen vial para los interesados.</t>
  </si>
  <si>
    <t>Se entregarán posteriormente los resultados de los estudios a los interesados y se marcara copia  a la Comisaría General de Vialidad en la Z.M.G. y al Municipio de Puerto Vallarta.</t>
  </si>
  <si>
    <t>Despacho del Secretario de Movilidad</t>
  </si>
  <si>
    <t>Cd. De México</t>
  </si>
  <si>
    <t>Salida el jueves 14/08/14 a las 8:00 Hr.s. con regreso el mismo día a las 17:23 Hrs.</t>
  </si>
  <si>
    <t>Reunión con funcionarios de SEMARNAT</t>
  </si>
  <si>
    <t>Se asistió a reunión con funcionarios de SEMARNAT para tratar asuntos relacionados del Transporte Público Multimodal en Puerto Vallarta</t>
  </si>
  <si>
    <t>Se dará continuidad al proyecto</t>
  </si>
  <si>
    <t>Se realizo la supervisión del Modulo</t>
  </si>
  <si>
    <t>C. José Luis González Candelario</t>
  </si>
  <si>
    <t>Salida 16 y 17 de enero de 07 a 20 Hrs. Diariamente</t>
  </si>
  <si>
    <t>Realizar Aforos de volumen vehicular hora de maxima demandancia</t>
  </si>
  <si>
    <t>Se elaboran los aforos buscar hora maxima demanda para determinar la factibilidad para instalación del Dispositivo</t>
  </si>
  <si>
    <t>Lic. Javier Jaramillo Gonzalez, Director General de Transporte Publico, a cargo de 03 elementos igualmente comisionados</t>
  </si>
  <si>
    <t>León, Guanajuato</t>
  </si>
  <si>
    <t>Salida 11 de septiembre 17 Hrs. Regreso 13 de septiembre 10 Hrs.</t>
  </si>
  <si>
    <t>Asistir al X Aniversario del SIT en el Poliforum León Guanjuato.</t>
  </si>
  <si>
    <t>C. Hector Hugo García García</t>
  </si>
  <si>
    <t>C. Julio Cesar Covarrubias Hernández</t>
  </si>
  <si>
    <t>Salida 14 de enero de 08 a 17 Hrs.</t>
  </si>
  <si>
    <t>San Julian, Jalisco</t>
  </si>
  <si>
    <t>Salida 22 de enero de 07 a 20 Hrs.</t>
  </si>
  <si>
    <t>Se realizaron 153 tramites de licencias de conducir.</t>
  </si>
  <si>
    <t>Salida 23 de enero de 07 a 20 Hrs.</t>
  </si>
  <si>
    <t>Se realizaron 62 tramites de licencias de conducir.</t>
  </si>
  <si>
    <t>C. Jose Luis Gonzalez candelario</t>
  </si>
  <si>
    <t>Salida 27 de enero de 07 a 21 Hrs.</t>
  </si>
  <si>
    <t>Levantamiento de Información de campo para realizar la propuesta de instalar señalamiento horizontal y vertical para proteger peatones y restringir la velocidad sobre la Av. Universidad 2000 en la poblacion de Ocotlan, Jalisco, atendiendo a la petición con No. de ID 6152/13</t>
  </si>
  <si>
    <t>Se elabora proyecto de propuesta para los interesados, compañía mueblera San Rogelio, S.A. de C.V., Lechera Guadalajara, S.A. de C.V. y Gasolinera Jardez, S.A. de C.V.</t>
  </si>
  <si>
    <t>Se entregarán posteriormente los resultados de los estudios a los interesados y se marcara copia a la comisaria General de Vialidad en la Z.M.G. y de las Delegaciones Foráneas.</t>
  </si>
  <si>
    <t>C. Ricardo Contreras Trousselle</t>
  </si>
  <si>
    <t>Auxiliar Administrativo</t>
  </si>
  <si>
    <t>Transporte Publico</t>
  </si>
  <si>
    <t>Se entregará posteriormente los resultados de los estudios al H. Ayuntamiento Municipal</t>
  </si>
  <si>
    <t>Supervisor Proyectista</t>
  </si>
  <si>
    <t>C. Roberto Francisco Ortiz, Perito Itinerante, a cargo de 4 elementos mas igualmente comisionados</t>
  </si>
  <si>
    <t>Lagos de Moreno, Jalisco</t>
  </si>
  <si>
    <t>GOBIERNO DEL ESTADO DE JALISCO</t>
  </si>
  <si>
    <t>TRANSP.</t>
  </si>
  <si>
    <t>Anexo 8</t>
  </si>
  <si>
    <t>CONTROL DE VIAJES OFICIALES</t>
  </si>
  <si>
    <t>PUESTO</t>
  </si>
  <si>
    <t>VIATICOS</t>
  </si>
  <si>
    <t>TRANSPORTE</t>
  </si>
  <si>
    <t>SERVIDOR PUBLICO</t>
  </si>
  <si>
    <t>SEGUIMIENTO</t>
  </si>
  <si>
    <t>ANEXO 8</t>
  </si>
  <si>
    <t xml:space="preserve">DIRECCION </t>
  </si>
  <si>
    <t>ITINERARIO</t>
  </si>
  <si>
    <t>AGENDA</t>
  </si>
  <si>
    <t>COSTOS</t>
  </si>
  <si>
    <t>RESULTADOS</t>
  </si>
  <si>
    <t>Seguridad Vial</t>
  </si>
  <si>
    <t>No Aplica</t>
  </si>
  <si>
    <t>Infraestructura Vial</t>
  </si>
  <si>
    <t>Proyectista</t>
  </si>
  <si>
    <t>Ahualulco del Mercado, Jalisco</t>
  </si>
  <si>
    <t>SECRETARIA DE MOVILIDAD</t>
  </si>
  <si>
    <t>Ocotlan, Jalisco</t>
  </si>
  <si>
    <t>DESTINO</t>
  </si>
  <si>
    <t xml:space="preserve">ORIGEN </t>
  </si>
  <si>
    <t>Guadalajara</t>
  </si>
  <si>
    <t>ORIGEN</t>
  </si>
  <si>
    <t>Cañadas de Obregón.</t>
  </si>
  <si>
    <t>Salida 04 de enero de 07 a 20 Hrs.</t>
  </si>
  <si>
    <t>Se realizaron 125 tramites de licencias de conducir.</t>
  </si>
  <si>
    <t>Despacho del Secretario</t>
  </si>
  <si>
    <t xml:space="preserve">Lic. Mauricio Gudiño Coronado </t>
  </si>
  <si>
    <t>Secretario de Movilidad</t>
  </si>
  <si>
    <t>México D.F.</t>
  </si>
  <si>
    <t>Asistir a Reunión con el Gobernador del Estado y Funcionarios de la S.C.T. con temas relacionados con la Linea 3 del Tren Ligero</t>
  </si>
  <si>
    <t>Coord. De Mtto. Sist. De Semaforización Computarizada</t>
  </si>
  <si>
    <t>Sayula, Jal.</t>
  </si>
  <si>
    <t>Sale el 16 de Ags. A las 7:00 regresando por la tarde</t>
  </si>
  <si>
    <t>Se realizo levantamiento y revisión de semáforos</t>
  </si>
  <si>
    <t>Programación, poner en funcionamiento y optimización de semáforos instalados en Dr. Azuela y calle Hidalgo</t>
  </si>
  <si>
    <t>Mtra. Ana Laura Chavez Velarde</t>
  </si>
  <si>
    <t>Directora de Seguridad Vial</t>
  </si>
  <si>
    <t>Salida 23 de diciembre 2013 de 07 a 18 Hrs.</t>
  </si>
  <si>
    <t>Salida 09 de enero de 10 a 21 Hrs.</t>
  </si>
  <si>
    <t>Asistir a reunión con el Presidente de la Asociación Mexicana de Instituciones de Seguros</t>
  </si>
  <si>
    <t>Salida jueves 25/09/14 a las 8:00 Hrs. Regresando a las 20:30 Hrs.</t>
  </si>
  <si>
    <t>Salida el viernes 10/10/14 a las 8:00 Hrs. Con regreso a las 20:30</t>
  </si>
  <si>
    <t>Levantamientos físicos y estudios técnicos de espacios de estacionamiento exclusivos</t>
  </si>
  <si>
    <t>Atenguillo, Jal.</t>
  </si>
  <si>
    <t>Salida el 22/09/14 a las 7:00 Hrs. Con regreso a las 20:00 Hrs.</t>
  </si>
  <si>
    <t>Se realizaron 60 trámites de licencias de conducir.</t>
  </si>
  <si>
    <t>Salida el 30/09/14 a las 7:00 Hrs. Con regreso a las 20:00 Hrs.</t>
  </si>
  <si>
    <t>Se realizaron 113 trámites de licencias de conducir.</t>
  </si>
  <si>
    <t>Asistir a reunión con el Presidente de la Asociación Mexicana de Instituciones de Seguros con el tema sobre convenio de Seguros para Vehículos Particulares, ademas reunión con funcionarios de la S.C.T. en temas de la línea 3 del tren ligero.</t>
  </si>
  <si>
    <t>Lic. Carlos Enrique Alvarado Ron</t>
  </si>
  <si>
    <t>Director de Cultura Vial</t>
  </si>
  <si>
    <t>Salida 15 de enero de 07 a 23 Hrs.</t>
  </si>
  <si>
    <t>Asistir a reunión con AMIS, OPS y CONAPRA, para realizar plan anual de trabajo sobre temas de Seguridad Vial</t>
  </si>
  <si>
    <t>Se llevo a cabo la reunión, se programo la agenda de trabajo 2014 y se definieron diferentes acuerdos sobre los temas de Seguridad Vial</t>
  </si>
  <si>
    <t>Administración</t>
  </si>
  <si>
    <t>Lic. Luis Alejandro Cerda Acuña</t>
  </si>
  <si>
    <t>Director General Administrativo</t>
  </si>
  <si>
    <t>Puerto Vallarta, Jalisco</t>
  </si>
  <si>
    <t>Salida 24 de enero 12 Hrs. Regreso 26 de enero 16 Hrs.</t>
  </si>
  <si>
    <t>Realizar inspección de la Delegación de Puerto Vallarta</t>
  </si>
  <si>
    <t>Realizar inspección de Las instalaciones y personal de la Delegacion de Puerto Vallarta</t>
  </si>
  <si>
    <t>Continuar con reuniones de avances</t>
  </si>
  <si>
    <t>Ing. Jorge de la Cruz Torres</t>
  </si>
  <si>
    <t>Coordinador A</t>
  </si>
  <si>
    <t>Ciudad Guzmán, Jalisco</t>
  </si>
  <si>
    <t>Guadalajara, Jalisco</t>
  </si>
  <si>
    <t>Asistir a realizar la supervisión de las instalaciones de empresa Corporativo de Servicios al Transporte</t>
  </si>
  <si>
    <t>Salida 27 de enero de 08 a 18 Hrs.</t>
  </si>
  <si>
    <t>Se realizo la supervisión de la empresa</t>
  </si>
  <si>
    <t>Salida 20 de enero de 09 a 16 Hrs.</t>
  </si>
  <si>
    <t>Se realizo la supervisión del modulo</t>
  </si>
  <si>
    <t>San Ignacio Cerro Gordo, Jalisco</t>
  </si>
  <si>
    <t>Salida 31 de enero de 08 a 18 Hrs.</t>
  </si>
  <si>
    <t>Asistir a reunión Ordinaria del Consejo Distrital de desarrollo Rural Sustentable de la Región Altos Sur</t>
  </si>
  <si>
    <t>Se asistió a la reunión Ordinaria en la cual se tomaron acuerdos sobre atender las necesidades del Municipio</t>
  </si>
  <si>
    <t>Salida 10 de Febrero de 07 a 20 Hrs.</t>
  </si>
  <si>
    <t>Se realizaron 135 tramites de licencias de conducir.</t>
  </si>
  <si>
    <t>C. Alonso Alejandro Hernandez Sanchez</t>
  </si>
  <si>
    <t>Acatlan de Juarez, Jalisco.</t>
  </si>
  <si>
    <t>Salida 11 de febrero de 07 a 20 Hrs.</t>
  </si>
  <si>
    <t>Levantamiento de información con la propuesta de realizar señalamiento horizontal y vertical para proteger peatones, restringir la velocidad y prohibir el estacionamiento de vehiculos de carga sobre la Av. Del Trabajo en la poblacion de Bella Vista, dentro del Mpio de Acatlán de Juarez, atendiendo a petición con No. de ID 3471/2014</t>
  </si>
  <si>
    <t>Se elabora proyecto de propuesta para los interesados</t>
  </si>
  <si>
    <t>Se entregarán posteriormente los resultados de los estudios a los interesados y se marcara copia a la Comisaria general de Vialidad en la Z.M.G. y de las Delegaciones Foráneas</t>
  </si>
  <si>
    <t>Lic. Gabriel Alejandro Gonzalez Lopez</t>
  </si>
  <si>
    <t>Técnico Especializado</t>
  </si>
  <si>
    <t>Lic. Francisco Javier Gonzalez Lopez</t>
  </si>
  <si>
    <t>Analista A</t>
  </si>
  <si>
    <t>San Diego de Alejandría, Jalisco</t>
  </si>
  <si>
    <t>Salida 21 de febrero de 06 a 22 Hrs.</t>
  </si>
  <si>
    <t>Levantamiento de informacion de campo para cambio de paradero</t>
  </si>
  <si>
    <t>Con la información btenida se realizará la contestación a la S.C.T.</t>
  </si>
  <si>
    <t>Se entregará posteriormente los resultados al H. Ayuntamiento Municipal y al interesado.</t>
  </si>
  <si>
    <t>Lic. Raúl Alejandro Juarez Juarez, Encargado del Despacho de la dirección de Servicios Descentralizados, a cargo de 2 elementos igualmente comisionados</t>
  </si>
  <si>
    <t>Lic. Raúl Alejandro Juarez Juarez, Encargado del Despacho de la dirección de Servicios Descentralizados, a cargo de 3 elementos igualmente comisionados</t>
  </si>
  <si>
    <t>Salida 13 de febrero de 08 a 18 Hrs.</t>
  </si>
  <si>
    <t>Asistir a las instalaciones del Modulo de Servicio de licencias. Debiendo supervisar el funcionamiento del mismo</t>
  </si>
  <si>
    <t>Se llevo a cabo la supervisión del Modulo</t>
  </si>
  <si>
    <t>Técnico en Diseño</t>
  </si>
  <si>
    <t>Cihuatlan, Jalisco</t>
  </si>
  <si>
    <t>Salida 21 de febrero de 07 a 20 Hrs</t>
  </si>
  <si>
    <t>Supervisión del desarrollo de aforos vehiculares en la zona antes mencionada</t>
  </si>
  <si>
    <t>Mazamitla, Jalisco</t>
  </si>
  <si>
    <t>Salida 12 de Febrero de 07 a 20 Hrs.</t>
  </si>
  <si>
    <t>Se realizaron 143 tramites de licencias de conducir.</t>
  </si>
  <si>
    <t>C. Jorge Ramos Amaya, Supervisor, a cargo de 4 elementos igualmente comisionados</t>
  </si>
  <si>
    <t>Autlan y El Grullo, Jalisco</t>
  </si>
  <si>
    <t>Salida 10 de febrero 07 Hrs. Regreso 14 de febrero 16 Hrs.</t>
  </si>
  <si>
    <t>Realizar Mantenimiento correctivo de los cruceros semaforizados en los dos Municipios</t>
  </si>
  <si>
    <t>Se realizó mantenimiento correctivo a los cruceros semaforizados en los municipios ya mencionados</t>
  </si>
  <si>
    <t>continuar con mantenimiento a los cruceros</t>
  </si>
  <si>
    <t>C. Aquilino Siordia Muñoz</t>
  </si>
  <si>
    <t>Coordinador de Semaforos</t>
  </si>
  <si>
    <t>Atotonilco el Alto, Jalisco</t>
  </si>
  <si>
    <t>Salida 06 de febrero de 07 a 16 Hrs.</t>
  </si>
  <si>
    <t>Verificar necesidades para mantenimiento correctivo</t>
  </si>
  <si>
    <t>Se realizó el levantamiento de material necesario para varios cruceros semaforizados del Municipio</t>
  </si>
  <si>
    <t>Se realizo oficio de petición para material.</t>
  </si>
  <si>
    <t>C. Francisco Javier Sanchez Hernandez</t>
  </si>
  <si>
    <t>Salida 19 de febrero de 5:30 a 18 Hrs.</t>
  </si>
  <si>
    <t>Impartir curso de ley de movilidad para los operadores de transporte publico de dicho municipio</t>
  </si>
  <si>
    <t>se capacito a 21 participantes de Transporte Publico y 31 agentes de transito</t>
  </si>
  <si>
    <t>C. José Luis González Candelario, Supervisor Proyectista, a cargo de 6 elementos igualmente comisionados</t>
  </si>
  <si>
    <t>Salida 30 de enero de 07 a 21 Hrs.</t>
  </si>
  <si>
    <t>Efectuar aforos vehiculares en varios puntos de la poblacion de Ciudad Guzman, Jalisco, atendiendo a petición con No. De ID 5834/2013</t>
  </si>
  <si>
    <t>Se revisará la propuesta de peatonización de algunas calles de la población de Ciudad Guzmán planteada por personal adscrito al Ayuntamiento y se valorará en base a los resultados obtenidos en los aforos vehiculares.</t>
  </si>
  <si>
    <t>C. Valeriano Delgado Roman, Jefe de Oficina "A", a cargo de 6 elementos igualmente comisionados</t>
  </si>
  <si>
    <t>Autlan de Navarro, Jalisco</t>
  </si>
  <si>
    <t>Salida 04 de febrero 07 Hrs. Regreso 09 de febrero 16 Hrs.</t>
  </si>
  <si>
    <t>Realizar Mantenimiento correctivo de los cruceros semaforizados en el Municipio</t>
  </si>
  <si>
    <t>Se realizó mantenimiento correctivo a los cruceros semaforizados en el municipio ya mencionado</t>
  </si>
  <si>
    <t>C. Oscar Ivan García Flores</t>
  </si>
  <si>
    <t>C. Antonio Javier Tapia Robles</t>
  </si>
  <si>
    <t>Jefe de Oficina "A"</t>
  </si>
  <si>
    <t>Ayotlan, Jalisco</t>
  </si>
  <si>
    <t>Salida 06 de febrero de 07 a 19 Hrs.</t>
  </si>
  <si>
    <t>realizar operativo al servicio de transporte publico en el Municipio</t>
  </si>
  <si>
    <t>Salida 07 de febrero de 07 a 20 Hrs.</t>
  </si>
  <si>
    <t>Jesús Alberto Garnica Rodríguez</t>
  </si>
  <si>
    <t>Chapala y Tala Jal.</t>
  </si>
  <si>
    <t>Salida los días 21 y 22 de Oct. 14, a las 7:00 Hrs. con regreso a las 20:00 Hrs. Cada día</t>
  </si>
  <si>
    <t>Revisión de los Estudios de Impacto vial referente al I.D. 6285, Gasotala en el Mpio. De Tala, Jal., y el I.D. 6283 Estación de Servicio Grupo Petro 8 en el Mpio. De Chapala, Jal.</t>
  </si>
  <si>
    <t>Se dictamina el Vo.Bo. De la Estación de Servicio Gasolinera en las poblaciones de Tala y Chapala</t>
  </si>
  <si>
    <t>Se dio contestación al oficio I.D. 6283 y al oficio I.D. 6285</t>
  </si>
  <si>
    <t>C. Raúl Ocaraza Hernández</t>
  </si>
  <si>
    <t>Puerto Vallarta  Jal.</t>
  </si>
  <si>
    <t xml:space="preserve">Supervisión a estudio tipo velocidad de punto que se realizará en la carretera a la salida Palmas y en atención al ID. 6032 en el municipio antes mencionado. </t>
  </si>
  <si>
    <t xml:space="preserve">Salida el día 16 de Octubre a las 7:00 Hrs. Con regreso el 17 a las 21:00 Hrs. </t>
  </si>
  <si>
    <t>Se elabora Proyecto de propuesta para el municipio</t>
  </si>
  <si>
    <t>Coorddinador de Mantenimiento Sistema de Semaforización Computarzada.</t>
  </si>
  <si>
    <t>La Huerta, Jal.</t>
  </si>
  <si>
    <t>Salida el 16 de Octubre 2014 a las 7:00 Hrs. Regresando el 17 de octubre 2014 por la noche</t>
  </si>
  <si>
    <t>Reparación de controladores de semáforos</t>
  </si>
  <si>
    <t>Se repararon y se pusieron en operación dos controladores de semáforos</t>
  </si>
  <si>
    <t>Salida el 09 Oct a las 09:00 Hrs. Regresando a las 17:00 Hrs.</t>
  </si>
  <si>
    <t>San Juan de los Lagos y Yahualica, Jalisco</t>
  </si>
  <si>
    <t>Salida 14 de febrero de 07 a 22 Hrs.</t>
  </si>
  <si>
    <t>Revición Técnica, Notificaciones</t>
  </si>
  <si>
    <t>Mexico D.F.</t>
  </si>
  <si>
    <t>Salida 06 de diciembre 10 Hrs Regreso 07 de diciembre 13 Hrs.</t>
  </si>
  <si>
    <t>Sostener reuniones con funcionarios de la Secretaría de Comunicaciones y Transportes</t>
  </si>
  <si>
    <t>Continuar con dichas reuniones</t>
  </si>
  <si>
    <t>Salida 30 de enero 07 Hrs. Regreso 31 de enero 23 Hrs.</t>
  </si>
  <si>
    <t>Asistir a reunión de trabajo relacionada con el marco del proyecto IMESEVI que se desarrolla en las ciudades de Guadalajara y León con el apoyo de Bloomberg Philantropies y los representantes del Consorcio Internacional del programa Global de Seguridad Vial</t>
  </si>
  <si>
    <t>Se realizo plan de trabajo 2014, de acuerdo al que manejará la Asociación Bloomberg Philantropies en temas de seguridad Vial, basandose en los dos factores de riesgo que manejan, siendo el sistema de retención y la no mezcla de alcohol y volante</t>
  </si>
  <si>
    <t>Lic. José Macias Navarro</t>
  </si>
  <si>
    <t>Ing. Abel Anaya Sanchez</t>
  </si>
  <si>
    <t>Director General</t>
  </si>
  <si>
    <t>Encargado de la direccion de Dispositivos de control de trafico</t>
  </si>
  <si>
    <t>Guadalajara, Jal.</t>
  </si>
  <si>
    <t>Puerto Vallarta, Jalisco.</t>
  </si>
  <si>
    <t>Salida 20 de febrero 07 Hrs. Regreso 21 de febrero 16 Hrs.</t>
  </si>
  <si>
    <t>Asistir al 4to. Congreso de Seguridad Vial</t>
  </si>
  <si>
    <t>Este congreso permitira a los participantes nutrirse con información reelevante de las mejores practicas hechas en regiones distintas a las propias, conocer las ultimas tecnologias disponibles para garantizar la seguridad de los usuarios de las carreteras y caminos de nuestro país</t>
  </si>
  <si>
    <t>invitación para discutir desarrollar ideas todos los involucrados en el tema de la construcción conservación y administración de carreteras libres y autopistas de cuota</t>
  </si>
  <si>
    <t>Supervisor</t>
  </si>
  <si>
    <t>C. Ismael García Moreno García</t>
  </si>
  <si>
    <t>C. Jorge Ortega Pinto</t>
  </si>
  <si>
    <t>Perito</t>
  </si>
  <si>
    <t>Ciudad Guzmán y Tuxpan, Jalisco</t>
  </si>
  <si>
    <t>Salida 20 de febrero de 08 a 20:30 Hrs.</t>
  </si>
  <si>
    <t>Levantamientos físicos y estudios técnicos de espacios para los sitios F/12 y F/70</t>
  </si>
  <si>
    <t>Se efectuaron los levantamientos y estudios técnicos correspondientes</t>
  </si>
  <si>
    <t>posteriormente se realizará el dictamen técnico correspondiente basándose en el resultado obtenido de las supervisiones efectuadas para la realización de los mismos</t>
  </si>
  <si>
    <t>Director de Investigación y Cultura Vial</t>
  </si>
  <si>
    <t>Salida 19 de febrero 10 Hrs. Regreso 21 de febrero 17 Hrs.</t>
  </si>
  <si>
    <t>Se revisaron los avances y las nuevas tecnologias de la Seguridad Vial a través de los señalamientos y señaletica horizontal y vertical</t>
  </si>
  <si>
    <t>C. Gustavo García Jauregui</t>
  </si>
  <si>
    <t>C. Pedro vega Vazquez</t>
  </si>
  <si>
    <t>C. Juan José Santillán Ponce</t>
  </si>
  <si>
    <t>Técnico Administrativo</t>
  </si>
  <si>
    <t>Ameca, Jalisco</t>
  </si>
  <si>
    <t>Salida 28 de febrero de 08 a 17 Hrs.</t>
  </si>
  <si>
    <t>Asistir a la reunión de coordinación Intersectorial, en las instalaciones de el Ex Hospital Hilario Romero Gil</t>
  </si>
  <si>
    <t>Disminuir riesgos de accidentes en el período de la Romería a Talpa que coincide con la Semana Santa, ya que en los períodos mencionados se tiene una gran afluencia de peregrinos a la población de Talpa, por la carretera libre a Puerto Vallarta Jalisco</t>
  </si>
  <si>
    <t xml:space="preserve">Reuniones de Trabajo coordinadas por el ayuntamiento de Ameca, Jalisco y la CEPAJ con la participación de las Regiones SanitariasVII, VIII y IX de la Secretaría de Salud. </t>
  </si>
  <si>
    <t>C. Benito Olivarria Irigoyen, Técnico en señalamientos y Dispositivos Viales, a cargo de 6 elementos igualmente comisionados</t>
  </si>
  <si>
    <t>Salida 24 de febrero 08 Hrs. Regreso 28 de febrero 16 Hrs.</t>
  </si>
  <si>
    <t>Realizar instalación de Señalamiento Horizontal y Vertical</t>
  </si>
  <si>
    <t>el trabajo quedo concluido en tiempo y forma</t>
  </si>
  <si>
    <t>C. José Guadalupe Benavidez Vazquez</t>
  </si>
  <si>
    <t>Coordinador de Señalamientos</t>
  </si>
  <si>
    <t>C. Marcos Alberto Vázquez Wario</t>
  </si>
  <si>
    <t>Supervisor de Sección</t>
  </si>
  <si>
    <t>Salida 24 de febrero de 08 a 16 Hrs.</t>
  </si>
  <si>
    <t xml:space="preserve">Verificar las necesidades de instalación de señalamientos Horizontal y vertical </t>
  </si>
  <si>
    <t>Salida 30 de enero de 07 a 22 Hrs.</t>
  </si>
  <si>
    <t>Salida el 13/11/14 a las 12:00 con regreso a las 21:30 Hrs.</t>
  </si>
  <si>
    <t xml:space="preserve">Cumplir funciones de escolta  </t>
  </si>
  <si>
    <t>Zapotlanejo, Jal.</t>
  </si>
  <si>
    <t>Salida el 25/11/14  a las 7:00 hrs. con regreso el mismo día a las 20:00 hrs.</t>
  </si>
  <si>
    <t>Se realizaron 160 trámites de licencias de conducir.</t>
  </si>
  <si>
    <t>Del 15 al 19 de Septiembre,  salida a las 8:00 a.m. con regreso a las 14:00 Hrs. Cada día</t>
  </si>
  <si>
    <t xml:space="preserve">Participar en el curso de Informática de Excell Básico </t>
  </si>
  <si>
    <t>Se llevó a cabo la participación en el curso teórico y práctico de informática de Excell Básico para el mejor manejo y control de este programa en el ejercicio de sus funciones administrativas</t>
  </si>
  <si>
    <t>Mayra Rocío Alvarez Lupercio</t>
  </si>
  <si>
    <t>Ma. Guadalupe López Mancilla</t>
  </si>
  <si>
    <t xml:space="preserve">Salida el 29 de Octubre,   a las 7:30 a.m. con regreso a las 16:00 Hrs. Del día 31 </t>
  </si>
  <si>
    <t>Participar en el curso de capacitación en sistema de expedición de licencias de conducir.</t>
  </si>
  <si>
    <t>Se llevó a cabo la participación en el curso teórico y práctico de expedición de licencias de conducir, en esta Secretaría de Movilidad</t>
  </si>
  <si>
    <t>Patricia Isaura Ortíz Hernandez</t>
  </si>
  <si>
    <t>Policía Vial</t>
  </si>
  <si>
    <t>Mascota y Puerto Vallarta</t>
  </si>
  <si>
    <t>Juan Ramón Mayorga Ruiz, Policia Víal al frente de 2 elementos igualmente comisionados</t>
  </si>
  <si>
    <t>Salida el 9/09/14  a las 7:00 Hrs. Con regreso el  12/09/14 a las 19:00 Hrs.</t>
  </si>
  <si>
    <t>Participar en el curso de capacitación de informatica de Excell Avanzado</t>
  </si>
  <si>
    <t>Salida 11 de Noviembre 14 a las 7:00 Hrs. Con regreso a las 21:00 Hrs.</t>
  </si>
  <si>
    <t>Asistir a Reunión con personal de la Cruz Roja del D.F. para tratar asuntos relacionados con la Seguridad Víal</t>
  </si>
  <si>
    <t>Se llevo a cabo la reunión y se definieron diferentes acuerdos sobre los temas de Seguridad Vial</t>
  </si>
  <si>
    <t>Sale el 25/09/14 a las 11:35 hrs. Con regreso el 26/09/14 a las 13:34 hrs.</t>
  </si>
  <si>
    <t>Realizar la firma de convenio con Transporte y Turismo</t>
  </si>
  <si>
    <t>Lic. Fabian Javier García González</t>
  </si>
  <si>
    <t>Director de Sitios y Transporte Especializado</t>
  </si>
  <si>
    <t>Se asistió a la firma de Convenio con Transporte y Turismo</t>
  </si>
  <si>
    <t>Salida el 09/09/2014 a las 7:00 Hrs. Con regreso el 12/09/14 por la noche</t>
  </si>
  <si>
    <t>Del 20 al 23 de Octubre del 14 saliendo a las 8:00 Hrs. con regreso a las 14:00 Hrs. Cada día</t>
  </si>
  <si>
    <t>Salida el 26/10/14 a las 11:00 Hrs. Con regreso el 27/10/14 a las 23:00 Hrs.</t>
  </si>
  <si>
    <t>Revisión de funcionamiento de las oficinas de Movilidad del municipio de Puerto Vallarta</t>
  </si>
  <si>
    <t>Se realizo revisión de funcionamiento de las oficinas de Movilidad del municipio de Puerto Vallarta</t>
  </si>
  <si>
    <t>Salida el 19/11/14 a las 12:00 Hrs. Con regreso a las 22:00 Hrs. Del mismo día</t>
  </si>
  <si>
    <t>Asistir a la reunion del Secretario Ejecutivo Nacional y programar recursos del F.A.S.P.</t>
  </si>
  <si>
    <t>Se asistió a la reunion del Secretario Ejecutivo Nacional y programar recursos del F.A.S.P.</t>
  </si>
  <si>
    <t>Martha Gómez Pelestor</t>
  </si>
  <si>
    <t>Secretaria Auxiliar</t>
  </si>
  <si>
    <t>Participar en el curso de capacitación "Excelencia de atención al Ciudadano"</t>
  </si>
  <si>
    <t>Salida los días 22 al 24 de Septiembre 14, a las 8:00 Hrs. Regresando diariamente a las 14:30 Hrs.</t>
  </si>
  <si>
    <t>Participar en el curso de capacitación "Cómo convencer y hablar en Público"</t>
  </si>
  <si>
    <t>Participar en el curso de capacitación de Excell Básico</t>
  </si>
  <si>
    <t>Salida los días 15 al 19 de Septiembre 14, a las 8:00 Hrs. Regresando diariamente a las 14:00 Hrs.</t>
  </si>
  <si>
    <t>Supervisión a el desarrollo de Aforos vehiculares en el Municipio.</t>
  </si>
  <si>
    <t>Se elabora proyecto de propuesta para el interesado</t>
  </si>
  <si>
    <t>C. Jorge de la Cruz Torres</t>
  </si>
  <si>
    <t>Coordinador "A"</t>
  </si>
  <si>
    <t>Salida 05 de marzo de 8:30 a 18 Hrs.</t>
  </si>
  <si>
    <t>Asistir a la inauguración del Módulo de servicio de licencias en el Municipio de Ahualulco de Mercado, Jalisco.</t>
  </si>
  <si>
    <t xml:space="preserve">Se llevo a cabo la inauguración del Modulo </t>
  </si>
  <si>
    <t>Salida 13 y 14 de marzo de 06 a 22 Hrs.</t>
  </si>
  <si>
    <t>Levantamiento de información de campo para cambio de paradero</t>
  </si>
  <si>
    <t>Tecalitlan, Jalisco</t>
  </si>
  <si>
    <t>Salida 05 de marzo de 08 a 18 Hrs.</t>
  </si>
  <si>
    <t>Salida 06 de marzo de 08 a 18 Hrs.</t>
  </si>
  <si>
    <t>Salida 13 de marzo de 07 a 20 Hrs.</t>
  </si>
  <si>
    <t>Se realizaron 530 tramites de licencias de conducir</t>
  </si>
  <si>
    <t>Tototlán, Jalisco</t>
  </si>
  <si>
    <t>Salida 18 de marzo de 07 a 20 Hrs.</t>
  </si>
  <si>
    <t>Se realizaron 23 tramites de licencias de conducir</t>
  </si>
  <si>
    <t>C. Alfonso Franco Rocha, Policia vial, a cargo de 3 elementos igualmente comisionados</t>
  </si>
  <si>
    <t>Salida 04 de febrero 08 Hrs. Regreso 09 de febrero 18 Hrs.</t>
  </si>
  <si>
    <t>Supervisión de trabajos de Señalamientos Vertical</t>
  </si>
  <si>
    <t>Se supervisaron los señalamientos sin ninguna novedad</t>
  </si>
  <si>
    <t>Seguir apoyando en el interior del estado de dichos operativos</t>
  </si>
  <si>
    <t>Salida 07 de marzo 08 hrs. Regreso 08 de marzo 16 Hrs.</t>
  </si>
  <si>
    <t>Realizar levantamiento del material necesario para un crucero</t>
  </si>
  <si>
    <t>Se checo material necesario para el mantenimiento preventivo y correctivo del crucero 1 de mayo y carretera federal del Municpio</t>
  </si>
  <si>
    <t>quedando pendiente para el mantenimiento</t>
  </si>
  <si>
    <t>Juridico</t>
  </si>
  <si>
    <t>Lic. Antonio Amaral Verdin</t>
  </si>
  <si>
    <t>Lic. Antonio Camacho Sanchez</t>
  </si>
  <si>
    <t>Perito Itinerante</t>
  </si>
  <si>
    <t>Casimiro Castillo, Jalisco</t>
  </si>
  <si>
    <t>Salida 30 de enero 13 Hrs. Regreso 01 de febrero 09 Hrs.</t>
  </si>
  <si>
    <t>Realizar diversas gestiones administrativas, respecto a un elemento de la Fiscalia que falleció</t>
  </si>
  <si>
    <t>C. Francisco Javier Sanchez Hernández</t>
  </si>
  <si>
    <t>Totatiche, Jalisco</t>
  </si>
  <si>
    <t>Salida 28 de febrero de 06 a 19 Hrs.</t>
  </si>
  <si>
    <t>Impartir curso de vehiculos de emergencia a los elementos de Seguridad Publica del Municipio</t>
  </si>
  <si>
    <t>Se capacito a 58 participantes</t>
  </si>
  <si>
    <t>C. Marcos Salvador Vazquez Wario</t>
  </si>
  <si>
    <t>C. Guadalupe Benvidez Vazquez</t>
  </si>
  <si>
    <t>Salida 28 de febrero de 08 a 18 Hrs.</t>
  </si>
  <si>
    <t>C. Antonio Encina Mozqueda, Supervisor, a cargo de 7 elementos igualmente comisionados.</t>
  </si>
  <si>
    <t>Union de Tula, Jal.</t>
  </si>
  <si>
    <t>Salida 19 de marzo 08 Hrs. Regreso 21 de marzo 16 Hrs.</t>
  </si>
  <si>
    <t xml:space="preserve">Realizar trabajos de balizamiento en la poblacion </t>
  </si>
  <si>
    <t>El trabajo fue concluido en tiempo y forma</t>
  </si>
  <si>
    <t>C. Hector Hugo García García, Técnico Programador, a cargo de 3 elementos igualmente comisionados</t>
  </si>
  <si>
    <t>Salida 02 de abril de 08 a 18 Hrs.</t>
  </si>
  <si>
    <t>Realizar cambio de oficina de licencias con red de voz y datos.</t>
  </si>
  <si>
    <t>Dirección Gral. De Transporte Público</t>
  </si>
  <si>
    <t>Cd. Guzmán</t>
  </si>
  <si>
    <t>Sale el 15 de agosto a las 7:00 hrs. Con regreso a las 20:00 hrs.</t>
  </si>
  <si>
    <t>Realizar revisión de transporte público colectivo de pasajeros</t>
  </si>
  <si>
    <t>Verónica Alvarez Lupercio</t>
  </si>
  <si>
    <t>Participar en el curso de Informática de Excel Básico</t>
  </si>
  <si>
    <t>Se llevó a cabo la participación en el curso teórico y práctico de informática de Excel básico para el mejor manejo y control de este programa en el ejercicio de sus funciones administrativas</t>
  </si>
  <si>
    <t>Infraestructura Vial. Planeación Vial</t>
  </si>
  <si>
    <t>Ocotlán, Jal.</t>
  </si>
  <si>
    <t>Lic. Raúl Alejandro Juárez Juárez, Encargado del despacho de la Dirección de Servicios Descentralizados, a cargo de 3 elementos igualmente comisionados</t>
  </si>
  <si>
    <t>Salida el 18 de agosto a las 6:00 Hrs. Regresando  a las 23:00 Hrs.</t>
  </si>
  <si>
    <t>Asistir para llevar a cabo la difusión del Programa de Promoción Educativa</t>
  </si>
  <si>
    <t>Se suspendió el programa y se programará para otra fecha</t>
  </si>
  <si>
    <t>Salida el 7 y 8 de Agosto a las 7:00 hrs. Con regreso por la noche cada día.</t>
  </si>
  <si>
    <t>Lic. Gabriel Alejandro Gonzalez López</t>
  </si>
  <si>
    <t>Lic. Francisco Javier Gonzalez López</t>
  </si>
  <si>
    <t>Salida 11 de agosto a las 7:00 Hrs. Con regreso el 12 a las 22:00 hs.</t>
  </si>
  <si>
    <t>Jurídico de Transporte Público</t>
  </si>
  <si>
    <t>Revista mecánica al transporte Público</t>
  </si>
  <si>
    <t>FACTIBLE</t>
  </si>
  <si>
    <t>Juan Ramón Mayorga Ruiz, Coordinar de Transporte Público al frente de 4 elementos igualmente comisionados</t>
  </si>
  <si>
    <t>Irma Verónica Romero Macias</t>
  </si>
  <si>
    <t>La Barca, Jal.</t>
  </si>
  <si>
    <t xml:space="preserve">Realizar visita de campo y realizar estudios correspondientes para la instalación de una estación de servicios </t>
  </si>
  <si>
    <t>Se realizaron los análisis técnicos viables para elaborar propuesta vial y mejorar la circulacion de las Av. Lázaro Cárdenas y Francisco Zarco con la implementacion de las estaciones de servicio en los Mpios de la Barca y Ocotlán</t>
  </si>
  <si>
    <t>Se dio contestación con los oficios ID/4551/2014 E 
ID/4595/2014</t>
  </si>
  <si>
    <t>Se realizó revisión del trasporte público colectivo de pasajeros</t>
  </si>
  <si>
    <t>Del 11 al 14 de Agosto sale a las 7:00 con regreso a las  cada dia 16:00 Hrs.</t>
  </si>
  <si>
    <t>Efectuar levantamiento de información de Campo</t>
  </si>
  <si>
    <t>Se elaboró dictamen de factibilidad</t>
  </si>
  <si>
    <t>Se enviará respuesta a la propuesta de SIOP y se alimentara la base de datos.</t>
  </si>
  <si>
    <t>Salida el 8 de agosto a las 8:00 Hrs. Con regreso a las 17:00 Hrs.</t>
  </si>
  <si>
    <t>Salida los días 14 y 15 de agosto a las 7:00 y regresando a las 21:00 cada día</t>
  </si>
  <si>
    <t>Realizar cambio de oficina de licencias con red de voz y datos</t>
  </si>
  <si>
    <t>Arandas, Jal.</t>
  </si>
  <si>
    <t>Tepatitlan, Jal.</t>
  </si>
  <si>
    <t>Salida 24 de marzo de 07 a 20 Hrs.</t>
  </si>
  <si>
    <t>Levantamiento de Información relacionada con aforos, vehiculares, geometría de carretera y estudio de velocidad de punto en el libramiento norte de la poblacion de Arandas.</t>
  </si>
  <si>
    <t>Se elabora proyecto Propuesta para los interesados</t>
  </si>
  <si>
    <t>Se entregarán posteriormente los resultados de los estudios a los interesados y se marcará copia a la Secretaría de Infraestructura y Obra Publica</t>
  </si>
  <si>
    <t>C. Ricardo Martínez González</t>
  </si>
  <si>
    <t>C. Jose de Jesús Hidalgo González</t>
  </si>
  <si>
    <t xml:space="preserve">Supervisor  </t>
  </si>
  <si>
    <t>Cihuatlan, Jal.</t>
  </si>
  <si>
    <t>Salida viernes 04 de abril de 08 a 20:30 Hrs.</t>
  </si>
  <si>
    <t>Levantamientos fisicos y estudios técnicos de varios espacios de exclusivos para sitios</t>
  </si>
  <si>
    <t>Posteriormente se realizará el dictamen técnico correspondiente basándose en el resultado obtenido de las supervisiones efectuadas para la realización de los mismos</t>
  </si>
  <si>
    <t>Acatlan de Juarez, Jal.</t>
  </si>
  <si>
    <t>Salida 02 de abril de 07 a 18 Hrs.</t>
  </si>
  <si>
    <t>Levantamiento y revisión para instalación de paradas para transporte publico en la zona antes mencionada</t>
  </si>
  <si>
    <t>Se elabora proyecto Propuesta para el interesado</t>
  </si>
  <si>
    <t>Se entregará Posteriormente los resultados de los estudios al H. Ayuntamiento Municipal</t>
  </si>
  <si>
    <t>Teocaltiche, Jal.</t>
  </si>
  <si>
    <t xml:space="preserve">Salida 03 y 04 de abril de 07 a 22 Hrs. </t>
  </si>
  <si>
    <t>Levantamiento de información de campo y notificaciones.</t>
  </si>
  <si>
    <t>Se entregará Posteriormente los resultados de los estudios al H. Ayuntamiento Municipaly al interesado</t>
  </si>
  <si>
    <t>El Salto, Jal.</t>
  </si>
  <si>
    <t>Salida el dia 24 de marzo de 07 a 20 Hrs.</t>
  </si>
  <si>
    <t>Se realizaron 120 tramites de licencias de conducir</t>
  </si>
  <si>
    <t>C. Roberto Francisco Ortiz, Técnico Especializado, a cargo de 4 elementos igualmente comisionados</t>
  </si>
  <si>
    <t>Tonila, Jal.</t>
  </si>
  <si>
    <t>Salida el dia 26 de marzo de 07 a 20 Hrs.</t>
  </si>
  <si>
    <t>Se realizaron 85 tramites de licencias de conducir</t>
  </si>
  <si>
    <t>Ing. Neftali Rosas Crespo</t>
  </si>
  <si>
    <t>C. Pedro Román Ramirez Prado</t>
  </si>
  <si>
    <t>Técnico en señalamientos y Dispositivos Viales</t>
  </si>
  <si>
    <t>El Grullo, Jal.</t>
  </si>
  <si>
    <t>Salida 31 de marzo 08 Hrs. Regreso 01 de abril 16 Hrs.</t>
  </si>
  <si>
    <t>Para la revisión en Instalación de un control en el Municipio</t>
  </si>
  <si>
    <t>Coordinador General de Difusión e Imagen</t>
  </si>
  <si>
    <t xml:space="preserve">Realizar instalación de señalamientos horizontal y vertical de semáforos </t>
  </si>
  <si>
    <t>Se colocaron anclas, se instalaron tres bases con retenida, se armaron tres, así mismo control c.26 en libramiento Lagos de Moreno, se colo un ancla de metro, hizo alimentación y se instaló destellador quedando en servicio todo los cruceros.</t>
  </si>
  <si>
    <t>Quedando los trabajos de semáforos y señalamientos concluidos en tiempo y forma</t>
  </si>
  <si>
    <t>Quedando en servicio el crucero y pendiente la instalación de los semáforos</t>
  </si>
  <si>
    <t>Se realizará contestación a la SCT y se entregarán resultado de los estudios a los Ayuntamientos corresp.</t>
  </si>
  <si>
    <t>Coorddinador de mantenimiento sistema de semaforización comp.</t>
  </si>
  <si>
    <t>Se realizó satisfactoriamente la inspección en el Mpio.</t>
  </si>
  <si>
    <t>Reparación de los semáforos calle General Arteaga, se renovo las luces de leds, se instalo Control de semáforos crucero Urbano Rosales y Jalisco/Aldama</t>
  </si>
  <si>
    <t>Quedando pendiente para la sincronización e implementación de 2 vueltas</t>
  </si>
  <si>
    <t>Lic. Luis Armando Corona González</t>
  </si>
  <si>
    <t>Especialista Operativo</t>
  </si>
  <si>
    <t xml:space="preserve">C. Ismael García Moreno García </t>
  </si>
  <si>
    <t>Périto</t>
  </si>
  <si>
    <t>Puerto Vallarta, Jal.</t>
  </si>
  <si>
    <t>Salida 26 de marzo 08 Hrs. Regreso 28 de marzo 20:30 Hrs.</t>
  </si>
  <si>
    <t>C. Francisco Javier Verdin Contreras</t>
  </si>
  <si>
    <t>Técnico Especialista</t>
  </si>
  <si>
    <t>Lagos de Moreno, Jal.</t>
  </si>
  <si>
    <t>Salida 19 de marzo de 07 a 18 Hrs.</t>
  </si>
  <si>
    <t>Impartir el tema de la importancia de la Seguridad Vial para Prevención Social de la Violencia y Delincuencia</t>
  </si>
  <si>
    <t>Se capacito a 25 participantes</t>
  </si>
  <si>
    <t>Lic. Carlos Enrique Alvarado Ron, Director de investigación y Cultura Vial, a cargo de 6 elementos igualmente comisionados</t>
  </si>
  <si>
    <t>Chapala, Jal.</t>
  </si>
  <si>
    <t>Salida 02 de abril a las 9:30 Hrs. Y Regreso a las 18 Hrs.</t>
  </si>
  <si>
    <t>Asistir a la "Conferencia de Pilotos por la Seguridad Vial"</t>
  </si>
  <si>
    <t>Se impartió la Conferencia a 400 alumnos del Instituto Superior de Chapala</t>
  </si>
  <si>
    <t>Se programarán mas conferencias en diferentes Escuelas del Municipio de Chapala</t>
  </si>
  <si>
    <t>Jocotepec, Jalisco</t>
  </si>
  <si>
    <t>Salida 07 de abril de 08 a 16 Hrs.</t>
  </si>
  <si>
    <t>Impartir curso de Capacitación sobre Alcoholimetria y Gogles</t>
  </si>
  <si>
    <t>Se capacito a 130 participantes</t>
  </si>
  <si>
    <t>Lic. Javier Jaramillo Gonzalez</t>
  </si>
  <si>
    <t>Salida 27 de febrero de 08 a 20 Hrs.</t>
  </si>
  <si>
    <t>Asistir a Evento de Asociados de la Latin American Oíl &amp; Gas Association (LAOGA)</t>
  </si>
  <si>
    <t>Salida 18 de febrero de 08 a 20 Hrs.</t>
  </si>
  <si>
    <t>Asistir a Reunion de Gabinete con el Sr. Gobernador Mtro. Jorge Aristóteles Sandoval Díaz</t>
  </si>
  <si>
    <t>Salida 05 de marzo de 08 a 20 Hrs.</t>
  </si>
  <si>
    <t>Asistir a la Expo Transporte Internacional</t>
  </si>
  <si>
    <t>Arq. Samuel Torres Banda, Coordinador de Centro de Control, a cargo de 2 elementos igualmente comisionados</t>
  </si>
  <si>
    <t>Salida 08 de abril 08 Hrs. Regreso 09 de abril 16 Hrs.</t>
  </si>
  <si>
    <t>Implementar dos vueltas con flecha en Av. Juan Pablo II en los cruceros Juan Valdivia y General Anaya y la sincronización de los mismos</t>
  </si>
  <si>
    <t>Se implementaron las vueltas con flecha en los cruceros antes mencionados</t>
  </si>
  <si>
    <t>Quedando los semáforos en servicio.</t>
  </si>
  <si>
    <t>C. Javier Adrián Rangel Quirarte</t>
  </si>
  <si>
    <t>Tec. En Señalamiento y Dispositivos Viales</t>
  </si>
  <si>
    <t>C. Ricardo A. Valle Ramirez</t>
  </si>
  <si>
    <t>Salida 10 de abril 08 Hrs. Regreso 11 de Abril 16 Hrs.</t>
  </si>
  <si>
    <t xml:space="preserve">realizar balizamiento en la poblacion </t>
  </si>
  <si>
    <t>Colotlán, Jal.</t>
  </si>
  <si>
    <t>Salida 10 de abril de 07 Hrs. Regreso 11 de abril 19 Hrs.</t>
  </si>
  <si>
    <t>Realizar Estudios y levantamiento de información en campo</t>
  </si>
  <si>
    <t>Se elaborá Proyecto y este se canalizará a la Dependencia correspondiente</t>
  </si>
  <si>
    <t>Se entregará Posteriormente los resultados de los estudios al H. Ayuntamiento solicitante</t>
  </si>
  <si>
    <t>Manzanilla de la Paz y Valle de Juarez, Jalisco</t>
  </si>
  <si>
    <t>Salida 27 de marzo 07 Hrs. Regreso 28 de marzo 22 Hrs.</t>
  </si>
  <si>
    <t>Se realizaron 131 Trámites de licencias de conducir en el Municpio de la Mazanilla de la Paz y 162 en Valle de Juarez</t>
  </si>
  <si>
    <t>Lic. Carlos Enrique Alvarado Ron, Director de investigación y Cultura Vial, a cargo de 4 elementos igualmente comisionados</t>
  </si>
  <si>
    <t>Salida 04 de abril a las 6:00 Hrs. Regreso 06 de abril 18 Hrs.</t>
  </si>
  <si>
    <t>realizar la revisión de Escuelas certificadas en el modelo de capacitación de Transporte Publico, Colectivo y Masivo, Taxi y Moto Taxi, en el Municipio</t>
  </si>
  <si>
    <t>Se llevo a cabo la supervisión de cinco escuelas, mismas que solicitaron la extención de certificación para impartir el curso del Nuevo Modelo de Transporte Público</t>
  </si>
  <si>
    <t>Se programo la siguiente supervisión para el día 14 de mayo.</t>
  </si>
  <si>
    <t>Lic. Carlos Enrique Alvarado Ron, Director de investigación y Cultura Vial, a cargo de  6 elementos igualmente comisionados</t>
  </si>
  <si>
    <t>Tala, Jalisco</t>
  </si>
  <si>
    <t>Salida 30 de abril de 06 a 17 Hrs.</t>
  </si>
  <si>
    <t>Asistir a impartir Conferencia de Pilotos por la Seguridad Vial</t>
  </si>
  <si>
    <t>Se impartio la Conferencia</t>
  </si>
  <si>
    <t>Tototlan, Jalisco</t>
  </si>
  <si>
    <t>Salida 16 de mayo de 10 a 19 Hrs.</t>
  </si>
  <si>
    <t>Asistir a las platicas de Operadores de Transporte</t>
  </si>
  <si>
    <t>Colotlan, Jalisco</t>
  </si>
  <si>
    <t>Salida 10 de abril 07 hrs. Regreso 11 de abril 19 hrs.</t>
  </si>
  <si>
    <t>Realizar estudios y levantamiento de información en campo</t>
  </si>
  <si>
    <t>Se elabora proyecto y este se canalizara ala dependencia correspondiente</t>
  </si>
  <si>
    <t>Se entregara posteriormente los resultados de los estudios al H. Ayuntamiento solicitante.</t>
  </si>
  <si>
    <t>C. Martin Gustavo Perez Perez</t>
  </si>
  <si>
    <t>C. Juan Manuel Ramirez Diaz</t>
  </si>
  <si>
    <t>Ojuelos, Jalisco</t>
  </si>
  <si>
    <t>Salida 14 y 15 de mayo de 07 a 19 Hrs.</t>
  </si>
  <si>
    <t>En Proceso</t>
  </si>
  <si>
    <t>Se dara contestación en fecha proxima</t>
  </si>
  <si>
    <t>C. María de Jesús González López</t>
  </si>
  <si>
    <t>Teuchitlan, Jalisco</t>
  </si>
  <si>
    <t>Salida 15 de mayo de 07 a 20 Hrs.</t>
  </si>
  <si>
    <t>Dictamen de factibilidad</t>
  </si>
  <si>
    <t>Se enviará propuesta a la SIOP y se alimentará la base de Datos</t>
  </si>
  <si>
    <t>C. Sergio González Aguilar</t>
  </si>
  <si>
    <t>C. Salvador Alejandro Castañeda Bustos</t>
  </si>
  <si>
    <t>Técnico en señalamientos</t>
  </si>
  <si>
    <t xml:space="preserve">Salida 15 y 16 de mayo de 07 a 20 hrs. </t>
  </si>
  <si>
    <t xml:space="preserve">Realizar para estudios para implementar dispositivos que ayuden a Disminuir los riesgos de accidentes </t>
  </si>
  <si>
    <t>Salida 13 de mayo 06 Hrs. Regreso 14 de mayo 21 Hrs.</t>
  </si>
  <si>
    <t>Salida el 02 Oct a las 09:00 Hrs. Regresando a las 20:00 Hrs.</t>
  </si>
  <si>
    <t>Se llevó a cabo la supervisión del plantel educativo</t>
  </si>
  <si>
    <t>Salida el 25 Sep a las 09:00 Hrs. Regresando a las 20:00 Hrs.</t>
  </si>
  <si>
    <t>Salida el 23 Sep a las 09:00 Hrs. Regresando a las 20:00 Hrs.</t>
  </si>
  <si>
    <t>Salida el 18 Sep a las 09:00 Hrs. Regresando a las 20:00 Hrs.</t>
  </si>
  <si>
    <t>Salida el 12 Sep a las 09:00 Hrs. Regresando a las 17:00 Hrs.</t>
  </si>
  <si>
    <t>Salida el 11 Sep a las 09:00 Hrs. Regresando a las 20:00 Hrs.</t>
  </si>
  <si>
    <t>Encarnación de Díaz, Jal.</t>
  </si>
  <si>
    <t>Se entregará posteriormente los resultados de los estudios al H. Ayuntamiento Municipal y a los interesados</t>
  </si>
  <si>
    <t>Tepatitlán Jal.</t>
  </si>
  <si>
    <t>Salida 10 de Octubre a las 7:00 a.m., regresando  a las 21 Hrs.</t>
  </si>
  <si>
    <t>Salida 2 y 3 de Octubre a las 7:00 a.m., regresando  cada día a las 22 Hrs.</t>
  </si>
  <si>
    <t>Juchitlán, Jal.</t>
  </si>
  <si>
    <t>Salida los días 17, 18, 19 y 20 de Sep. a las 7:00 Hrs. Con regreso cada día a las 20:00 hrs.</t>
  </si>
  <si>
    <t>Jalostotitlán, Jal.</t>
  </si>
  <si>
    <t>Salida el 3 de Octubre a las 8:00 Hrs. Regresando a las 18:00 Hrs.</t>
  </si>
  <si>
    <t>Asistir a Reunión Ordinaria de Consejo Distrital de Desarrollo Rural Sustentable, de la Región Altos Sur</t>
  </si>
  <si>
    <t>Se asistió y se tomaron acuerdos para las diferentes instituciones</t>
  </si>
  <si>
    <t>San Juan de Los Lagos</t>
  </si>
  <si>
    <t>Se impartio la Conferencia en un plantel y se visitaron 4 planteles mas para programación de conferencias</t>
  </si>
  <si>
    <t>C. Adela González González</t>
  </si>
  <si>
    <t>Jefe de Departamento</t>
  </si>
  <si>
    <t>C. Jesus Alberto Garnica Rodriguez</t>
  </si>
  <si>
    <t>Tuxpan, Jalisco</t>
  </si>
  <si>
    <t>Salida 21 de mayo de 07 a 20 Hrs.</t>
  </si>
  <si>
    <t>Levantamiento y revisión de estudio de impacto  vial</t>
  </si>
  <si>
    <t>Se dará seguimiento y contestación al oficio de la empresa</t>
  </si>
  <si>
    <t>Se entregará posteriormente los resultados del estudio al H. Ayuntamiento Municipal.</t>
  </si>
  <si>
    <t>C. Miguel Angel Morales Puga</t>
  </si>
  <si>
    <t>C. Gustavo Barajas Oliva</t>
  </si>
  <si>
    <t>C. J. Enrique Martínez Hernandez</t>
  </si>
  <si>
    <t>Salida 27 de mayo de 07 a 21 Hrs.</t>
  </si>
  <si>
    <t>Revisión y reparación de semafóros, del crucero José Gpe. Vazquez entre Juarez y vallarta</t>
  </si>
  <si>
    <t>Se realizó cambio de tarjeta de relevador c.26 por encontrarse dañada, en otros cruceros se cambiaron focos</t>
  </si>
  <si>
    <t>Los semaforos quedaron en servicio.</t>
  </si>
  <si>
    <t>Lic. Carlos Enrique Alvarado Ron, Director de investigación y Cultura Vial, a cargo de 3 elementos igualmente comisionados</t>
  </si>
  <si>
    <t>La Barca, Jalisco</t>
  </si>
  <si>
    <t>Salida 02 de mayo a las 08 Hrs. Y Regreso a las 17 Hrs.</t>
  </si>
  <si>
    <t>Asistir a las instalaciones del CONALEP para llevar a cabo la supervisión de dicha escuela para poder otorgar el curso de transporte publico</t>
  </si>
  <si>
    <t>Se realizo la supervición con éxito.</t>
  </si>
  <si>
    <t>Teocaltiche, Jalisco</t>
  </si>
  <si>
    <t>Salida 22 de mayo 07 Hrs. Regreso 08 de mayo 22 hrs.</t>
  </si>
  <si>
    <t>levantamiento de campo de notificaciones</t>
  </si>
  <si>
    <t>Con la información Obtenida se realizará contestación a la SCT</t>
  </si>
  <si>
    <t>Dirección General de Seguridad Vial</t>
  </si>
  <si>
    <t>Mtra. Ana Laura Chávez Velarde, Directora General de Seguirdad Vial a cargo de  6 elementos igualmente comisionados</t>
  </si>
  <si>
    <t>Mezquitic, Jal.</t>
  </si>
  <si>
    <t>Salida el día 31 de mayo a las 5:00 y regresando el día 01 de junio a las 24:00 hrs.</t>
  </si>
  <si>
    <t>Se llevo a cabo la difusión</t>
  </si>
  <si>
    <t>Se programarán siguientes visitas</t>
  </si>
  <si>
    <t>Salida el 7 de Junio a las 7:00 hrs. Y regreso el 8 de junio a las 24:00 hrs.</t>
  </si>
  <si>
    <t>Realizar difusión del Programa Gobierno y Bienestar</t>
  </si>
  <si>
    <t>Tamazula de Gordiano, Jal.</t>
  </si>
  <si>
    <t>Salida 13 junio  de  8:00 a  20:00 Hrs.</t>
  </si>
  <si>
    <t>Para instalar cabeza de semáforo y reparar un control</t>
  </si>
  <si>
    <t>Pedro Román Ramírez Prado</t>
  </si>
  <si>
    <t>Dirección de Dispositivos de Control de Tráfico</t>
  </si>
  <si>
    <t>Tec. En señales y disp. Viales</t>
  </si>
  <si>
    <t>Se cambiaron focos y una tarjeta se instalo una piñata con luces de Leds.</t>
  </si>
  <si>
    <t>Quedando en servicio el crucero Boulevard José M. Martínez</t>
  </si>
  <si>
    <t>Samuel Torres Banda</t>
  </si>
  <si>
    <t>Coordinador de Mantenimiento Sistema de Semaforización Computarizada</t>
  </si>
  <si>
    <t>Ojuelos de Jalisco</t>
  </si>
  <si>
    <t>del 13 al 15 de Junio</t>
  </si>
  <si>
    <t>Levantamiento de campo y muestreos de carga vehicular</t>
  </si>
  <si>
    <t>Se realizó proyecto para la instalación de semáforos</t>
  </si>
  <si>
    <t>Pendiente la instalación de semáforos en cruce de Hidalgo y Dr. Azuela</t>
  </si>
  <si>
    <t>Sábado 24 de mayo de 10:00 a 21:00 hrs.</t>
  </si>
  <si>
    <t>Reunión con transportistas y taxistas del municipio</t>
  </si>
  <si>
    <t>Se asistió a la reunión para tratar temas relacionados con el Transporte Público</t>
  </si>
  <si>
    <t>Se dará continuidad a los proyectos</t>
  </si>
  <si>
    <t>Cultura Vial</t>
  </si>
  <si>
    <t>Caludia Lizette García de la Cruz</t>
  </si>
  <si>
    <t>Jairo Balcazar Flores</t>
  </si>
  <si>
    <t>Instructor Interno "C"</t>
  </si>
  <si>
    <t>Tepatitlán de Morelos, Jal.</t>
  </si>
  <si>
    <t>Miércoles 4 de junio de 8:00 a 16:00 Hrs.</t>
  </si>
  <si>
    <t>Asistir a impartir conferencia de pilotos por la Seguridad Vial</t>
  </si>
  <si>
    <t>Se llevó a cabo la conferencia</t>
  </si>
  <si>
    <t>No aplica</t>
  </si>
  <si>
    <t>Licencias</t>
  </si>
  <si>
    <t>Roberto Francisco Ortiz, Técnico Especializado a cargo de 4 elementos igualmente comisionados</t>
  </si>
  <si>
    <t>Jilotlán de los Dolores, Jal.</t>
  </si>
  <si>
    <t>Llevar a cabo la volanta de emisión de licencias de conducir, en sus diferentes modalidades</t>
  </si>
  <si>
    <t>Se realizaron 127 tramites de licencias de conducir</t>
  </si>
  <si>
    <t>Tala, Jal.</t>
  </si>
  <si>
    <t>Salida el 26 de mayo a las 07:00 y regreso a las 22:00 hrs.</t>
  </si>
  <si>
    <t>Salida el 21 de mayo a las 16:00 y regreso el 22 a las 22:00 hrs.</t>
  </si>
  <si>
    <t>Se realizaron 106 tramites de licencias de conducir</t>
  </si>
  <si>
    <t>San Miguel el Alto y Jalostotitlán, Jal.</t>
  </si>
  <si>
    <t>Salida el 27 de mayo a las 08:00 y regreso el día 28 a las 22:00 hrs.</t>
  </si>
  <si>
    <t>Se realizaron 166 tramites de licencias de conducir en el Municipio de San Miguel el Alto y 204 en Jalostotitlán</t>
  </si>
  <si>
    <t>Jocotepec, Jal.</t>
  </si>
  <si>
    <t>Salida el 29 de mayo a las 08:00 y regreso a las 22:00 hrs.</t>
  </si>
  <si>
    <t>Se realizaron 190 tramites de licencias de conducir</t>
  </si>
  <si>
    <t>San Diego de Alejandría, Jal.</t>
  </si>
  <si>
    <t>Salida el 30 de mayo a las 08:00 y regreso a las 22:00 hrs.</t>
  </si>
  <si>
    <t xml:space="preserve">Alberto Cervantes Valdéz </t>
  </si>
  <si>
    <t xml:space="preserve"> Guadalupe Rafael González Martínez</t>
  </si>
  <si>
    <t>Lagos de Moreno</t>
  </si>
  <si>
    <t>Salida el 19/08/2014 a las 8:00 Hrs. Con regreso por la noche</t>
  </si>
  <si>
    <t>Revista mecánica al transporte público</t>
  </si>
  <si>
    <t>Factible</t>
  </si>
  <si>
    <t>Salida el 18/09/2014 a las 7:00 a.m. con represo por la noche</t>
  </si>
  <si>
    <t>Se entregaran posteriormente los resultados d elos estudios al H. Ayuntamiento Municipal y al interesado</t>
  </si>
  <si>
    <t xml:space="preserve">Raúl Alejandro Juárez Juárez, Director de Serv. Descentralizados, al frente de 10 elementos igualmente comisionados. </t>
  </si>
  <si>
    <t>Ocotlán, Jal</t>
  </si>
  <si>
    <t>Salidas del 1ro. Al 4 de Septiembre a las 7:00 Hrs. Y regresando cada día a las 20:00 Hrs.</t>
  </si>
  <si>
    <t>Llevar a cabo los trámites de registro de re-empadronamiento de Transporte Público</t>
  </si>
  <si>
    <t>Se llevaron a cabo los trámites correspondientes de registro.</t>
  </si>
  <si>
    <t>Salidas el 5 y 6 de Septiembre 14 a las 7:00 con regreso a las 20:00 hrs. Cada día</t>
  </si>
  <si>
    <t>Realizar la instalación de señalamiento horizontal en la Población de Juanacatlán, Jal.</t>
  </si>
  <si>
    <t>Directora General</t>
  </si>
  <si>
    <t>Salida el 29 de Agosto a las 8:00 Hrs. regresando el día 31/08/14 a las 24:00</t>
  </si>
  <si>
    <t>Llevar a cabo reunión de trabajo para intercambiar puntos de vista en el operativo de alcoholimetría que se tiene en el D.F. tanto en parte fija como itinerante.</t>
  </si>
  <si>
    <t>Se intercambiaron puntos de vista y se generaron opiniones para implementar en la parte itinerante el proyecto "Salvando Vidas"</t>
  </si>
  <si>
    <t>Se realizaron 136 tramites de licencias de conducir</t>
  </si>
  <si>
    <t>Francisco Javier González López</t>
  </si>
  <si>
    <t>Analista "A"</t>
  </si>
  <si>
    <t>Cihuatlán, Jal</t>
  </si>
  <si>
    <t>Salida el 6 de junio a las 7:00 y regreso el  día 7 de Junio a las 21:00 hrs.</t>
  </si>
  <si>
    <t>Levantamiento de campo de notificaciones</t>
  </si>
  <si>
    <t>Se entregarán posteriormente los resultados de los estudios al H. Ayuntamiento Municipal y al interesado</t>
  </si>
  <si>
    <t>Dirección de Investigación y Cultura Vial</t>
  </si>
  <si>
    <t>Lic Carlos Enrique Alvarado Ron, Director de investigación y Cultura Vial a cargo de 3 elementos igualmente comisionados</t>
  </si>
  <si>
    <t>Salida el 26/06/14 a las 7:00 hrs. Regresando el 29/06/14 a las 21:00 Hrs.</t>
  </si>
  <si>
    <t>Asistir a realizar la revisión de escuelas que requieren certificarse y a conferencias de pilotos por la Seguridad Vial así como capacitación a taxistas.</t>
  </si>
  <si>
    <t>Se llevo a cabo la supervisión de la escuela que requiere certificarse</t>
  </si>
  <si>
    <t xml:space="preserve">Participar en el curso de Informática de Word Avanzado </t>
  </si>
  <si>
    <t>Se llevó a cabo la participación en el curso teórico y práctico de informática de Word Avanzado para el mejor manejo y control de este programa en el ejercicio de sus funciones administrativas</t>
  </si>
  <si>
    <t>Maria Cristina Padilla Villavicencio</t>
  </si>
  <si>
    <t>Del 01 al 04 de Septiembre sale a las 8:00 con regreso a las  cada dia 14:00 Hrs.</t>
  </si>
  <si>
    <t>Del 06 al 09 de Octubre sale a las 8:00 con regreso a las  cada dia 14:00 Hrs.</t>
  </si>
  <si>
    <t xml:space="preserve">Participar en el curso de Informática de Word Básico </t>
  </si>
  <si>
    <t>Gualajara, Jal.</t>
  </si>
  <si>
    <t>Ciudad Guzmán</t>
  </si>
  <si>
    <t>Salida el 01/10/14 a las 13:00 con regreso el 02/10/14 a las 21:00 hrs.</t>
  </si>
  <si>
    <t>Se entregara posteriormente los resultados de los estudios al H. Ayuntamiento Municipal</t>
  </si>
  <si>
    <t>Supervición al desarrollo de Aforos Vehiculares en la zona correspondiente al número de ID 5834</t>
  </si>
  <si>
    <t>Salida el 17/10/14 a las 8:00 hrs. Regresando el mismo día a las 20:00 hrs.</t>
  </si>
  <si>
    <t>Efectuar levantamientos y estudios técnicos de espacios para el sitio f/378 denominado "Tuxpan"</t>
  </si>
  <si>
    <t>J. Jesús Hidalgo González</t>
  </si>
  <si>
    <t>Se pasa reporte correspondiente</t>
  </si>
  <si>
    <t>Lic. Carlos Enrique Alvarado Ron, Director de Investigación y Cultura Vial   a cargo de 3 elementos igualmente comisionados</t>
  </si>
  <si>
    <t>Salida el 27 de mayo a las 07:00 y regreso el día 28 a las 21:00 hrs.</t>
  </si>
  <si>
    <t>Asistir a las instalaciones del módulo de licencias en dicho municipio, con la finalidad de llevar a cabo una revisión del mismo</t>
  </si>
  <si>
    <t>Se realizo la supervisión con éxito</t>
  </si>
  <si>
    <t>Carlos Edgar Larios García</t>
  </si>
  <si>
    <t>Policia Vial</t>
  </si>
  <si>
    <t>Salida el 28 de mayo a las 07:00 y regreso a las 19:00 hrs.</t>
  </si>
  <si>
    <t>Asistir a realizar la supervisión de una extensión de certificación</t>
  </si>
  <si>
    <t>Dirección General de Transporte Público</t>
  </si>
  <si>
    <t>Oscar Ivan García Flores</t>
  </si>
  <si>
    <t>Antonio Javier Tapia Robles</t>
  </si>
  <si>
    <t>Técnico Especializado "A"</t>
  </si>
  <si>
    <t>Ciudad Guzmán Jal.</t>
  </si>
  <si>
    <t>Salida el 21 de mayo a las 07:00 y regreso el 22 a las 17:00 hrs.</t>
  </si>
  <si>
    <t xml:space="preserve">Llevar a cabo aforos del servicio de transporte público colectivo de pasajeros en la modalidad de urbano y suburbano </t>
  </si>
  <si>
    <t>Lic. Luis Mauricio Gudiño Coronado y Edith Rivera Gil</t>
  </si>
  <si>
    <t>Secretario de Movilidad y Directora de Transporte Publico</t>
  </si>
  <si>
    <t>Se realizó la supervisión y extensión de certificación</t>
  </si>
  <si>
    <t>Lic. Luis Mauricio Gudiño Coronado</t>
  </si>
  <si>
    <t xml:space="preserve">Secretario de Movilidad </t>
  </si>
  <si>
    <t>Ciudad de México</t>
  </si>
  <si>
    <t>Salida jueves 29 de mayo a las 18:00 hrs. Regresando el viernes 30 de mayo a las 10:15 Hrs.</t>
  </si>
  <si>
    <t>Reunión con funcionarios d ela Secretaría de Comunicaciones y Transportes</t>
  </si>
  <si>
    <t>Se asistió a reunión para tratar temas relacionados con la Línea 3 de Tren Eléctrico.</t>
  </si>
  <si>
    <t>Se dará continuidad al proyecto.</t>
  </si>
  <si>
    <t>Lic. Abel Chávez Galvan</t>
  </si>
  <si>
    <t>Puerto Vallarta, Jal</t>
  </si>
  <si>
    <t>Salida el viernes 30 mayo a las 15:00 Hrs. Regresando el domingo 01 junio a las 13:00 Hrs.</t>
  </si>
  <si>
    <t>Revisión de unidades de Transporte Público</t>
  </si>
  <si>
    <t>Se realizó la revisión de la imagen de las unidades de Transporte Público relativo a la implementación del nuevo modelo.</t>
  </si>
  <si>
    <t>Ojuelos, Jal.</t>
  </si>
  <si>
    <t>Salida el 30 de junio a las 8:00 Hrs. Regresando el 5 de julio por la tarde</t>
  </si>
  <si>
    <t xml:space="preserve">Hugo Armando Hernández Guerrero  </t>
  </si>
  <si>
    <t>Gustavo Barajas Oliva</t>
  </si>
  <si>
    <t>Se realizó el levantamiento de material necesario para la semaforización del crucero Av. Anselmo Villalobos con Mariano Otero.</t>
  </si>
  <si>
    <t>Técnico en señalamiento y dispositivos viales</t>
  </si>
  <si>
    <t>Tecalitlán, Jal.</t>
  </si>
  <si>
    <t>Salida 09/07/14 a las 7:00 Hrs.con regreso el mismo día por la noche</t>
  </si>
  <si>
    <t>Levantamiento de 5 cruceros semaforizados y modificación de tiempos del crucero Juárez y Ponce de León</t>
  </si>
  <si>
    <t>Se realizó el cambio de programación en el crucero Juárez y Ponce de León y el levantamiento correspondiente para la instalación de semaforos peatonales y auditivos</t>
  </si>
  <si>
    <t>Angel Hernández Barajas</t>
  </si>
  <si>
    <t>Aux. Admvo.</t>
  </si>
  <si>
    <t>Ameca, Jal.</t>
  </si>
  <si>
    <t>Salida martes 17/06/14 a las 8:00 Hrs. Regresando a las 20:30 Hrs.</t>
  </si>
  <si>
    <t>Levantamientos físicos y estudios técnicos en varios espacios de estacionamiento exclusivos.</t>
  </si>
  <si>
    <t>Jorge Ramos Amaya, Supervisor a cargo de 5 elementos igualmente comisionados</t>
  </si>
  <si>
    <t>Salida el 19 de Ags. 14 a las 7:00 hrs. Con regreso el día 22 Ags. 14 por la noche</t>
  </si>
  <si>
    <t>Instalación de semáforos en el crucero de Av. Anselmo Villalobos con Mariano Otero (Ignacio L. Vallarta) así mismo la semaforización en el Municipio.</t>
  </si>
  <si>
    <t>Se colocaron 3 anclas para semaforo y uno mas peatona de latigo, e instalando los postes para latigo y un poste de pie mas,  instalado cuatro luces peatonales, se instaló línea para semáforo peatonal, se instalo línea para bajante para alimentación del control C 26</t>
  </si>
  <si>
    <t>Quedando pendiente en destello , pendiente para la programación</t>
  </si>
  <si>
    <t>José de Jesús Rojas Flores</t>
  </si>
  <si>
    <t>Instructor Externo</t>
  </si>
  <si>
    <t>Chapala, Jal</t>
  </si>
  <si>
    <t>Salida el 21 Ags. A las 09:00 Hrs. Regresando a las 17:00 Hrs.</t>
  </si>
  <si>
    <t>Se llegó a cabo la supervisión del plantel educativo</t>
  </si>
  <si>
    <t>Del 18 al 21 de Agosto sale a las 7:00 con regreso a las  cada dia 16:00 Hrs.</t>
  </si>
  <si>
    <t>Participar en el curso de Informática de Excel Intermedio</t>
  </si>
  <si>
    <t>Se llevó a cabo la participación en el curso teórico y práctico de informática de Excel intermedio para el mejor manejo y control de este programa en el ejercicio de sus funciones administrativas</t>
  </si>
  <si>
    <t>Salida el 22 de agosto a las 6:00 Hrs. Regresando el 23 Ags. 14 a las 23:00 Hrs.</t>
  </si>
  <si>
    <t>Llevar a cabo la revisión de las instalaciones del espacion en el que se realizarán los trámites de registro del reempadronamiento de Transporte Público</t>
  </si>
  <si>
    <t>Se revisaron las instalaciones</t>
  </si>
  <si>
    <t>Posteriormente se realizará el dictamen técnico corresp. Basándose en el resultado obtenido de las supervisiones efectuadas para la realización de los mismos.</t>
  </si>
  <si>
    <t>José Luis González Candelario</t>
  </si>
  <si>
    <t>Ricardo Contreras Trousselle</t>
  </si>
  <si>
    <t>Colotlán, Sta. María de los Ängeles y Huejuquilla, Jal.</t>
  </si>
  <si>
    <t>Salida el 19/06/14 a las 7:00 Hrs. con regreso el 21/06/14 a las 19:00 hrs.</t>
  </si>
  <si>
    <t>Se elaborará Proyecto y éste se canalizará a la dependencia correspondiente para su ejecución</t>
  </si>
  <si>
    <t>Se entregarán posteriormente los resultados de los estudios al Ayto. solicitante</t>
  </si>
  <si>
    <t>Raúl Ocaranza Hernández</t>
  </si>
  <si>
    <t>Carlos Gerardo Pinto Flores</t>
  </si>
  <si>
    <t>San Diego de Alejandría</t>
  </si>
  <si>
    <t>Salida 28 de Octubre a las 07 Hrs. Y Regreso a las 20:00 Hrs.</t>
  </si>
  <si>
    <t>Realizar la supervisión del Centro de Capacitación en dicho municipio</t>
  </si>
  <si>
    <t>Jorge Ortega Pinto</t>
  </si>
  <si>
    <t>Ricardo Basulto Estrada</t>
  </si>
  <si>
    <t>Perito 156</t>
  </si>
  <si>
    <t>Supervisor Proyectista 370</t>
  </si>
  <si>
    <t>Salida el viernes 24/10/2014 a las 8:00 Hrs. Regresando  a las 20:30 Hrs.</t>
  </si>
  <si>
    <t>Levantamientos físicos y estudios técnicos de varios espacios de estacionamiento exclusivos</t>
  </si>
  <si>
    <t>Salida el 25 de Septiembre a las 9:00 hrs. Con regreso a las 20:00 Hrs.</t>
  </si>
  <si>
    <t>Sandra Cortés Reyes</t>
  </si>
  <si>
    <t>Encargada de Área</t>
  </si>
  <si>
    <t>Salida el 24 de Octubre a las 7:00 con regreso el 27 de Oct. A las 20:00 Hrs.</t>
  </si>
  <si>
    <t>Revisión de programas de capacitación del personal, así como de las necesidades o requerimientos en programas y equipos de computo</t>
  </si>
  <si>
    <t>Se elabora proyecto de capacitación para el personal, así como diagnóstico de estado del equipo de computo</t>
  </si>
  <si>
    <t>Dirección General de Informática</t>
  </si>
  <si>
    <t>Jorge Mario Rojas Guardado</t>
  </si>
  <si>
    <t>Puerto Vallarta y Cihuatlán, Jal.</t>
  </si>
  <si>
    <t>Se llevo a cabo la supervisión del Centro de Capacitación y se llevo a cabo la habilitación de otro centro.</t>
  </si>
  <si>
    <t>Supervisión de campo en la zona de afectación, aforos vehículares en la zona antes mencionada y revisión técnica para instalación de estación de distribución de gas</t>
  </si>
  <si>
    <t>Se elabora proyecto de propuesta y modificaciones para el interesado.</t>
  </si>
  <si>
    <t>Ténico Especializado "A"</t>
  </si>
  <si>
    <t>Cd. Guzmán y Atotonilco, Jal.</t>
  </si>
  <si>
    <t xml:space="preserve">Salidas los días 26, 27 y 28 de junio 2014, a las 7:00 hrs. Con regreso a las 21 Hrs. diariamente </t>
  </si>
  <si>
    <t>Salidas el 19 y 20 de junio a las 7:00 Hrs.regresando a las 21:00  y 7:00 Hrs. Respectivamente</t>
  </si>
  <si>
    <t>Efectuar revisión de condiciones actuales de señalamiento en las cabeceras municipales de las poblaciones mencionadas</t>
  </si>
  <si>
    <t>Se recabó la información necesaria para elaboración de informe</t>
  </si>
  <si>
    <t>Ricardo Martínez González</t>
  </si>
  <si>
    <t>José de Jesús Hidalgo González</t>
  </si>
  <si>
    <t>Ciudad Guzmán y Tuxpan, Jal.</t>
  </si>
  <si>
    <t>Salida viernes 04/07/2014 a las 8:00 Hrs. Regresando a las 20:30 del mismo día.</t>
  </si>
  <si>
    <t>Realizar levantamientos físicos y estudios técnicos de varios espacios de estacionamiento exclusivos</t>
  </si>
  <si>
    <t>LUGAR</t>
  </si>
  <si>
    <t>En este mes no se realizo ningun viale oficial por parte del personal de esta Secretaría</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</si>
</sst>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0.0000000"/>
    <numFmt numFmtId="170" formatCode="0.000000"/>
    <numFmt numFmtId="171" formatCode="0.00000"/>
    <numFmt numFmtId="172" formatCode="0.0000"/>
    <numFmt numFmtId="173" formatCode="0.00000000"/>
    <numFmt numFmtId="174" formatCode="0.000"/>
    <numFmt numFmtId="175" formatCode="0.0"/>
    <numFmt numFmtId="176" formatCode="[$$-80A]#,##0.00;[Red]\-[$$-80A]#,##0.00"/>
    <numFmt numFmtId="177" formatCode="_-\$* #,##0.00_-;&quot;-$&quot;* #,##0.00_-;_-\$* \-??_-;_-@_-"/>
  </numFmts>
  <fonts count="59">
    <font>
      <sz val="10"/>
      <name val="Arial"/>
      <family val="0"/>
    </font>
    <font>
      <b/>
      <sz val="10"/>
      <name val="Arial"/>
      <family val="2"/>
    </font>
    <font>
      <sz val="8"/>
      <name val="Arial"/>
      <family val="0"/>
    </font>
    <font>
      <b/>
      <sz val="14"/>
      <name val="Arial"/>
      <family val="2"/>
    </font>
    <font>
      <b/>
      <sz val="12"/>
      <name val="Arial"/>
      <family val="2"/>
    </font>
    <font>
      <sz val="12"/>
      <name val="Arial"/>
      <family val="0"/>
    </font>
    <font>
      <sz val="8"/>
      <color indexed="8"/>
      <name val="Tahoma"/>
      <family val="2"/>
    </font>
    <font>
      <sz val="8"/>
      <color indexed="63"/>
      <name val="Tahoma"/>
      <family val="2"/>
    </font>
    <font>
      <sz val="10"/>
      <name val="Tahoma"/>
      <family val="2"/>
    </font>
    <font>
      <b/>
      <sz val="14"/>
      <name val="Tahoma"/>
      <family val="2"/>
    </font>
    <font>
      <b/>
      <sz val="12"/>
      <name val="Tahoma"/>
      <family val="2"/>
    </font>
    <font>
      <b/>
      <sz val="10"/>
      <name val="Tahoma"/>
      <family val="2"/>
    </font>
    <font>
      <sz val="8"/>
      <name val="Tahoma"/>
      <family val="2"/>
    </font>
    <font>
      <sz val="12"/>
      <name val="Tahoma"/>
      <family val="2"/>
    </font>
    <font>
      <b/>
      <sz val="9"/>
      <name val="Tahoma"/>
      <family val="2"/>
    </font>
    <font>
      <b/>
      <sz val="8"/>
      <name val="Arial"/>
      <family val="2"/>
    </font>
    <font>
      <b/>
      <sz val="8"/>
      <name val="Tahoma"/>
      <family val="2"/>
    </font>
    <font>
      <u val="single"/>
      <sz val="10"/>
      <color indexed="12"/>
      <name val="Arial"/>
      <family val="0"/>
    </font>
    <font>
      <u val="single"/>
      <sz val="10"/>
      <color indexed="36"/>
      <name val="Arial"/>
      <family val="0"/>
    </font>
    <font>
      <b/>
      <sz val="11"/>
      <name val="Arial"/>
      <family val="2"/>
    </font>
    <font>
      <sz val="8"/>
      <color indexed="8"/>
      <name val="Arial"/>
      <family val="0"/>
    </font>
    <font>
      <b/>
      <sz val="8"/>
      <color indexed="8"/>
      <name val="Tahoma"/>
      <family val="2"/>
    </font>
    <font>
      <sz val="7"/>
      <name val="Arial"/>
      <family val="0"/>
    </font>
    <font>
      <b/>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6"/>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color indexed="63"/>
      </bottom>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thin"/>
      <right style="thin"/>
      <top style="medium"/>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color indexed="63"/>
      </left>
      <right style="thin"/>
      <top style="thin"/>
      <bottom style="thin"/>
    </border>
    <border>
      <left>
        <color indexed="63"/>
      </left>
      <right style="thin"/>
      <top>
        <color indexed="63"/>
      </top>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color indexed="63"/>
      </top>
      <bottom style="medium"/>
    </border>
    <border>
      <left style="thin"/>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thin"/>
      <right style="medium"/>
      <top style="thin"/>
      <bottom>
        <color indexed="63"/>
      </bottom>
    </border>
    <border>
      <left style="thin"/>
      <right>
        <color indexed="63"/>
      </right>
      <top style="thin"/>
      <bottom style="thin"/>
    </border>
    <border>
      <left style="medium"/>
      <right style="thin"/>
      <top style="thin"/>
      <bottom>
        <color indexed="63"/>
      </bottom>
    </border>
    <border>
      <left style="medium"/>
      <right style="medium"/>
      <top>
        <color indexed="63"/>
      </top>
      <bottom>
        <color indexed="63"/>
      </bottom>
    </border>
    <border>
      <left style="medium"/>
      <right style="medium"/>
      <top>
        <color indexed="63"/>
      </top>
      <bottom style="thin"/>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style="medium"/>
      <top style="medium"/>
      <bottom style="thin"/>
    </border>
    <border>
      <left style="medium"/>
      <right style="medium"/>
      <top style="thin"/>
      <bottom style="medium"/>
    </border>
    <border>
      <left style="medium"/>
      <right style="thin"/>
      <top style="medium"/>
      <bottom style="thin"/>
    </border>
    <border>
      <left style="thin"/>
      <right style="medium"/>
      <top style="medium"/>
      <bottom style="thin"/>
    </border>
    <border>
      <left>
        <color indexed="63"/>
      </left>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366">
    <xf numFmtId="0" fontId="0" fillId="0" borderId="0" xfId="0" applyAlignment="1">
      <alignment/>
    </xf>
    <xf numFmtId="0" fontId="0" fillId="0" borderId="0" xfId="0" applyAlignment="1">
      <alignment horizontal="center" vertical="center" wrapText="1"/>
    </xf>
    <xf numFmtId="44" fontId="0" fillId="0" borderId="0" xfId="0" applyNumberFormat="1" applyAlignment="1">
      <alignment horizontal="center" vertical="center" wrapText="1"/>
    </xf>
    <xf numFmtId="0" fontId="4" fillId="0" borderId="0" xfId="0" applyFont="1" applyAlignment="1">
      <alignment vertical="center" wrapText="1"/>
    </xf>
    <xf numFmtId="0" fontId="4" fillId="0" borderId="0" xfId="0" applyFont="1" applyAlignment="1">
      <alignment horizontal="left" vertical="center" wrapText="1"/>
    </xf>
    <xf numFmtId="44" fontId="4" fillId="0" borderId="0" xfId="0" applyNumberFormat="1" applyFont="1" applyAlignment="1">
      <alignment horizontal="center" vertical="center" wrapText="1"/>
    </xf>
    <xf numFmtId="44" fontId="3" fillId="0" borderId="0" xfId="0" applyNumberFormat="1" applyFont="1" applyAlignment="1">
      <alignment horizontal="center" vertical="center" wrapText="1"/>
    </xf>
    <xf numFmtId="0" fontId="5" fillId="0" borderId="0" xfId="0" applyFont="1" applyAlignment="1">
      <alignment horizontal="center" vertical="center" wrapText="1"/>
    </xf>
    <xf numFmtId="0" fontId="6" fillId="0" borderId="10" xfId="0" applyFont="1" applyFill="1" applyBorder="1" applyAlignment="1">
      <alignment horizontal="center" vertical="center" wrapText="1"/>
    </xf>
    <xf numFmtId="0" fontId="8" fillId="0" borderId="0" xfId="0" applyFont="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vertical="center" wrapText="1"/>
    </xf>
    <xf numFmtId="44" fontId="11" fillId="33" borderId="11" xfId="0" applyNumberFormat="1" applyFont="1" applyFill="1" applyBorder="1" applyAlignment="1">
      <alignment horizontal="center" vertical="center" wrapText="1"/>
    </xf>
    <xf numFmtId="0" fontId="12" fillId="0" borderId="12" xfId="0" applyFont="1" applyBorder="1" applyAlignment="1">
      <alignment horizontal="center" vertical="center" wrapText="1"/>
    </xf>
    <xf numFmtId="0" fontId="12" fillId="0" borderId="10" xfId="0" applyFont="1" applyBorder="1" applyAlignment="1">
      <alignment horizontal="center" vertical="center" wrapText="1"/>
    </xf>
    <xf numFmtId="44" fontId="12" fillId="0" borderId="10" xfId="0" applyNumberFormat="1" applyFont="1" applyBorder="1" applyAlignment="1">
      <alignment horizontal="center" vertical="center" wrapText="1"/>
    </xf>
    <xf numFmtId="0" fontId="12" fillId="0" borderId="13" xfId="0" applyFont="1" applyBorder="1" applyAlignment="1">
      <alignment horizontal="center" vertical="center" wrapText="1"/>
    </xf>
    <xf numFmtId="44" fontId="8" fillId="0" borderId="0" xfId="0" applyNumberFormat="1" applyFont="1" applyAlignment="1">
      <alignment horizontal="center" vertical="center" wrapText="1"/>
    </xf>
    <xf numFmtId="44" fontId="9" fillId="0" borderId="0" xfId="0" applyNumberFormat="1" applyFont="1" applyAlignment="1">
      <alignment horizontal="center" vertical="center" wrapText="1"/>
    </xf>
    <xf numFmtId="0" fontId="6" fillId="0" borderId="13" xfId="0" applyFont="1" applyFill="1" applyBorder="1" applyAlignment="1">
      <alignment horizontal="center" vertical="center" wrapText="1"/>
    </xf>
    <xf numFmtId="0" fontId="5" fillId="0" borderId="0" xfId="0" applyFont="1" applyAlignment="1">
      <alignment vertical="center" wrapText="1"/>
    </xf>
    <xf numFmtId="0" fontId="2" fillId="0" borderId="10" xfId="0" applyFont="1" applyBorder="1" applyAlignment="1">
      <alignment horizontal="center" vertical="center" wrapText="1"/>
    </xf>
    <xf numFmtId="44" fontId="2" fillId="0" borderId="10" xfId="0" applyNumberFormat="1" applyFont="1" applyBorder="1" applyAlignment="1">
      <alignment horizontal="center" vertical="center" wrapText="1"/>
    </xf>
    <xf numFmtId="0" fontId="2" fillId="0" borderId="14" xfId="0" applyFont="1" applyBorder="1" applyAlignment="1">
      <alignment horizontal="center" vertical="center" wrapText="1"/>
    </xf>
    <xf numFmtId="44" fontId="12" fillId="0" borderId="0" xfId="0" applyNumberFormat="1" applyFont="1" applyBorder="1" applyAlignment="1">
      <alignment horizontal="center" vertical="center" wrapText="1"/>
    </xf>
    <xf numFmtId="0" fontId="12" fillId="0" borderId="0" xfId="0" applyFont="1" applyBorder="1" applyAlignment="1">
      <alignment horizontal="center" vertical="center" wrapText="1"/>
    </xf>
    <xf numFmtId="44" fontId="1" fillId="0" borderId="0" xfId="0" applyNumberFormat="1" applyFont="1" applyAlignment="1">
      <alignment horizontal="center" vertical="center" wrapText="1"/>
    </xf>
    <xf numFmtId="44" fontId="11" fillId="0" borderId="0" xfId="0" applyNumberFormat="1"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44" fontId="2" fillId="0" borderId="14" xfId="0" applyNumberFormat="1" applyFont="1" applyBorder="1" applyAlignment="1">
      <alignment horizontal="center" vertical="center" wrapText="1"/>
    </xf>
    <xf numFmtId="0" fontId="4" fillId="0" borderId="0" xfId="0" applyFont="1" applyAlignment="1">
      <alignment horizontal="center" vertical="center" wrapText="1"/>
    </xf>
    <xf numFmtId="4" fontId="0" fillId="0" borderId="0" xfId="0" applyNumberFormat="1" applyAlignment="1">
      <alignment horizontal="center" vertical="center" wrapText="1"/>
    </xf>
    <xf numFmtId="170" fontId="0" fillId="0" borderId="0" xfId="0" applyNumberFormat="1" applyAlignment="1">
      <alignment horizontal="center" vertical="center" wrapText="1"/>
    </xf>
    <xf numFmtId="172" fontId="0" fillId="0" borderId="0" xfId="0" applyNumberFormat="1" applyAlignment="1">
      <alignment horizontal="center" vertical="center" wrapText="1"/>
    </xf>
    <xf numFmtId="1" fontId="0" fillId="0" borderId="0" xfId="0" applyNumberFormat="1" applyAlignment="1">
      <alignment horizontal="center" vertical="center" wrapText="1"/>
    </xf>
    <xf numFmtId="44" fontId="2" fillId="0" borderId="10" xfId="0" applyNumberFormat="1" applyFont="1" applyBorder="1" applyAlignment="1">
      <alignment vertical="center" wrapText="1"/>
    </xf>
    <xf numFmtId="0" fontId="0" fillId="0" borderId="0" xfId="0" applyBorder="1" applyAlignment="1">
      <alignment horizontal="center" vertical="center" wrapText="1"/>
    </xf>
    <xf numFmtId="0" fontId="4" fillId="0" borderId="0" xfId="0" applyFont="1" applyBorder="1" applyAlignment="1">
      <alignment horizontal="center" vertical="center" wrapText="1"/>
    </xf>
    <xf numFmtId="0" fontId="15" fillId="0" borderId="0" xfId="0" applyFont="1" applyAlignment="1">
      <alignment horizontal="center" vertical="center" wrapText="1"/>
    </xf>
    <xf numFmtId="0" fontId="2" fillId="0" borderId="0" xfId="0" applyFont="1" applyAlignment="1">
      <alignment horizontal="center" vertical="center" wrapText="1"/>
    </xf>
    <xf numFmtId="170" fontId="2" fillId="0" borderId="0" xfId="0" applyNumberFormat="1" applyFont="1" applyAlignment="1">
      <alignment horizontal="center" vertical="center" wrapText="1"/>
    </xf>
    <xf numFmtId="172" fontId="2" fillId="0" borderId="0" xfId="0" applyNumberFormat="1" applyFont="1" applyAlignment="1">
      <alignment horizontal="center" vertical="center" wrapText="1"/>
    </xf>
    <xf numFmtId="4" fontId="2" fillId="0" borderId="0" xfId="0" applyNumberFormat="1" applyFont="1" applyAlignment="1">
      <alignment horizontal="center" vertical="center" wrapText="1"/>
    </xf>
    <xf numFmtId="173" fontId="2" fillId="0" borderId="0" xfId="0" applyNumberFormat="1" applyFont="1" applyAlignment="1">
      <alignment horizontal="center" vertical="center" wrapText="1"/>
    </xf>
    <xf numFmtId="1" fontId="2" fillId="0" borderId="0" xfId="0" applyNumberFormat="1" applyFont="1" applyAlignment="1">
      <alignment horizontal="center" vertical="center" wrapText="1"/>
    </xf>
    <xf numFmtId="44" fontId="15" fillId="0" borderId="0" xfId="0" applyNumberFormat="1" applyFont="1" applyAlignment="1">
      <alignment horizontal="center" vertical="center" wrapText="1"/>
    </xf>
    <xf numFmtId="44" fontId="2" fillId="0" borderId="0" xfId="0" applyNumberFormat="1" applyFont="1" applyAlignment="1">
      <alignment horizontal="center" vertical="center" wrapText="1"/>
    </xf>
    <xf numFmtId="0" fontId="6" fillId="0" borderId="14" xfId="0" applyFont="1" applyBorder="1" applyAlignment="1">
      <alignment horizontal="center" vertical="center" wrapText="1"/>
    </xf>
    <xf numFmtId="44" fontId="12" fillId="0" borderId="14" xfId="0" applyNumberFormat="1" applyFont="1" applyBorder="1" applyAlignment="1">
      <alignment horizontal="center" vertical="center"/>
    </xf>
    <xf numFmtId="0" fontId="12" fillId="0" borderId="15" xfId="0" applyFont="1" applyFill="1" applyBorder="1" applyAlignment="1">
      <alignment horizontal="center" vertical="center" wrapText="1"/>
    </xf>
    <xf numFmtId="0" fontId="12" fillId="0" borderId="14" xfId="0" applyFont="1" applyBorder="1" applyAlignment="1">
      <alignment horizontal="center" vertical="center" wrapText="1"/>
    </xf>
    <xf numFmtId="0" fontId="6" fillId="0" borderId="14" xfId="0"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0" fontId="12" fillId="0" borderId="16" xfId="0" applyFont="1" applyBorder="1" applyAlignment="1">
      <alignment horizontal="center" vertical="center" wrapText="1"/>
    </xf>
    <xf numFmtId="44" fontId="5" fillId="0" borderId="0" xfId="0" applyNumberFormat="1" applyFont="1" applyAlignment="1">
      <alignment horizontal="center" vertical="center" wrapText="1"/>
    </xf>
    <xf numFmtId="44" fontId="2" fillId="0" borderId="14" xfId="48"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44" fontId="2" fillId="0" borderId="10" xfId="0" applyNumberFormat="1" applyFont="1" applyFill="1" applyBorder="1" applyAlignment="1">
      <alignment horizontal="center" vertical="center" wrapText="1"/>
    </xf>
    <xf numFmtId="44" fontId="2" fillId="0" borderId="17" xfId="0" applyNumberFormat="1" applyFont="1" applyBorder="1" applyAlignment="1">
      <alignment horizontal="center" vertical="center" wrapText="1"/>
    </xf>
    <xf numFmtId="44" fontId="16" fillId="33" borderId="11" xfId="0" applyNumberFormat="1" applyFont="1" applyFill="1" applyBorder="1" applyAlignment="1">
      <alignment horizontal="center" vertical="center" wrapText="1"/>
    </xf>
    <xf numFmtId="0" fontId="13" fillId="0" borderId="0" xfId="0" applyFont="1" applyAlignment="1">
      <alignment horizontal="center" vertical="center" wrapText="1"/>
    </xf>
    <xf numFmtId="44" fontId="19" fillId="0" borderId="0" xfId="0" applyNumberFormat="1" applyFont="1" applyAlignment="1">
      <alignment horizontal="center" vertical="center" wrapText="1"/>
    </xf>
    <xf numFmtId="0" fontId="12" fillId="0" borderId="15" xfId="0" applyFont="1" applyBorder="1" applyAlignment="1">
      <alignment horizontal="center" vertical="center" wrapText="1"/>
    </xf>
    <xf numFmtId="44" fontId="12" fillId="0" borderId="14" xfId="0" applyNumberFormat="1" applyFont="1" applyBorder="1" applyAlignment="1">
      <alignment horizontal="center" vertical="center" wrapText="1"/>
    </xf>
    <xf numFmtId="0" fontId="12"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5" xfId="0" applyNumberFormat="1" applyFont="1" applyFill="1" applyBorder="1" applyAlignment="1">
      <alignment horizontal="center" vertical="center" wrapText="1"/>
    </xf>
    <xf numFmtId="0" fontId="6" fillId="0" borderId="16" xfId="0" applyNumberFormat="1" applyFont="1" applyFill="1" applyBorder="1" applyAlignment="1">
      <alignment horizontal="center" vertical="center" wrapText="1"/>
    </xf>
    <xf numFmtId="44" fontId="12" fillId="0" borderId="10" xfId="0" applyNumberFormat="1" applyFont="1" applyFill="1" applyBorder="1" applyAlignment="1">
      <alignment horizontal="center" vertical="center" wrapText="1"/>
    </xf>
    <xf numFmtId="7" fontId="15" fillId="0" borderId="0" xfId="0" applyNumberFormat="1" applyFont="1" applyAlignment="1">
      <alignment horizontal="center" vertical="center" wrapText="1"/>
    </xf>
    <xf numFmtId="7" fontId="2" fillId="0" borderId="0" xfId="0" applyNumberFormat="1" applyFont="1" applyAlignment="1">
      <alignment horizontal="center" vertical="center" wrapText="1"/>
    </xf>
    <xf numFmtId="0" fontId="2" fillId="0" borderId="10" xfId="0" applyFont="1" applyFill="1" applyBorder="1" applyAlignment="1">
      <alignment vertical="center" wrapText="1"/>
    </xf>
    <xf numFmtId="44" fontId="2" fillId="0" borderId="10" xfId="0" applyNumberFormat="1" applyFont="1" applyFill="1" applyBorder="1" applyAlignment="1">
      <alignment vertical="center" wrapText="1"/>
    </xf>
    <xf numFmtId="0" fontId="12" fillId="0" borderId="18" xfId="0" applyFont="1" applyFill="1" applyBorder="1" applyAlignment="1">
      <alignment horizontal="center" vertical="center" wrapText="1"/>
    </xf>
    <xf numFmtId="0" fontId="6" fillId="0" borderId="19" xfId="0" applyFont="1" applyBorder="1" applyAlignment="1">
      <alignment horizontal="center" vertical="center" wrapText="1"/>
    </xf>
    <xf numFmtId="0" fontId="12" fillId="0" borderId="19" xfId="0" applyFont="1" applyBorder="1" applyAlignment="1">
      <alignment horizontal="center" vertical="center" wrapText="1"/>
    </xf>
    <xf numFmtId="0" fontId="6" fillId="0" borderId="19" xfId="0" applyNumberFormat="1" applyFont="1" applyFill="1" applyBorder="1" applyAlignment="1">
      <alignment horizontal="center" vertical="center" wrapText="1"/>
    </xf>
    <xf numFmtId="44" fontId="12" fillId="0" borderId="19" xfId="0" applyNumberFormat="1" applyFont="1" applyBorder="1" applyAlignment="1">
      <alignment horizontal="center" vertical="center"/>
    </xf>
    <xf numFmtId="0" fontId="6" fillId="0" borderId="2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0" fillId="0" borderId="0" xfId="0" applyFill="1" applyAlignment="1">
      <alignment horizontal="center" vertical="center" wrapText="1"/>
    </xf>
    <xf numFmtId="0" fontId="2" fillId="0" borderId="12" xfId="0" applyFont="1" applyFill="1" applyBorder="1" applyAlignment="1">
      <alignment horizontal="center" vertical="center" wrapText="1"/>
    </xf>
    <xf numFmtId="0" fontId="8"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vertical="center" wrapText="1"/>
    </xf>
    <xf numFmtId="44" fontId="12"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2" fillId="0" borderId="14" xfId="0" applyFont="1" applyFill="1" applyBorder="1" applyAlignment="1">
      <alignment horizontal="center" vertical="center" wrapText="1"/>
    </xf>
    <xf numFmtId="44" fontId="12" fillId="0" borderId="14" xfId="50" applyNumberFormat="1" applyFont="1" applyFill="1" applyBorder="1" applyAlignment="1">
      <alignment horizontal="center" vertical="center" wrapText="1"/>
    </xf>
    <xf numFmtId="0" fontId="12" fillId="0" borderId="16" xfId="0" applyFont="1" applyFill="1" applyBorder="1" applyAlignment="1">
      <alignment horizontal="center" vertical="center" wrapText="1"/>
    </xf>
    <xf numFmtId="44" fontId="1" fillId="0" borderId="0" xfId="0" applyNumberFormat="1" applyFont="1" applyFill="1" applyAlignment="1">
      <alignment horizontal="center" vertical="center" wrapText="1"/>
    </xf>
    <xf numFmtId="44" fontId="0" fillId="0" borderId="0" xfId="0" applyNumberFormat="1" applyFill="1" applyAlignment="1">
      <alignment horizontal="center" vertical="center" wrapText="1"/>
    </xf>
    <xf numFmtId="0" fontId="5" fillId="0" borderId="0" xfId="0" applyFont="1" applyFill="1" applyAlignment="1">
      <alignment vertical="center" wrapText="1"/>
    </xf>
    <xf numFmtId="0" fontId="5" fillId="0" borderId="0" xfId="0" applyFont="1" applyFill="1" applyAlignment="1">
      <alignment horizontal="center" vertical="center" wrapText="1"/>
    </xf>
    <xf numFmtId="44" fontId="3" fillId="0" borderId="0" xfId="0" applyNumberFormat="1" applyFont="1" applyFill="1" applyAlignment="1">
      <alignment horizontal="center" vertical="center" wrapText="1"/>
    </xf>
    <xf numFmtId="170" fontId="0" fillId="0" borderId="0" xfId="0" applyNumberFormat="1" applyFill="1" applyAlignment="1">
      <alignment horizontal="center" vertical="center" wrapText="1"/>
    </xf>
    <xf numFmtId="4" fontId="0" fillId="0" borderId="0" xfId="0" applyNumberFormat="1" applyFill="1" applyAlignment="1">
      <alignment horizontal="center" vertical="center" wrapText="1"/>
    </xf>
    <xf numFmtId="172" fontId="0" fillId="0" borderId="0" xfId="0" applyNumberFormat="1" applyFill="1" applyAlignment="1">
      <alignment horizontal="center" vertical="center" wrapText="1"/>
    </xf>
    <xf numFmtId="173" fontId="0" fillId="0" borderId="0" xfId="0" applyNumberFormat="1" applyFill="1" applyAlignment="1">
      <alignment horizontal="center" vertical="center" wrapText="1"/>
    </xf>
    <xf numFmtId="1" fontId="0" fillId="0" borderId="0" xfId="0" applyNumberFormat="1" applyFill="1" applyAlignment="1">
      <alignment horizontal="center" vertical="center" wrapText="1"/>
    </xf>
    <xf numFmtId="44" fontId="2" fillId="0" borderId="14"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44" fontId="5" fillId="0" borderId="0" xfId="0" applyNumberFormat="1" applyFont="1" applyFill="1" applyAlignment="1">
      <alignment horizontal="center" vertical="center" wrapText="1"/>
    </xf>
    <xf numFmtId="0" fontId="2" fillId="34" borderId="0" xfId="0" applyFont="1" applyFill="1" applyAlignment="1">
      <alignment horizontal="center" vertical="center" wrapText="1"/>
    </xf>
    <xf numFmtId="0" fontId="2" fillId="0" borderId="0" xfId="0" applyFont="1" applyFill="1" applyAlignment="1">
      <alignment horizontal="center" vertical="center" wrapText="1"/>
    </xf>
    <xf numFmtId="170" fontId="2" fillId="0" borderId="0" xfId="0" applyNumberFormat="1" applyFont="1" applyFill="1" applyAlignment="1">
      <alignment horizontal="center" vertical="center" wrapText="1"/>
    </xf>
    <xf numFmtId="172" fontId="2" fillId="0" borderId="0" xfId="0" applyNumberFormat="1" applyFont="1" applyFill="1" applyAlignment="1">
      <alignment horizontal="center" vertical="center" wrapText="1"/>
    </xf>
    <xf numFmtId="4" fontId="2" fillId="0" borderId="0" xfId="0" applyNumberFormat="1" applyFont="1" applyFill="1" applyAlignment="1">
      <alignment horizontal="center" vertical="center" wrapText="1"/>
    </xf>
    <xf numFmtId="173" fontId="2" fillId="0" borderId="0" xfId="0" applyNumberFormat="1" applyFont="1" applyFill="1" applyAlignment="1">
      <alignment horizontal="center" vertical="center" wrapText="1"/>
    </xf>
    <xf numFmtId="1" fontId="2" fillId="0" borderId="0" xfId="0" applyNumberFormat="1" applyFont="1" applyFill="1" applyAlignment="1">
      <alignment horizontal="center" vertical="center" wrapText="1"/>
    </xf>
    <xf numFmtId="0" fontId="11" fillId="33" borderId="11" xfId="0" applyFont="1" applyFill="1" applyBorder="1" applyAlignment="1">
      <alignment horizontal="center" vertical="center" wrapText="1"/>
    </xf>
    <xf numFmtId="0" fontId="16" fillId="33" borderId="11" xfId="0" applyFont="1" applyFill="1" applyBorder="1" applyAlignment="1">
      <alignment horizontal="center" vertical="center" wrapText="1"/>
    </xf>
    <xf numFmtId="44" fontId="14" fillId="33" borderId="11" xfId="0" applyNumberFormat="1" applyFont="1" applyFill="1" applyBorder="1" applyAlignment="1">
      <alignment horizontal="center" vertical="center"/>
    </xf>
    <xf numFmtId="0" fontId="12" fillId="0" borderId="17" xfId="0" applyFont="1" applyBorder="1" applyAlignment="1">
      <alignment horizontal="center" vertical="center" wrapText="1"/>
    </xf>
    <xf numFmtId="44" fontId="12" fillId="0" borderId="17" xfId="0" applyNumberFormat="1" applyFont="1" applyBorder="1" applyAlignment="1">
      <alignment vertical="center" wrapText="1"/>
    </xf>
    <xf numFmtId="44" fontId="14" fillId="33" borderId="11" xfId="0" applyNumberFormat="1" applyFont="1" applyFill="1" applyBorder="1" applyAlignment="1">
      <alignment horizontal="center" vertical="center" wrapText="1"/>
    </xf>
    <xf numFmtId="0" fontId="1" fillId="33" borderId="21" xfId="0" applyFont="1" applyFill="1" applyBorder="1" applyAlignment="1">
      <alignment horizontal="center" vertical="center" wrapText="1"/>
    </xf>
    <xf numFmtId="44" fontId="1" fillId="33" borderId="21" xfId="0" applyNumberFormat="1" applyFont="1" applyFill="1" applyBorder="1" applyAlignment="1">
      <alignment horizontal="center" vertical="center" wrapText="1"/>
    </xf>
    <xf numFmtId="44" fontId="12" fillId="0" borderId="10" xfId="0" applyNumberFormat="1" applyFont="1" applyFill="1" applyBorder="1" applyAlignment="1">
      <alignment horizontal="center" vertical="center"/>
    </xf>
    <xf numFmtId="0" fontId="12" fillId="0" borderId="22"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3" fillId="0" borderId="0" xfId="0" applyFont="1" applyFill="1" applyAlignment="1">
      <alignment horizontal="center" vertical="center" wrapText="1"/>
    </xf>
    <xf numFmtId="0" fontId="2" fillId="0" borderId="22" xfId="0" applyFont="1" applyFill="1" applyBorder="1" applyAlignment="1">
      <alignment horizontal="center" vertical="center" wrapText="1"/>
    </xf>
    <xf numFmtId="44" fontId="2" fillId="0" borderId="22" xfId="0" applyNumberFormat="1" applyFont="1" applyFill="1" applyBorder="1" applyAlignment="1">
      <alignment horizontal="center" vertical="center" wrapText="1"/>
    </xf>
    <xf numFmtId="0" fontId="6" fillId="0" borderId="23" xfId="0" applyFont="1" applyFill="1" applyBorder="1" applyAlignment="1">
      <alignment horizontal="center" vertical="center" wrapText="1"/>
    </xf>
    <xf numFmtId="44" fontId="6" fillId="0" borderId="10" xfId="0" applyNumberFormat="1" applyFont="1" applyFill="1" applyBorder="1" applyAlignment="1">
      <alignment horizontal="center" vertical="center" wrapText="1"/>
    </xf>
    <xf numFmtId="44" fontId="4" fillId="0" borderId="0" xfId="0" applyNumberFormat="1" applyFont="1" applyFill="1" applyAlignment="1">
      <alignment vertical="center" wrapText="1"/>
    </xf>
    <xf numFmtId="44" fontId="12" fillId="0" borderId="10" xfId="50" applyNumberFormat="1"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164" fontId="6" fillId="0" borderId="23" xfId="0" applyNumberFormat="1" applyFont="1" applyFill="1" applyBorder="1" applyAlignment="1">
      <alignment horizontal="center" vertical="center"/>
    </xf>
    <xf numFmtId="44" fontId="6" fillId="0" borderId="14"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0" fontId="11" fillId="33" borderId="15" xfId="0" applyFont="1" applyFill="1" applyBorder="1" applyAlignment="1">
      <alignment horizontal="center" vertical="center" wrapText="1"/>
    </xf>
    <xf numFmtId="44" fontId="11" fillId="33" borderId="16" xfId="0" applyNumberFormat="1" applyFont="1" applyFill="1" applyBorder="1" applyAlignment="1">
      <alignment horizontal="center" vertical="center" wrapText="1"/>
    </xf>
    <xf numFmtId="0" fontId="7" fillId="0" borderId="22" xfId="0" applyFont="1" applyFill="1" applyBorder="1" applyAlignment="1">
      <alignment horizontal="center" vertical="center" wrapText="1"/>
    </xf>
    <xf numFmtId="0" fontId="12" fillId="0" borderId="26" xfId="0" applyFont="1" applyFill="1" applyBorder="1" applyAlignment="1">
      <alignment horizontal="center" vertical="center" wrapText="1"/>
    </xf>
    <xf numFmtId="44" fontId="12" fillId="0" borderId="22" xfId="0" applyNumberFormat="1" applyFont="1" applyFill="1" applyBorder="1" applyAlignment="1">
      <alignment horizontal="center" vertical="center" wrapText="1"/>
    </xf>
    <xf numFmtId="0" fontId="12" fillId="0" borderId="2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2" fillId="0" borderId="10" xfId="0" applyFont="1" applyBorder="1" applyAlignment="1">
      <alignment vertical="center" wrapText="1"/>
    </xf>
    <xf numFmtId="0" fontId="12" fillId="0" borderId="10" xfId="0" applyFont="1" applyFill="1" applyBorder="1" applyAlignment="1">
      <alignment vertical="center" wrapText="1"/>
    </xf>
    <xf numFmtId="8" fontId="12" fillId="0" borderId="10" xfId="0" applyNumberFormat="1"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22"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44" fontId="12" fillId="0" borderId="31" xfId="0" applyNumberFormat="1" applyFont="1" applyBorder="1" applyAlignment="1">
      <alignment horizontal="center" vertical="center" wrapText="1"/>
    </xf>
    <xf numFmtId="0" fontId="12" fillId="0" borderId="32" xfId="0" applyFont="1" applyBorder="1" applyAlignment="1">
      <alignment horizontal="center" vertical="center" wrapText="1"/>
    </xf>
    <xf numFmtId="0" fontId="12" fillId="0" borderId="12" xfId="0" applyNumberFormat="1" applyFont="1" applyFill="1" applyBorder="1" applyAlignment="1">
      <alignment horizontal="center" vertical="center" wrapText="1"/>
    </xf>
    <xf numFmtId="0" fontId="12" fillId="0" borderId="13"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3" xfId="0" applyFont="1" applyBorder="1" applyAlignment="1">
      <alignment horizontal="center" vertical="center" wrapText="1"/>
    </xf>
    <xf numFmtId="0" fontId="2" fillId="0" borderId="23" xfId="0" applyFont="1" applyBorder="1" applyAlignment="1">
      <alignment vertical="center" wrapText="1"/>
    </xf>
    <xf numFmtId="44" fontId="2" fillId="0" borderId="23" xfId="0" applyNumberFormat="1" applyFont="1" applyBorder="1" applyAlignment="1">
      <alignment vertical="center" wrapText="1"/>
    </xf>
    <xf numFmtId="0" fontId="2" fillId="0" borderId="24" xfId="0" applyFont="1" applyBorder="1" applyAlignment="1">
      <alignment vertical="center" wrapText="1"/>
    </xf>
    <xf numFmtId="0" fontId="2" fillId="0" borderId="22" xfId="0" applyFont="1" applyBorder="1" applyAlignment="1">
      <alignment horizontal="center" vertical="center" wrapText="1"/>
    </xf>
    <xf numFmtId="0" fontId="2" fillId="0" borderId="24" xfId="0" applyFont="1" applyBorder="1" applyAlignment="1">
      <alignment horizontal="center" vertical="center" wrapText="1"/>
    </xf>
    <xf numFmtId="44" fontId="2" fillId="0" borderId="22" xfId="0" applyNumberFormat="1" applyFont="1" applyBorder="1" applyAlignment="1">
      <alignment horizontal="center" vertical="center" wrapText="1"/>
    </xf>
    <xf numFmtId="44" fontId="2" fillId="0" borderId="23" xfId="0" applyNumberFormat="1" applyFont="1" applyBorder="1" applyAlignment="1">
      <alignment horizontal="center" vertical="center" wrapText="1"/>
    </xf>
    <xf numFmtId="44" fontId="0" fillId="0" borderId="0" xfId="0" applyNumberFormat="1" applyBorder="1" applyAlignment="1">
      <alignment horizontal="center" vertical="center" wrapText="1"/>
    </xf>
    <xf numFmtId="0" fontId="12" fillId="0" borderId="29" xfId="0" applyFont="1" applyBorder="1" applyAlignment="1">
      <alignment horizontal="center" vertical="center" wrapText="1"/>
    </xf>
    <xf numFmtId="0" fontId="6" fillId="0" borderId="10" xfId="0" applyFont="1" applyBorder="1" applyAlignment="1">
      <alignment horizontal="center" vertical="center" wrapText="1"/>
    </xf>
    <xf numFmtId="0" fontId="20" fillId="0" borderId="10" xfId="0" applyFont="1" applyFill="1" applyBorder="1" applyAlignment="1">
      <alignment vertical="center" wrapText="1"/>
    </xf>
    <xf numFmtId="0" fontId="20" fillId="0" borderId="10" xfId="0" applyFont="1" applyBorder="1" applyAlignment="1">
      <alignment horizontal="center" vertical="center" wrapText="1"/>
    </xf>
    <xf numFmtId="0" fontId="20" fillId="0" borderId="10" xfId="0" applyFont="1" applyFill="1" applyBorder="1" applyAlignment="1">
      <alignment horizontal="center" vertical="center" wrapText="1"/>
    </xf>
    <xf numFmtId="0" fontId="2" fillId="0" borderId="0" xfId="0" applyFont="1" applyFill="1" applyAlignment="1">
      <alignment vertical="center" wrapText="1"/>
    </xf>
    <xf numFmtId="0" fontId="15" fillId="0" borderId="10"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21" fillId="0" borderId="12" xfId="0" applyNumberFormat="1" applyFont="1" applyFill="1" applyBorder="1" applyAlignment="1">
      <alignment horizontal="center" vertical="center" wrapText="1"/>
    </xf>
    <xf numFmtId="0" fontId="15" fillId="0" borderId="10" xfId="0" applyFont="1" applyBorder="1" applyAlignment="1">
      <alignment horizontal="center" vertical="center" wrapText="1"/>
    </xf>
    <xf numFmtId="0" fontId="15" fillId="0" borderId="0" xfId="0" applyFont="1" applyAlignment="1">
      <alignment horizontal="center" vertical="center" wrapText="1"/>
    </xf>
    <xf numFmtId="0" fontId="15" fillId="0" borderId="23"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6"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lignment horizontal="center" vertical="center" wrapText="1"/>
    </xf>
    <xf numFmtId="0" fontId="15" fillId="0" borderId="10" xfId="0" applyFont="1" applyBorder="1" applyAlignment="1">
      <alignment horizontal="center" vertical="center" wrapText="1"/>
    </xf>
    <xf numFmtId="0" fontId="1" fillId="33" borderId="11" xfId="0" applyFont="1" applyFill="1" applyBorder="1" applyAlignment="1">
      <alignment horizontal="center" vertical="center" wrapText="1"/>
    </xf>
    <xf numFmtId="0" fontId="1" fillId="33" borderId="33" xfId="0" applyFont="1" applyFill="1" applyBorder="1" applyAlignment="1">
      <alignment horizontal="center" vertical="center" wrapText="1"/>
    </xf>
    <xf numFmtId="0" fontId="4" fillId="0" borderId="0" xfId="0" applyFont="1" applyAlignment="1">
      <alignment horizontal="center" vertical="center" wrapText="1"/>
    </xf>
    <xf numFmtId="0" fontId="12" fillId="0" borderId="34"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3" fillId="0" borderId="0" xfId="0" applyFont="1" applyAlignment="1">
      <alignment horizontal="center" vertical="center" wrapText="1"/>
    </xf>
    <xf numFmtId="0" fontId="1" fillId="33" borderId="35" xfId="0" applyFont="1" applyFill="1" applyBorder="1" applyAlignment="1">
      <alignment horizontal="center" vertical="center" wrapText="1"/>
    </xf>
    <xf numFmtId="0" fontId="0" fillId="33" borderId="36" xfId="0"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2" xfId="0" applyFont="1" applyFill="1" applyBorder="1" applyAlignment="1">
      <alignment horizontal="center" vertical="center" wrapText="1"/>
    </xf>
    <xf numFmtId="44" fontId="12" fillId="0" borderId="23" xfId="0" applyNumberFormat="1" applyFont="1" applyFill="1" applyBorder="1" applyAlignment="1">
      <alignment horizontal="center" vertical="center" wrapText="1"/>
    </xf>
    <xf numFmtId="44" fontId="12" fillId="0" borderId="22" xfId="0" applyNumberFormat="1"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27" xfId="0" applyFont="1" applyFill="1" applyBorder="1" applyAlignment="1">
      <alignment horizontal="center" vertical="center" wrapText="1"/>
    </xf>
    <xf numFmtId="44" fontId="2" fillId="0" borderId="23" xfId="0" applyNumberFormat="1" applyFont="1" applyFill="1" applyBorder="1" applyAlignment="1">
      <alignment horizontal="center" vertical="center" wrapText="1"/>
    </xf>
    <xf numFmtId="44" fontId="2" fillId="0" borderId="22" xfId="0" applyNumberFormat="1"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26" xfId="0" applyFont="1" applyFill="1" applyBorder="1" applyAlignment="1">
      <alignment horizontal="center" vertical="center" wrapText="1"/>
    </xf>
    <xf numFmtId="44" fontId="12" fillId="0" borderId="23" xfId="0" applyNumberFormat="1" applyFont="1" applyFill="1" applyBorder="1" applyAlignment="1">
      <alignment horizontal="center" vertical="center"/>
    </xf>
    <xf numFmtId="44" fontId="12" fillId="0" borderId="22" xfId="0" applyNumberFormat="1" applyFont="1" applyFill="1" applyBorder="1" applyAlignment="1">
      <alignment horizontal="center" vertical="center"/>
    </xf>
    <xf numFmtId="0" fontId="0" fillId="0" borderId="22" xfId="0" applyBorder="1" applyAlignment="1">
      <alignment/>
    </xf>
    <xf numFmtId="0" fontId="1" fillId="0" borderId="0" xfId="0" applyFont="1" applyAlignment="1">
      <alignment horizontal="center" vertical="center" wrapText="1"/>
    </xf>
    <xf numFmtId="0" fontId="12" fillId="0" borderId="23"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26" xfId="0" applyFont="1" applyBorder="1" applyAlignment="1">
      <alignment horizontal="center" vertical="center" wrapText="1"/>
    </xf>
    <xf numFmtId="44" fontId="12" fillId="0" borderId="23" xfId="0" applyNumberFormat="1" applyFont="1" applyBorder="1" applyAlignment="1">
      <alignment horizontal="center" vertical="center" wrapText="1"/>
    </xf>
    <xf numFmtId="44" fontId="12" fillId="0" borderId="22" xfId="0" applyNumberFormat="1" applyFont="1" applyBorder="1" applyAlignment="1">
      <alignment horizontal="center" vertical="center" wrapText="1"/>
    </xf>
    <xf numFmtId="0" fontId="11" fillId="33" borderId="11" xfId="0" applyFont="1" applyFill="1" applyBorder="1" applyAlignment="1">
      <alignment horizontal="center" vertical="center" wrapText="1"/>
    </xf>
    <xf numFmtId="0" fontId="11" fillId="33" borderId="40" xfId="0" applyFont="1" applyFill="1" applyBorder="1" applyAlignment="1">
      <alignment horizontal="center" vertical="center" wrapText="1"/>
    </xf>
    <xf numFmtId="0" fontId="12" fillId="0" borderId="39" xfId="0" applyFont="1" applyBorder="1" applyAlignment="1">
      <alignment horizontal="center" vertical="center" wrapText="1"/>
    </xf>
    <xf numFmtId="0" fontId="12" fillId="0" borderId="27" xfId="0" applyFont="1" applyBorder="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11" fillId="33" borderId="35" xfId="0" applyFont="1" applyFill="1" applyBorder="1" applyAlignment="1">
      <alignment horizontal="center" vertical="center" wrapText="1"/>
    </xf>
    <xf numFmtId="0" fontId="8" fillId="33" borderId="36"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44" fontId="12" fillId="0" borderId="31" xfId="0" applyNumberFormat="1" applyFont="1" applyBorder="1" applyAlignment="1">
      <alignment horizontal="center" vertical="center" wrapText="1"/>
    </xf>
    <xf numFmtId="0" fontId="12" fillId="0" borderId="32"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28" xfId="0" applyFont="1" applyBorder="1" applyAlignment="1">
      <alignment horizontal="center" vertical="center" wrapText="1"/>
    </xf>
    <xf numFmtId="0" fontId="6" fillId="0" borderId="38" xfId="0" applyNumberFormat="1" applyFont="1" applyFill="1" applyBorder="1" applyAlignment="1">
      <alignment horizontal="center" vertical="center" wrapText="1"/>
    </xf>
    <xf numFmtId="0" fontId="6" fillId="0" borderId="28" xfId="0" applyNumberFormat="1" applyFont="1" applyFill="1" applyBorder="1" applyAlignment="1">
      <alignment horizontal="center" vertical="center" wrapText="1"/>
    </xf>
    <xf numFmtId="0" fontId="6" fillId="0" borderId="23" xfId="0" applyNumberFormat="1" applyFont="1" applyFill="1" applyBorder="1" applyAlignment="1">
      <alignment horizontal="center" vertical="center" wrapText="1"/>
    </xf>
    <xf numFmtId="0" fontId="6" fillId="0" borderId="22" xfId="0" applyNumberFormat="1" applyFont="1" applyFill="1" applyBorder="1" applyAlignment="1">
      <alignment horizontal="center" vertical="center" wrapText="1"/>
    </xf>
    <xf numFmtId="0" fontId="6" fillId="0" borderId="37" xfId="0" applyNumberFormat="1" applyFont="1" applyFill="1" applyBorder="1" applyAlignment="1">
      <alignment horizontal="center" vertical="center" wrapText="1"/>
    </xf>
    <xf numFmtId="0" fontId="6" fillId="0" borderId="26" xfId="0" applyNumberFormat="1" applyFont="1" applyFill="1" applyBorder="1" applyAlignment="1">
      <alignment horizontal="center" vertical="center" wrapText="1"/>
    </xf>
    <xf numFmtId="0" fontId="12" fillId="0" borderId="23" xfId="0" applyNumberFormat="1" applyFont="1" applyFill="1" applyBorder="1" applyAlignment="1">
      <alignment horizontal="center" vertical="center" wrapText="1"/>
    </xf>
    <xf numFmtId="0" fontId="12" fillId="0" borderId="22" xfId="0" applyNumberFormat="1" applyFont="1" applyFill="1" applyBorder="1" applyAlignment="1">
      <alignment horizontal="center" vertical="center" wrapText="1"/>
    </xf>
    <xf numFmtId="44" fontId="6" fillId="0" borderId="23" xfId="0" applyNumberFormat="1" applyFont="1" applyFill="1" applyBorder="1" applyAlignment="1">
      <alignment horizontal="center" vertical="center" wrapText="1"/>
    </xf>
    <xf numFmtId="44" fontId="6" fillId="0" borderId="22" xfId="0" applyNumberFormat="1" applyFont="1" applyFill="1" applyBorder="1" applyAlignment="1">
      <alignment horizontal="center" vertical="center" wrapText="1"/>
    </xf>
    <xf numFmtId="0" fontId="12" fillId="0" borderId="39" xfId="0" applyNumberFormat="1" applyFont="1" applyFill="1" applyBorder="1" applyAlignment="1">
      <alignment horizontal="center" vertical="center" wrapText="1"/>
    </xf>
    <xf numFmtId="0" fontId="12" fillId="0" borderId="27" xfId="0" applyNumberFormat="1" applyFont="1" applyFill="1" applyBorder="1" applyAlignment="1">
      <alignment horizontal="center" vertical="center" wrapText="1"/>
    </xf>
    <xf numFmtId="0" fontId="12" fillId="0" borderId="37" xfId="0" applyNumberFormat="1" applyFont="1" applyFill="1" applyBorder="1" applyAlignment="1">
      <alignment horizontal="center" vertical="center" wrapText="1"/>
    </xf>
    <xf numFmtId="0" fontId="12" fillId="0" borderId="26" xfId="0" applyNumberFormat="1" applyFont="1" applyFill="1" applyBorder="1" applyAlignment="1">
      <alignment horizontal="center" vertical="center" wrapText="1"/>
    </xf>
    <xf numFmtId="0" fontId="6" fillId="0" borderId="31" xfId="0" applyNumberFormat="1" applyFont="1" applyFill="1" applyBorder="1" applyAlignment="1">
      <alignment horizontal="center" vertical="center" wrapText="1"/>
    </xf>
    <xf numFmtId="0" fontId="6" fillId="0" borderId="32" xfId="0" applyNumberFormat="1" applyFont="1" applyFill="1" applyBorder="1" applyAlignment="1">
      <alignment horizontal="center" vertical="center" wrapText="1"/>
    </xf>
    <xf numFmtId="0" fontId="6" fillId="0" borderId="39" xfId="0" applyNumberFormat="1" applyFont="1" applyFill="1" applyBorder="1" applyAlignment="1">
      <alignment horizontal="center" vertical="center" wrapText="1"/>
    </xf>
    <xf numFmtId="0" fontId="6" fillId="0" borderId="27" xfId="0" applyNumberFormat="1" applyFont="1" applyFill="1" applyBorder="1" applyAlignment="1">
      <alignment horizontal="center" vertical="center" wrapText="1"/>
    </xf>
    <xf numFmtId="0" fontId="12" fillId="0" borderId="30" xfId="0" applyNumberFormat="1" applyFont="1" applyFill="1" applyBorder="1" applyAlignment="1">
      <alignment horizontal="center" vertical="center" wrapText="1"/>
    </xf>
    <xf numFmtId="0" fontId="12" fillId="0" borderId="31" xfId="0" applyNumberFormat="1" applyFont="1" applyFill="1" applyBorder="1" applyAlignment="1">
      <alignment horizontal="center" vertical="center" wrapText="1"/>
    </xf>
    <xf numFmtId="44" fontId="6" fillId="0" borderId="31" xfId="0" applyNumberFormat="1" applyFont="1" applyFill="1" applyBorder="1" applyAlignment="1">
      <alignment horizontal="center" vertical="center" wrapText="1"/>
    </xf>
    <xf numFmtId="0" fontId="12" fillId="0" borderId="38" xfId="0" applyNumberFormat="1" applyFont="1" applyFill="1" applyBorder="1" applyAlignment="1">
      <alignment horizontal="center" vertical="center" wrapText="1"/>
    </xf>
    <xf numFmtId="0" fontId="12" fillId="0" borderId="28"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44" fontId="12" fillId="0" borderId="23" xfId="50" applyNumberFormat="1" applyFont="1" applyFill="1" applyBorder="1" applyAlignment="1">
      <alignment horizontal="center" vertical="center" wrapText="1"/>
    </xf>
    <xf numFmtId="44" fontId="12" fillId="0" borderId="22" xfId="50" applyNumberFormat="1"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26" xfId="0" applyFont="1" applyFill="1" applyBorder="1" applyAlignment="1">
      <alignment horizontal="center" vertical="center" wrapText="1"/>
    </xf>
    <xf numFmtId="44" fontId="12" fillId="0" borderId="31" xfId="0" applyNumberFormat="1" applyFont="1" applyFill="1" applyBorder="1" applyAlignment="1">
      <alignment horizontal="center" vertical="center" wrapText="1"/>
    </xf>
    <xf numFmtId="0" fontId="12" fillId="0" borderId="32" xfId="0" applyNumberFormat="1"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28" xfId="0" applyFont="1" applyFill="1" applyBorder="1" applyAlignment="1">
      <alignment horizontal="center" vertical="center" wrapText="1"/>
    </xf>
    <xf numFmtId="44" fontId="11" fillId="33" borderId="35" xfId="0" applyNumberFormat="1" applyFont="1" applyFill="1" applyBorder="1" applyAlignment="1">
      <alignment horizontal="center" vertical="center" wrapText="1"/>
    </xf>
    <xf numFmtId="44" fontId="8" fillId="33" borderId="36" xfId="0" applyNumberFormat="1" applyFont="1" applyFill="1" applyBorder="1" applyAlignment="1">
      <alignment horizontal="center" vertical="center" wrapText="1"/>
    </xf>
    <xf numFmtId="0" fontId="0" fillId="0" borderId="28" xfId="0" applyBorder="1" applyAlignment="1">
      <alignment horizontal="center"/>
    </xf>
    <xf numFmtId="0" fontId="11" fillId="33" borderId="41" xfId="0" applyFont="1" applyFill="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5" xfId="0" applyFont="1" applyFill="1" applyBorder="1" applyAlignment="1">
      <alignment horizontal="center" vertical="center" wrapText="1"/>
    </xf>
    <xf numFmtId="0" fontId="2" fillId="0" borderId="29" xfId="0" applyFont="1" applyFill="1" applyBorder="1" applyAlignment="1">
      <alignment horizontal="center" vertical="center" wrapText="1"/>
    </xf>
    <xf numFmtId="44" fontId="2" fillId="0" borderId="23" xfId="0" applyNumberFormat="1" applyFont="1" applyBorder="1" applyAlignment="1">
      <alignment horizontal="center" vertical="center" wrapText="1"/>
    </xf>
    <xf numFmtId="44" fontId="2" fillId="0" borderId="22" xfId="0" applyNumberFormat="1" applyFont="1" applyBorder="1" applyAlignment="1">
      <alignment horizontal="center" vertical="center" wrapText="1"/>
    </xf>
    <xf numFmtId="14" fontId="2" fillId="0" borderId="23" xfId="0" applyNumberFormat="1" applyFont="1" applyBorder="1" applyAlignment="1">
      <alignment horizontal="center" vertical="center" wrapText="1"/>
    </xf>
    <xf numFmtId="14" fontId="2" fillId="0" borderId="22" xfId="0" applyNumberFormat="1" applyFont="1" applyBorder="1" applyAlignment="1">
      <alignment horizontal="center" vertical="center" wrapText="1"/>
    </xf>
    <xf numFmtId="0" fontId="2" fillId="0" borderId="24"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28"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43" xfId="0" applyFont="1" applyFill="1" applyBorder="1" applyAlignment="1">
      <alignment horizontal="center" vertical="center" wrapText="1"/>
    </xf>
    <xf numFmtId="0" fontId="2" fillId="0" borderId="42" xfId="0" applyFont="1" applyBorder="1" applyAlignment="1">
      <alignment horizontal="center" vertical="center" wrapText="1"/>
    </xf>
    <xf numFmtId="0" fontId="0" fillId="0" borderId="40" xfId="0" applyBorder="1" applyAlignment="1">
      <alignment horizontal="center"/>
    </xf>
    <xf numFmtId="44" fontId="11" fillId="33" borderId="36" xfId="0" applyNumberFormat="1" applyFont="1" applyFill="1" applyBorder="1" applyAlignment="1">
      <alignment horizontal="center" vertical="center" wrapText="1"/>
    </xf>
    <xf numFmtId="0" fontId="2" fillId="0" borderId="31" xfId="0" applyFont="1" applyFill="1" applyBorder="1" applyAlignment="1">
      <alignment horizontal="center" vertical="center" wrapText="1"/>
    </xf>
    <xf numFmtId="0" fontId="20" fillId="0" borderId="38"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 fillId="0" borderId="42" xfId="0" applyFont="1" applyFill="1" applyBorder="1" applyAlignment="1">
      <alignment horizontal="center" vertical="center" wrapText="1"/>
    </xf>
    <xf numFmtId="44" fontId="2" fillId="0" borderId="42" xfId="0" applyNumberFormat="1" applyFont="1" applyFill="1" applyBorder="1" applyAlignment="1">
      <alignment horizontal="center" vertical="center" wrapText="1"/>
    </xf>
    <xf numFmtId="44" fontId="2" fillId="0" borderId="31" xfId="0" applyNumberFormat="1" applyFont="1" applyFill="1" applyBorder="1" applyAlignment="1">
      <alignment horizontal="center" vertical="center" wrapText="1"/>
    </xf>
    <xf numFmtId="0" fontId="2" fillId="0" borderId="44" xfId="0" applyFont="1" applyFill="1" applyBorder="1" applyAlignment="1">
      <alignment horizontal="center" vertical="center" wrapText="1"/>
    </xf>
    <xf numFmtId="0" fontId="11" fillId="33" borderId="45" xfId="0" applyFont="1" applyFill="1" applyBorder="1" applyAlignment="1">
      <alignment horizontal="center" vertical="center" wrapText="1"/>
    </xf>
    <xf numFmtId="0" fontId="11" fillId="33" borderId="46" xfId="0" applyFont="1" applyFill="1" applyBorder="1" applyAlignment="1">
      <alignment horizontal="center" vertical="center" wrapText="1"/>
    </xf>
    <xf numFmtId="0" fontId="11" fillId="33" borderId="47" xfId="0" applyFont="1" applyFill="1" applyBorder="1" applyAlignment="1">
      <alignment horizontal="center" vertical="center" wrapText="1"/>
    </xf>
    <xf numFmtId="0" fontId="8" fillId="33" borderId="48" xfId="0" applyFont="1" applyFill="1" applyBorder="1" applyAlignment="1">
      <alignment horizontal="center" vertical="center" wrapText="1"/>
    </xf>
    <xf numFmtId="0" fontId="3" fillId="0" borderId="0" xfId="0" applyFont="1" applyBorder="1" applyAlignment="1">
      <alignment horizontal="center" vertical="center" wrapText="1"/>
    </xf>
    <xf numFmtId="0" fontId="20" fillId="0" borderId="23"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6" fillId="0" borderId="39" xfId="0" applyFont="1" applyBorder="1" applyAlignment="1">
      <alignment horizontal="center" vertical="center" wrapText="1"/>
    </xf>
    <xf numFmtId="0" fontId="16" fillId="0" borderId="27" xfId="0" applyFont="1" applyBorder="1" applyAlignment="1">
      <alignment horizontal="center" vertical="center" wrapText="1"/>
    </xf>
    <xf numFmtId="0" fontId="15" fillId="0" borderId="39"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16" fillId="33" borderId="40" xfId="0" applyFont="1" applyFill="1" applyBorder="1" applyAlignment="1">
      <alignment horizontal="center" vertical="center" wrapText="1"/>
    </xf>
    <xf numFmtId="0" fontId="15" fillId="0" borderId="0" xfId="0" applyFont="1" applyAlignment="1">
      <alignment horizontal="center" vertical="center" wrapText="1"/>
    </xf>
    <xf numFmtId="44" fontId="16" fillId="33" borderId="35" xfId="0" applyNumberFormat="1" applyFont="1" applyFill="1" applyBorder="1" applyAlignment="1">
      <alignment horizontal="center" vertical="center" wrapText="1"/>
    </xf>
    <xf numFmtId="44" fontId="12" fillId="33" borderId="36" xfId="0" applyNumberFormat="1"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2" fillId="0" borderId="44" xfId="0" applyFont="1" applyBorder="1" applyAlignment="1">
      <alignment horizontal="center" vertical="center" wrapText="1"/>
    </xf>
    <xf numFmtId="0" fontId="15" fillId="0" borderId="25"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5" fillId="0" borderId="39"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6" fillId="0" borderId="25" xfId="0" applyNumberFormat="1" applyFont="1" applyFill="1" applyBorder="1" applyAlignment="1">
      <alignment horizontal="center" vertical="center" wrapText="1"/>
    </xf>
    <xf numFmtId="0" fontId="16" fillId="0" borderId="49" xfId="0" applyNumberFormat="1" applyFont="1" applyFill="1" applyBorder="1" applyAlignment="1">
      <alignment horizontal="center" vertical="center" wrapText="1"/>
    </xf>
    <xf numFmtId="0" fontId="16" fillId="0" borderId="29" xfId="0" applyNumberFormat="1" applyFont="1" applyFill="1" applyBorder="1" applyAlignment="1">
      <alignment horizontal="center" vertical="center" wrapText="1"/>
    </xf>
    <xf numFmtId="0" fontId="16" fillId="0" borderId="43" xfId="0" applyFont="1" applyFill="1" applyBorder="1" applyAlignment="1">
      <alignment horizontal="center" vertical="center" wrapText="1"/>
    </xf>
    <xf numFmtId="0" fontId="16" fillId="0" borderId="49"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2" fillId="0" borderId="31" xfId="0" applyFont="1" applyBorder="1" applyAlignment="1">
      <alignment horizontal="center" vertical="center" wrapText="1"/>
    </xf>
    <xf numFmtId="0" fontId="16" fillId="0" borderId="39"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22" fillId="0" borderId="23" xfId="0" applyFont="1" applyBorder="1" applyAlignment="1">
      <alignment horizontal="center" vertical="center" wrapText="1"/>
    </xf>
    <xf numFmtId="0" fontId="22" fillId="0" borderId="22" xfId="0" applyFont="1" applyBorder="1" applyAlignment="1">
      <alignment horizontal="center" vertical="center" wrapText="1"/>
    </xf>
    <xf numFmtId="0" fontId="19" fillId="0" borderId="0" xfId="0" applyFont="1" applyAlignment="1">
      <alignment horizontal="center" vertical="center" wrapText="1"/>
    </xf>
    <xf numFmtId="0" fontId="15" fillId="0" borderId="23" xfId="0" applyFont="1" applyBorder="1" applyAlignment="1">
      <alignment horizontal="center" vertical="center" wrapText="1"/>
    </xf>
    <xf numFmtId="0" fontId="15" fillId="0" borderId="22" xfId="0" applyFont="1" applyBorder="1" applyAlignment="1">
      <alignment horizontal="center" vertical="center" wrapText="1"/>
    </xf>
    <xf numFmtId="0" fontId="16" fillId="33" borderId="3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0" borderId="47" xfId="0" applyFont="1" applyBorder="1" applyAlignment="1">
      <alignment horizontal="center" vertical="center" wrapText="1"/>
    </xf>
    <xf numFmtId="0" fontId="12" fillId="0" borderId="17" xfId="0" applyFont="1" applyBorder="1" applyAlignment="1">
      <alignment vertical="center" wrapText="1"/>
    </xf>
    <xf numFmtId="44" fontId="12" fillId="0" borderId="17" xfId="0" applyNumberFormat="1" applyFont="1" applyBorder="1" applyAlignment="1">
      <alignment horizontal="center" vertical="center" wrapText="1"/>
    </xf>
    <xf numFmtId="0" fontId="12" fillId="0" borderId="48" xfId="0" applyFont="1" applyBorder="1" applyAlignment="1">
      <alignment horizontal="center" vertical="center" wrapText="1"/>
    </xf>
    <xf numFmtId="0" fontId="12" fillId="0" borderId="10" xfId="0" applyFont="1" applyBorder="1" applyAlignment="1">
      <alignment vertical="center" wrapText="1"/>
    </xf>
    <xf numFmtId="0" fontId="41" fillId="0" borderId="38" xfId="0" applyFont="1" applyBorder="1" applyAlignment="1">
      <alignment horizontal="center" vertical="center" wrapText="1"/>
    </xf>
    <xf numFmtId="0" fontId="41" fillId="0" borderId="50" xfId="0" applyFont="1" applyBorder="1" applyAlignment="1">
      <alignment horizontal="center" vertical="center" wrapText="1"/>
    </xf>
    <xf numFmtId="0" fontId="41" fillId="0" borderId="28" xfId="0" applyFont="1" applyBorder="1" applyAlignment="1">
      <alignment horizontal="center" vertical="center" wrapText="1"/>
    </xf>
    <xf numFmtId="0" fontId="12" fillId="0" borderId="12" xfId="0" applyFont="1" applyBorder="1" applyAlignment="1">
      <alignment vertical="center" wrapText="1"/>
    </xf>
    <xf numFmtId="44" fontId="12" fillId="0" borderId="10" xfId="0" applyNumberFormat="1" applyFont="1" applyBorder="1" applyAlignment="1">
      <alignment vertical="center" wrapText="1"/>
    </xf>
    <xf numFmtId="0" fontId="12" fillId="0" borderId="10" xfId="0" applyFont="1" applyBorder="1" applyAlignment="1">
      <alignment horizontal="center" vertical="center" wrapText="1" readingOrder="1"/>
    </xf>
    <xf numFmtId="0" fontId="12" fillId="0" borderId="13" xfId="0" applyFont="1" applyBorder="1" applyAlignment="1">
      <alignment vertical="center" wrapText="1"/>
    </xf>
    <xf numFmtId="0" fontId="13" fillId="0" borderId="0" xfId="0" applyFont="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2</xdr:col>
      <xdr:colOff>819150</xdr:colOff>
      <xdr:row>5</xdr:row>
      <xdr:rowOff>123825</xdr:rowOff>
    </xdr:to>
    <xdr:pic>
      <xdr:nvPicPr>
        <xdr:cNvPr id="1" name="Picture 3" descr="logo"/>
        <xdr:cNvPicPr preferRelativeResize="1">
          <a:picLocks noChangeAspect="1"/>
        </xdr:cNvPicPr>
      </xdr:nvPicPr>
      <xdr:blipFill>
        <a:blip r:embed="rId1"/>
        <a:stretch>
          <a:fillRect/>
        </a:stretch>
      </xdr:blipFill>
      <xdr:spPr>
        <a:xfrm>
          <a:off x="9525" y="0"/>
          <a:ext cx="3486150" cy="11049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200025</xdr:colOff>
      <xdr:row>6</xdr:row>
      <xdr:rowOff>142875</xdr:rowOff>
    </xdr:to>
    <xdr:pic>
      <xdr:nvPicPr>
        <xdr:cNvPr id="1" name="Picture 5" descr="logo"/>
        <xdr:cNvPicPr preferRelativeResize="1">
          <a:picLocks noChangeAspect="1"/>
        </xdr:cNvPicPr>
      </xdr:nvPicPr>
      <xdr:blipFill>
        <a:blip r:embed="rId1"/>
        <a:stretch>
          <a:fillRect/>
        </a:stretch>
      </xdr:blipFill>
      <xdr:spPr>
        <a:xfrm>
          <a:off x="0" y="0"/>
          <a:ext cx="5153025" cy="1323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2</xdr:col>
      <xdr:colOff>1038225</xdr:colOff>
      <xdr:row>6</xdr:row>
      <xdr:rowOff>47625</xdr:rowOff>
    </xdr:to>
    <xdr:pic>
      <xdr:nvPicPr>
        <xdr:cNvPr id="1" name="Picture 5" descr="logo"/>
        <xdr:cNvPicPr preferRelativeResize="1">
          <a:picLocks noChangeAspect="1"/>
        </xdr:cNvPicPr>
      </xdr:nvPicPr>
      <xdr:blipFill>
        <a:blip r:embed="rId1"/>
        <a:stretch>
          <a:fillRect/>
        </a:stretch>
      </xdr:blipFill>
      <xdr:spPr>
        <a:xfrm>
          <a:off x="47625" y="0"/>
          <a:ext cx="3819525" cy="12287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152400</xdr:rowOff>
    </xdr:from>
    <xdr:to>
      <xdr:col>2</xdr:col>
      <xdr:colOff>942975</xdr:colOff>
      <xdr:row>6</xdr:row>
      <xdr:rowOff>76200</xdr:rowOff>
    </xdr:to>
    <xdr:pic>
      <xdr:nvPicPr>
        <xdr:cNvPr id="1" name="Picture 5" descr="logo"/>
        <xdr:cNvPicPr preferRelativeResize="1">
          <a:picLocks noChangeAspect="1"/>
        </xdr:cNvPicPr>
      </xdr:nvPicPr>
      <xdr:blipFill>
        <a:blip r:embed="rId1"/>
        <a:stretch>
          <a:fillRect/>
        </a:stretch>
      </xdr:blipFill>
      <xdr:spPr>
        <a:xfrm>
          <a:off x="85725" y="152400"/>
          <a:ext cx="3467100"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142875</xdr:rowOff>
    </xdr:from>
    <xdr:to>
      <xdr:col>2</xdr:col>
      <xdr:colOff>771525</xdr:colOff>
      <xdr:row>6</xdr:row>
      <xdr:rowOff>9525</xdr:rowOff>
    </xdr:to>
    <xdr:pic>
      <xdr:nvPicPr>
        <xdr:cNvPr id="1" name="Picture 4" descr="logo"/>
        <xdr:cNvPicPr preferRelativeResize="1">
          <a:picLocks noChangeAspect="1"/>
        </xdr:cNvPicPr>
      </xdr:nvPicPr>
      <xdr:blipFill>
        <a:blip r:embed="rId1"/>
        <a:stretch>
          <a:fillRect/>
        </a:stretch>
      </xdr:blipFill>
      <xdr:spPr>
        <a:xfrm>
          <a:off x="152400" y="142875"/>
          <a:ext cx="3295650" cy="1047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152400</xdr:rowOff>
    </xdr:from>
    <xdr:to>
      <xdr:col>2</xdr:col>
      <xdr:colOff>942975</xdr:colOff>
      <xdr:row>6</xdr:row>
      <xdr:rowOff>76200</xdr:rowOff>
    </xdr:to>
    <xdr:pic>
      <xdr:nvPicPr>
        <xdr:cNvPr id="1" name="Picture 5" descr="logo"/>
        <xdr:cNvPicPr preferRelativeResize="1">
          <a:picLocks noChangeAspect="1"/>
        </xdr:cNvPicPr>
      </xdr:nvPicPr>
      <xdr:blipFill>
        <a:blip r:embed="rId1"/>
        <a:stretch>
          <a:fillRect/>
        </a:stretch>
      </xdr:blipFill>
      <xdr:spPr>
        <a:xfrm>
          <a:off x="85725" y="152400"/>
          <a:ext cx="3467100" cy="1104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38100</xdr:rowOff>
    </xdr:from>
    <xdr:to>
      <xdr:col>2</xdr:col>
      <xdr:colOff>1133475</xdr:colOff>
      <xdr:row>6</xdr:row>
      <xdr:rowOff>0</xdr:rowOff>
    </xdr:to>
    <xdr:pic>
      <xdr:nvPicPr>
        <xdr:cNvPr id="1" name="Picture 5" descr="logo"/>
        <xdr:cNvPicPr preferRelativeResize="1">
          <a:picLocks noChangeAspect="1"/>
        </xdr:cNvPicPr>
      </xdr:nvPicPr>
      <xdr:blipFill>
        <a:blip r:embed="rId1"/>
        <a:stretch>
          <a:fillRect/>
        </a:stretch>
      </xdr:blipFill>
      <xdr:spPr>
        <a:xfrm>
          <a:off x="180975" y="38100"/>
          <a:ext cx="3590925" cy="1143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4</xdr:col>
      <xdr:colOff>47625</xdr:colOff>
      <xdr:row>6</xdr:row>
      <xdr:rowOff>19050</xdr:rowOff>
    </xdr:to>
    <xdr:pic>
      <xdr:nvPicPr>
        <xdr:cNvPr id="1" name="Picture 6" descr="logo"/>
        <xdr:cNvPicPr preferRelativeResize="1">
          <a:picLocks noChangeAspect="1"/>
        </xdr:cNvPicPr>
      </xdr:nvPicPr>
      <xdr:blipFill>
        <a:blip r:embed="rId1"/>
        <a:stretch>
          <a:fillRect/>
        </a:stretch>
      </xdr:blipFill>
      <xdr:spPr>
        <a:xfrm>
          <a:off x="114300" y="0"/>
          <a:ext cx="4886325" cy="1200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733425</xdr:colOff>
      <xdr:row>5</xdr:row>
      <xdr:rowOff>123825</xdr:rowOff>
    </xdr:to>
    <xdr:pic>
      <xdr:nvPicPr>
        <xdr:cNvPr id="1" name="Picture 6" descr="logo"/>
        <xdr:cNvPicPr preferRelativeResize="1">
          <a:picLocks noChangeAspect="1"/>
        </xdr:cNvPicPr>
      </xdr:nvPicPr>
      <xdr:blipFill>
        <a:blip r:embed="rId1"/>
        <a:stretch>
          <a:fillRect/>
        </a:stretch>
      </xdr:blipFill>
      <xdr:spPr>
        <a:xfrm>
          <a:off x="0" y="0"/>
          <a:ext cx="3476625" cy="1104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28575</xdr:rowOff>
    </xdr:from>
    <xdr:to>
      <xdr:col>4</xdr:col>
      <xdr:colOff>123825</xdr:colOff>
      <xdr:row>6</xdr:row>
      <xdr:rowOff>133350</xdr:rowOff>
    </xdr:to>
    <xdr:pic>
      <xdr:nvPicPr>
        <xdr:cNvPr id="1" name="Picture 5" descr="logo"/>
        <xdr:cNvPicPr preferRelativeResize="1">
          <a:picLocks noChangeAspect="1"/>
        </xdr:cNvPicPr>
      </xdr:nvPicPr>
      <xdr:blipFill>
        <a:blip r:embed="rId1"/>
        <a:stretch>
          <a:fillRect/>
        </a:stretch>
      </xdr:blipFill>
      <xdr:spPr>
        <a:xfrm>
          <a:off x="114300" y="28575"/>
          <a:ext cx="5267325" cy="1285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4</xdr:col>
      <xdr:colOff>133350</xdr:colOff>
      <xdr:row>6</xdr:row>
      <xdr:rowOff>104775</xdr:rowOff>
    </xdr:to>
    <xdr:pic>
      <xdr:nvPicPr>
        <xdr:cNvPr id="1" name="Picture 5" descr="logo"/>
        <xdr:cNvPicPr preferRelativeResize="1">
          <a:picLocks noChangeAspect="1"/>
        </xdr:cNvPicPr>
      </xdr:nvPicPr>
      <xdr:blipFill>
        <a:blip r:embed="rId1"/>
        <a:stretch>
          <a:fillRect/>
        </a:stretch>
      </xdr:blipFill>
      <xdr:spPr>
        <a:xfrm>
          <a:off x="66675" y="57150"/>
          <a:ext cx="5000625" cy="12287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4</xdr:col>
      <xdr:colOff>66675</xdr:colOff>
      <xdr:row>6</xdr:row>
      <xdr:rowOff>114300</xdr:rowOff>
    </xdr:to>
    <xdr:pic>
      <xdr:nvPicPr>
        <xdr:cNvPr id="1" name="Picture 5" descr="logo"/>
        <xdr:cNvPicPr preferRelativeResize="1">
          <a:picLocks noChangeAspect="1"/>
        </xdr:cNvPicPr>
      </xdr:nvPicPr>
      <xdr:blipFill>
        <a:blip r:embed="rId1"/>
        <a:stretch>
          <a:fillRect/>
        </a:stretch>
      </xdr:blipFill>
      <xdr:spPr>
        <a:xfrm>
          <a:off x="76200" y="76200"/>
          <a:ext cx="4943475" cy="1219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32"/>
  <sheetViews>
    <sheetView zoomScalePageLayoutView="0" workbookViewId="0" topLeftCell="A1">
      <selection activeCell="B13" sqref="B13:C13"/>
    </sheetView>
  </sheetViews>
  <sheetFormatPr defaultColWidth="11.421875" defaultRowHeight="12.75"/>
  <cols>
    <col min="1" max="1" width="13.28125" style="1" customWidth="1"/>
    <col min="2" max="2" width="26.8515625" style="1" customWidth="1"/>
    <col min="3" max="4" width="15.140625" style="1" customWidth="1"/>
    <col min="5" max="5" width="15.421875" style="1" customWidth="1"/>
    <col min="6" max="6" width="21.7109375" style="1" customWidth="1"/>
    <col min="7" max="7" width="29.00390625" style="1" customWidth="1"/>
    <col min="8" max="8" width="15.140625" style="1" bestFit="1" customWidth="1"/>
    <col min="9" max="9" width="14.140625" style="2" customWidth="1"/>
    <col min="10" max="10" width="45.7109375" style="1" customWidth="1"/>
    <col min="11" max="11" width="22.140625" style="1" bestFit="1" customWidth="1"/>
    <col min="12" max="16384" width="11.421875" style="1" customWidth="1"/>
  </cols>
  <sheetData>
    <row r="1" spans="2:10" ht="18" customHeight="1">
      <c r="B1" s="196" t="s">
        <v>370</v>
      </c>
      <c r="C1" s="196"/>
      <c r="D1" s="196"/>
      <c r="E1" s="196"/>
      <c r="F1" s="196"/>
      <c r="G1" s="196"/>
      <c r="H1" s="196"/>
      <c r="I1" s="196"/>
      <c r="J1" s="196"/>
    </row>
    <row r="3" spans="2:10" ht="18" customHeight="1">
      <c r="B3" s="196" t="s">
        <v>390</v>
      </c>
      <c r="C3" s="196"/>
      <c r="D3" s="196"/>
      <c r="E3" s="196"/>
      <c r="F3" s="196"/>
      <c r="G3" s="196"/>
      <c r="H3" s="196"/>
      <c r="I3" s="196"/>
      <c r="J3" s="196"/>
    </row>
    <row r="5" spans="2:10" ht="15.75" customHeight="1">
      <c r="B5" s="193" t="s">
        <v>373</v>
      </c>
      <c r="C5" s="193"/>
      <c r="D5" s="193"/>
      <c r="E5" s="193"/>
      <c r="F5" s="193"/>
      <c r="G5" s="193"/>
      <c r="H5" s="193"/>
      <c r="I5" s="193"/>
      <c r="J5" s="193"/>
    </row>
    <row r="6" spans="2:10" ht="15.75" customHeight="1">
      <c r="B6" s="193" t="s">
        <v>372</v>
      </c>
      <c r="C6" s="193"/>
      <c r="D6" s="193"/>
      <c r="E6" s="193"/>
      <c r="F6" s="193"/>
      <c r="G6" s="193"/>
      <c r="H6" s="193"/>
      <c r="I6" s="193"/>
      <c r="J6" s="193"/>
    </row>
    <row r="7" spans="2:10" ht="15.75" customHeight="1" thickBot="1">
      <c r="B7" s="4"/>
      <c r="C7" s="4"/>
      <c r="D7" s="4"/>
      <c r="E7" s="3"/>
      <c r="F7" s="3"/>
      <c r="G7" s="3"/>
      <c r="H7" s="3"/>
      <c r="I7" s="3"/>
      <c r="J7" s="3"/>
    </row>
    <row r="8" spans="1:11" ht="13.5" thickBot="1">
      <c r="A8" s="191" t="s">
        <v>380</v>
      </c>
      <c r="B8" s="191" t="s">
        <v>377</v>
      </c>
      <c r="C8" s="191" t="s">
        <v>374</v>
      </c>
      <c r="D8" s="191" t="s">
        <v>393</v>
      </c>
      <c r="E8" s="191" t="s">
        <v>392</v>
      </c>
      <c r="F8" s="191" t="s">
        <v>381</v>
      </c>
      <c r="G8" s="191" t="s">
        <v>382</v>
      </c>
      <c r="H8" s="197" t="s">
        <v>383</v>
      </c>
      <c r="I8" s="198"/>
      <c r="J8" s="191" t="s">
        <v>384</v>
      </c>
      <c r="K8" s="191" t="s">
        <v>378</v>
      </c>
    </row>
    <row r="9" spans="1:11" ht="30" customHeight="1" thickBot="1">
      <c r="A9" s="192"/>
      <c r="B9" s="192"/>
      <c r="C9" s="192"/>
      <c r="D9" s="192"/>
      <c r="E9" s="192"/>
      <c r="F9" s="192"/>
      <c r="G9" s="192"/>
      <c r="H9" s="121" t="s">
        <v>375</v>
      </c>
      <c r="I9" s="122" t="s">
        <v>376</v>
      </c>
      <c r="J9" s="192"/>
      <c r="K9" s="192"/>
    </row>
    <row r="10" spans="1:11" ht="21">
      <c r="A10" s="145" t="s">
        <v>194</v>
      </c>
      <c r="B10" s="194" t="s">
        <v>197</v>
      </c>
      <c r="C10" s="195"/>
      <c r="D10" s="151" t="s">
        <v>394</v>
      </c>
      <c r="E10" s="124" t="s">
        <v>389</v>
      </c>
      <c r="F10" s="124" t="s">
        <v>199</v>
      </c>
      <c r="G10" s="124" t="s">
        <v>198</v>
      </c>
      <c r="H10" s="144">
        <v>570</v>
      </c>
      <c r="I10" s="144">
        <v>0</v>
      </c>
      <c r="J10" s="142" t="s">
        <v>198</v>
      </c>
      <c r="K10" s="143" t="s">
        <v>200</v>
      </c>
    </row>
    <row r="11" spans="1:11" ht="21">
      <c r="A11" s="213" t="s">
        <v>385</v>
      </c>
      <c r="B11" s="81" t="s">
        <v>191</v>
      </c>
      <c r="C11" s="81" t="s">
        <v>364</v>
      </c>
      <c r="D11" s="199" t="s">
        <v>394</v>
      </c>
      <c r="E11" s="199" t="s">
        <v>369</v>
      </c>
      <c r="F11" s="199" t="s">
        <v>202</v>
      </c>
      <c r="G11" s="199" t="s">
        <v>203</v>
      </c>
      <c r="H11" s="201">
        <v>380</v>
      </c>
      <c r="I11" s="201">
        <v>599</v>
      </c>
      <c r="J11" s="203" t="s">
        <v>204</v>
      </c>
      <c r="K11" s="205" t="s">
        <v>386</v>
      </c>
    </row>
    <row r="12" spans="1:11" ht="21">
      <c r="A12" s="214"/>
      <c r="B12" s="81" t="s">
        <v>201</v>
      </c>
      <c r="C12" s="81" t="s">
        <v>364</v>
      </c>
      <c r="D12" s="200"/>
      <c r="E12" s="200"/>
      <c r="F12" s="200"/>
      <c r="G12" s="200"/>
      <c r="H12" s="202"/>
      <c r="I12" s="202"/>
      <c r="J12" s="204"/>
      <c r="K12" s="206"/>
    </row>
    <row r="13" spans="1:11" ht="33.75">
      <c r="A13" s="83" t="s">
        <v>385</v>
      </c>
      <c r="B13" s="207" t="s">
        <v>205</v>
      </c>
      <c r="C13" s="208"/>
      <c r="D13" s="147" t="s">
        <v>394</v>
      </c>
      <c r="E13" s="57" t="s">
        <v>389</v>
      </c>
      <c r="F13" s="57" t="s">
        <v>206</v>
      </c>
      <c r="G13" s="57" t="s">
        <v>301</v>
      </c>
      <c r="H13" s="59">
        <v>330</v>
      </c>
      <c r="I13" s="59">
        <v>0</v>
      </c>
      <c r="J13" s="57" t="s">
        <v>341</v>
      </c>
      <c r="K13" s="58" t="s">
        <v>386</v>
      </c>
    </row>
    <row r="14" spans="1:11" ht="21" customHeight="1">
      <c r="A14" s="209" t="s">
        <v>387</v>
      </c>
      <c r="B14" s="57" t="s">
        <v>363</v>
      </c>
      <c r="C14" s="57" t="s">
        <v>388</v>
      </c>
      <c r="D14" s="211" t="s">
        <v>394</v>
      </c>
      <c r="E14" s="211" t="s">
        <v>190</v>
      </c>
      <c r="F14" s="211" t="s">
        <v>343</v>
      </c>
      <c r="G14" s="211" t="s">
        <v>344</v>
      </c>
      <c r="H14" s="201">
        <v>1080</v>
      </c>
      <c r="I14" s="215">
        <v>0</v>
      </c>
      <c r="J14" s="211" t="s">
        <v>345</v>
      </c>
      <c r="K14" s="217" t="s">
        <v>366</v>
      </c>
    </row>
    <row r="15" spans="1:11" ht="21" customHeight="1">
      <c r="A15" s="210"/>
      <c r="B15" s="81" t="s">
        <v>342</v>
      </c>
      <c r="C15" s="81" t="s">
        <v>367</v>
      </c>
      <c r="D15" s="212"/>
      <c r="E15" s="212"/>
      <c r="F15" s="212"/>
      <c r="G15" s="212"/>
      <c r="H15" s="202"/>
      <c r="I15" s="216"/>
      <c r="J15" s="212"/>
      <c r="K15" s="218"/>
    </row>
    <row r="16" spans="1:11" ht="31.5">
      <c r="A16" s="125" t="s">
        <v>365</v>
      </c>
      <c r="B16" s="207" t="s">
        <v>346</v>
      </c>
      <c r="C16" s="208"/>
      <c r="D16" s="147" t="s">
        <v>394</v>
      </c>
      <c r="E16" s="81" t="s">
        <v>347</v>
      </c>
      <c r="F16" s="81" t="s">
        <v>348</v>
      </c>
      <c r="G16" s="81" t="s">
        <v>349</v>
      </c>
      <c r="H16" s="70">
        <v>2200</v>
      </c>
      <c r="I16" s="70">
        <v>1680</v>
      </c>
      <c r="J16" s="81" t="s">
        <v>349</v>
      </c>
      <c r="K16" s="127" t="s">
        <v>386</v>
      </c>
    </row>
    <row r="17" spans="1:11" ht="12" customHeight="1">
      <c r="A17" s="213" t="s">
        <v>194</v>
      </c>
      <c r="B17" s="149" t="s">
        <v>350</v>
      </c>
      <c r="C17" s="81" t="s">
        <v>196</v>
      </c>
      <c r="D17" s="199" t="s">
        <v>394</v>
      </c>
      <c r="E17" s="199" t="s">
        <v>389</v>
      </c>
      <c r="F17" s="199" t="s">
        <v>352</v>
      </c>
      <c r="G17" s="199" t="s">
        <v>198</v>
      </c>
      <c r="H17" s="201">
        <v>220</v>
      </c>
      <c r="I17" s="201">
        <v>0</v>
      </c>
      <c r="J17" s="203" t="s">
        <v>198</v>
      </c>
      <c r="K17" s="205" t="s">
        <v>200</v>
      </c>
    </row>
    <row r="18" spans="1:11" ht="12" customHeight="1">
      <c r="A18" s="214"/>
      <c r="B18" s="81" t="s">
        <v>351</v>
      </c>
      <c r="C18" s="81" t="s">
        <v>195</v>
      </c>
      <c r="D18" s="200"/>
      <c r="E18" s="200"/>
      <c r="F18" s="200"/>
      <c r="G18" s="200"/>
      <c r="H18" s="202"/>
      <c r="I18" s="202"/>
      <c r="J18" s="204"/>
      <c r="K18" s="206"/>
    </row>
    <row r="19" spans="1:11" ht="31.5">
      <c r="A19" s="125" t="s">
        <v>385</v>
      </c>
      <c r="B19" s="207" t="s">
        <v>368</v>
      </c>
      <c r="C19" s="208"/>
      <c r="D19" s="147" t="s">
        <v>394</v>
      </c>
      <c r="E19" s="81" t="s">
        <v>353</v>
      </c>
      <c r="F19" s="81" t="s">
        <v>354</v>
      </c>
      <c r="G19" s="81" t="s">
        <v>193</v>
      </c>
      <c r="H19" s="150">
        <v>1150</v>
      </c>
      <c r="I19" s="70">
        <v>432</v>
      </c>
      <c r="J19" s="126" t="s">
        <v>355</v>
      </c>
      <c r="K19" s="19" t="s">
        <v>386</v>
      </c>
    </row>
    <row r="20" spans="1:11" ht="31.5">
      <c r="A20" s="125" t="s">
        <v>385</v>
      </c>
      <c r="B20" s="207" t="s">
        <v>368</v>
      </c>
      <c r="C20" s="208"/>
      <c r="D20" s="147" t="s">
        <v>394</v>
      </c>
      <c r="E20" s="81" t="s">
        <v>192</v>
      </c>
      <c r="F20" s="81" t="s">
        <v>356</v>
      </c>
      <c r="G20" s="81" t="s">
        <v>193</v>
      </c>
      <c r="H20" s="150">
        <v>1350</v>
      </c>
      <c r="I20" s="70">
        <v>0</v>
      </c>
      <c r="J20" s="126" t="s">
        <v>357</v>
      </c>
      <c r="K20" s="19" t="s">
        <v>386</v>
      </c>
    </row>
    <row r="21" spans="1:11" ht="45" customHeight="1">
      <c r="A21" s="209" t="s">
        <v>387</v>
      </c>
      <c r="B21" s="57" t="s">
        <v>358</v>
      </c>
      <c r="C21" s="57" t="s">
        <v>367</v>
      </c>
      <c r="D21" s="146" t="s">
        <v>394</v>
      </c>
      <c r="E21" s="211" t="s">
        <v>391</v>
      </c>
      <c r="F21" s="211" t="s">
        <v>359</v>
      </c>
      <c r="G21" s="211" t="s">
        <v>360</v>
      </c>
      <c r="H21" s="201">
        <v>540</v>
      </c>
      <c r="I21" s="215">
        <v>0</v>
      </c>
      <c r="J21" s="211" t="s">
        <v>361</v>
      </c>
      <c r="K21" s="217" t="s">
        <v>362</v>
      </c>
    </row>
    <row r="22" spans="1:11" ht="45" customHeight="1">
      <c r="A22" s="210"/>
      <c r="B22" s="57" t="s">
        <v>363</v>
      </c>
      <c r="C22" s="57" t="s">
        <v>388</v>
      </c>
      <c r="D22" s="129" t="s">
        <v>394</v>
      </c>
      <c r="E22" s="212"/>
      <c r="F22" s="212"/>
      <c r="G22" s="212"/>
      <c r="H22" s="202"/>
      <c r="I22" s="216"/>
      <c r="J22" s="212"/>
      <c r="K22" s="218"/>
    </row>
    <row r="23" spans="1:11" ht="12" customHeight="1" thickBot="1">
      <c r="A23" s="75"/>
      <c r="B23" s="76"/>
      <c r="C23" s="76"/>
      <c r="D23" s="76"/>
      <c r="E23" s="77"/>
      <c r="F23" s="76"/>
      <c r="G23" s="78"/>
      <c r="H23" s="79"/>
      <c r="I23" s="79"/>
      <c r="J23" s="78"/>
      <c r="K23" s="80"/>
    </row>
    <row r="24" spans="1:10" ht="12.75" customHeight="1">
      <c r="A24" s="7"/>
      <c r="B24" s="7"/>
      <c r="C24" s="7"/>
      <c r="D24" s="7"/>
      <c r="E24" s="7"/>
      <c r="F24" s="7"/>
      <c r="G24" s="7"/>
      <c r="H24" s="63">
        <f>SUM(H10:H23)</f>
        <v>7820</v>
      </c>
      <c r="I24" s="63">
        <f>SUM(I10:I23)</f>
        <v>2711</v>
      </c>
      <c r="J24" s="7"/>
    </row>
    <row r="25" spans="1:10" ht="12.75" customHeight="1">
      <c r="A25" s="7"/>
      <c r="B25" s="7"/>
      <c r="C25" s="7"/>
      <c r="D25" s="7"/>
      <c r="E25" s="7"/>
      <c r="F25" s="7"/>
      <c r="G25" s="7"/>
      <c r="H25" s="7"/>
      <c r="I25" s="7"/>
      <c r="J25" s="7"/>
    </row>
    <row r="26" spans="1:10" ht="12.75" customHeight="1">
      <c r="A26" s="7"/>
      <c r="B26" s="7"/>
      <c r="C26" s="7"/>
      <c r="D26" s="7"/>
      <c r="E26" s="7"/>
      <c r="F26" s="7"/>
      <c r="G26" s="7"/>
      <c r="H26" s="7"/>
      <c r="I26" s="7"/>
      <c r="J26" s="7"/>
    </row>
    <row r="27" spans="1:10" ht="12.75" customHeight="1">
      <c r="A27" s="20"/>
      <c r="B27" s="20"/>
      <c r="C27" s="20"/>
      <c r="D27" s="20"/>
      <c r="E27" s="20"/>
      <c r="F27" s="20"/>
      <c r="G27" s="20"/>
      <c r="H27" s="20"/>
      <c r="I27" s="20"/>
      <c r="J27" s="20"/>
    </row>
    <row r="28" spans="1:10" ht="12.75" customHeight="1">
      <c r="A28" s="20"/>
      <c r="B28" s="20"/>
      <c r="C28" s="20"/>
      <c r="D28" s="20"/>
      <c r="E28" s="20"/>
      <c r="F28" s="20"/>
      <c r="G28" s="20"/>
      <c r="H28" s="20"/>
      <c r="I28" s="20"/>
      <c r="J28" s="20"/>
    </row>
    <row r="29" spans="1:10" ht="12.75" customHeight="1">
      <c r="A29" s="20"/>
      <c r="B29" s="20"/>
      <c r="C29" s="20"/>
      <c r="D29" s="20"/>
      <c r="E29" s="20"/>
      <c r="F29" s="20"/>
      <c r="G29" s="20"/>
      <c r="H29" s="20"/>
      <c r="I29" s="20"/>
      <c r="J29" s="20"/>
    </row>
    <row r="30" spans="1:10" ht="12.75" customHeight="1">
      <c r="A30" s="20"/>
      <c r="B30" s="20"/>
      <c r="C30" s="20"/>
      <c r="D30" s="20"/>
      <c r="E30" s="20"/>
      <c r="F30" s="20"/>
      <c r="G30" s="20"/>
      <c r="H30" s="20"/>
      <c r="I30" s="20"/>
      <c r="J30" s="20"/>
    </row>
    <row r="32" spans="1:6" ht="18">
      <c r="A32" s="20"/>
      <c r="B32" s="20"/>
      <c r="C32" s="20"/>
      <c r="D32" s="20"/>
      <c r="E32" s="20"/>
      <c r="F32" s="6"/>
    </row>
  </sheetData>
  <sheetProtection/>
  <mergeCells count="54">
    <mergeCell ref="J21:J22"/>
    <mergeCell ref="K21:K22"/>
    <mergeCell ref="D8:D9"/>
    <mergeCell ref="D11:D12"/>
    <mergeCell ref="D14:D15"/>
    <mergeCell ref="D17:D18"/>
    <mergeCell ref="F21:F22"/>
    <mergeCell ref="G21:G22"/>
    <mergeCell ref="H21:H22"/>
    <mergeCell ref="I21:I22"/>
    <mergeCell ref="B19:C19"/>
    <mergeCell ref="B20:C20"/>
    <mergeCell ref="A21:A22"/>
    <mergeCell ref="E21:E22"/>
    <mergeCell ref="K14:K15"/>
    <mergeCell ref="B16:C16"/>
    <mergeCell ref="A17:A18"/>
    <mergeCell ref="E17:E18"/>
    <mergeCell ref="F17:F18"/>
    <mergeCell ref="G17:G18"/>
    <mergeCell ref="H17:H18"/>
    <mergeCell ref="I17:I18"/>
    <mergeCell ref="J17:J18"/>
    <mergeCell ref="K17:K18"/>
    <mergeCell ref="G14:G15"/>
    <mergeCell ref="H14:H15"/>
    <mergeCell ref="I14:I15"/>
    <mergeCell ref="J14:J15"/>
    <mergeCell ref="B13:C13"/>
    <mergeCell ref="A14:A15"/>
    <mergeCell ref="E14:E15"/>
    <mergeCell ref="F14:F15"/>
    <mergeCell ref="A11:A12"/>
    <mergeCell ref="E11:E12"/>
    <mergeCell ref="K8:K9"/>
    <mergeCell ref="J8:J9"/>
    <mergeCell ref="F11:F12"/>
    <mergeCell ref="G11:G12"/>
    <mergeCell ref="H11:H12"/>
    <mergeCell ref="I11:I12"/>
    <mergeCell ref="J11:J12"/>
    <mergeCell ref="K11:K12"/>
    <mergeCell ref="B1:J1"/>
    <mergeCell ref="B3:J3"/>
    <mergeCell ref="B5:J5"/>
    <mergeCell ref="F8:F9"/>
    <mergeCell ref="G8:G9"/>
    <mergeCell ref="H8:I8"/>
    <mergeCell ref="B8:B9"/>
    <mergeCell ref="B6:J6"/>
    <mergeCell ref="A8:A9"/>
    <mergeCell ref="C8:C9"/>
    <mergeCell ref="E8:E9"/>
    <mergeCell ref="B10:C10"/>
  </mergeCells>
  <printOptions/>
  <pageMargins left="0.1968503937007874" right="0.1968503937007874" top="0.5905511811023623" bottom="0.5905511811023623" header="0" footer="0"/>
  <pageSetup horizontalDpi="600" verticalDpi="600" orientation="landscape" paperSize="9" scale="66" r:id="rId2"/>
  <drawing r:id="rId1"/>
</worksheet>
</file>

<file path=xl/worksheets/sheet10.xml><?xml version="1.0" encoding="utf-8"?>
<worksheet xmlns="http://schemas.openxmlformats.org/spreadsheetml/2006/main" xmlns:r="http://schemas.openxmlformats.org/officeDocument/2006/relationships">
  <dimension ref="A1:BF79"/>
  <sheetViews>
    <sheetView zoomScalePageLayoutView="0" workbookViewId="0" topLeftCell="A4">
      <pane ySplit="6" topLeftCell="A10" activePane="bottomLeft" state="frozen"/>
      <selection pane="topLeft" activeCell="A4" sqref="A4"/>
      <selection pane="bottomLeft" activeCell="E14" sqref="E14"/>
    </sheetView>
  </sheetViews>
  <sheetFormatPr defaultColWidth="11.421875" defaultRowHeight="12.75"/>
  <cols>
    <col min="1" max="1" width="13.7109375" style="40" customWidth="1"/>
    <col min="2" max="2" width="27.421875" style="40" customWidth="1"/>
    <col min="3" max="4" width="16.57421875" style="40" customWidth="1"/>
    <col min="5" max="5" width="15.421875" style="40" customWidth="1"/>
    <col min="6" max="6" width="24.28125" style="40" bestFit="1" customWidth="1"/>
    <col min="7" max="7" width="21.28125" style="40" customWidth="1"/>
    <col min="8" max="9" width="13.00390625" style="47" customWidth="1"/>
    <col min="10" max="10" width="38.140625" style="40" customWidth="1"/>
    <col min="11" max="11" width="24.140625" style="40" customWidth="1"/>
    <col min="12" max="16" width="11.421875" style="40" customWidth="1"/>
    <col min="17" max="17" width="11.7109375" style="40" bestFit="1" customWidth="1"/>
    <col min="18" max="18" width="11.421875" style="40" customWidth="1"/>
    <col min="19" max="20" width="11.57421875" style="40" bestFit="1" customWidth="1"/>
    <col min="21" max="16384" width="11.421875" style="40" customWidth="1"/>
  </cols>
  <sheetData>
    <row r="1" spans="1:11" ht="18" customHeight="1">
      <c r="A1" s="196" t="s">
        <v>370</v>
      </c>
      <c r="B1" s="196"/>
      <c r="C1" s="196"/>
      <c r="D1" s="196"/>
      <c r="E1" s="196"/>
      <c r="F1" s="196"/>
      <c r="G1" s="196"/>
      <c r="H1" s="196"/>
      <c r="I1" s="196"/>
      <c r="J1" s="196"/>
      <c r="K1" s="196"/>
    </row>
    <row r="3" spans="1:11" ht="18" customHeight="1">
      <c r="A3" s="196" t="s">
        <v>390</v>
      </c>
      <c r="B3" s="196"/>
      <c r="C3" s="196"/>
      <c r="D3" s="196"/>
      <c r="E3" s="196"/>
      <c r="F3" s="196"/>
      <c r="G3" s="196"/>
      <c r="H3" s="196"/>
      <c r="I3" s="196"/>
      <c r="J3" s="196"/>
      <c r="K3" s="196"/>
    </row>
    <row r="5" spans="1:11" ht="15.75" customHeight="1">
      <c r="A5" s="193" t="s">
        <v>373</v>
      </c>
      <c r="B5" s="193"/>
      <c r="C5" s="193"/>
      <c r="D5" s="193"/>
      <c r="E5" s="193"/>
      <c r="F5" s="193"/>
      <c r="G5" s="193"/>
      <c r="H5" s="193"/>
      <c r="I5" s="193"/>
      <c r="J5" s="193"/>
      <c r="K5" s="193"/>
    </row>
    <row r="6" spans="2:10" ht="15.75" customHeight="1">
      <c r="B6" s="39"/>
      <c r="C6" s="326" t="s">
        <v>379</v>
      </c>
      <c r="D6" s="326"/>
      <c r="E6" s="326"/>
      <c r="F6" s="326"/>
      <c r="G6" s="326"/>
      <c r="H6" s="326"/>
      <c r="I6" s="326"/>
      <c r="J6" s="39"/>
    </row>
    <row r="7" spans="2:10" ht="15.75" customHeight="1" thickBot="1">
      <c r="B7" s="39"/>
      <c r="C7" s="39"/>
      <c r="D7" s="39"/>
      <c r="E7" s="39"/>
      <c r="F7" s="39"/>
      <c r="G7" s="39"/>
      <c r="H7" s="46"/>
      <c r="I7" s="46"/>
      <c r="J7" s="39"/>
    </row>
    <row r="8" spans="1:11" ht="12" thickBot="1">
      <c r="A8" s="324" t="s">
        <v>380</v>
      </c>
      <c r="B8" s="324" t="s">
        <v>377</v>
      </c>
      <c r="C8" s="324" t="s">
        <v>374</v>
      </c>
      <c r="D8" s="324" t="s">
        <v>395</v>
      </c>
      <c r="E8" s="324" t="s">
        <v>392</v>
      </c>
      <c r="F8" s="324" t="s">
        <v>381</v>
      </c>
      <c r="G8" s="324" t="s">
        <v>382</v>
      </c>
      <c r="H8" s="327" t="s">
        <v>383</v>
      </c>
      <c r="I8" s="328"/>
      <c r="J8" s="324" t="s">
        <v>384</v>
      </c>
      <c r="K8" s="324" t="s">
        <v>378</v>
      </c>
    </row>
    <row r="9" spans="1:11" ht="30" customHeight="1" thickBot="1">
      <c r="A9" s="325"/>
      <c r="B9" s="325"/>
      <c r="C9" s="325"/>
      <c r="D9" s="329"/>
      <c r="E9" s="325"/>
      <c r="F9" s="325"/>
      <c r="G9" s="325"/>
      <c r="H9" s="61" t="s">
        <v>375</v>
      </c>
      <c r="I9" s="61" t="s">
        <v>376</v>
      </c>
      <c r="J9" s="325"/>
      <c r="K9" s="325"/>
    </row>
    <row r="10" spans="1:11" ht="22.5" customHeight="1">
      <c r="A10" s="331" t="s">
        <v>387</v>
      </c>
      <c r="B10" s="146" t="s">
        <v>108</v>
      </c>
      <c r="C10" s="146" t="s">
        <v>109</v>
      </c>
      <c r="D10" s="211" t="s">
        <v>394</v>
      </c>
      <c r="E10" s="285" t="s">
        <v>272</v>
      </c>
      <c r="F10" s="285" t="s">
        <v>273</v>
      </c>
      <c r="G10" s="285" t="s">
        <v>120</v>
      </c>
      <c r="H10" s="60">
        <v>350</v>
      </c>
      <c r="I10" s="60"/>
      <c r="J10" s="301" t="s">
        <v>121</v>
      </c>
      <c r="K10" s="330" t="s">
        <v>366</v>
      </c>
    </row>
    <row r="11" spans="1:58" ht="23.25" customHeight="1">
      <c r="A11" s="332"/>
      <c r="B11" s="146" t="s">
        <v>184</v>
      </c>
      <c r="C11" s="146" t="s">
        <v>471</v>
      </c>
      <c r="D11" s="212"/>
      <c r="E11" s="286"/>
      <c r="F11" s="286"/>
      <c r="G11" s="286"/>
      <c r="H11" s="36">
        <v>350</v>
      </c>
      <c r="I11" s="36"/>
      <c r="J11" s="286"/>
      <c r="K11" s="288"/>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row>
    <row r="12" spans="1:58" ht="46.5" customHeight="1">
      <c r="A12" s="178" t="s">
        <v>876</v>
      </c>
      <c r="B12" s="21" t="s">
        <v>274</v>
      </c>
      <c r="C12" s="21" t="s">
        <v>41</v>
      </c>
      <c r="D12" s="21" t="s">
        <v>394</v>
      </c>
      <c r="E12" s="21" t="s">
        <v>275</v>
      </c>
      <c r="F12" s="21" t="s">
        <v>276</v>
      </c>
      <c r="G12" s="21" t="s">
        <v>940</v>
      </c>
      <c r="H12" s="36">
        <v>6656</v>
      </c>
      <c r="I12" s="36">
        <v>642</v>
      </c>
      <c r="J12" s="21" t="s">
        <v>277</v>
      </c>
      <c r="K12" s="21" t="s">
        <v>911</v>
      </c>
      <c r="L12" s="177"/>
      <c r="M12" s="177"/>
      <c r="N12" s="177"/>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row>
    <row r="13" spans="1:58" ht="55.5" customHeight="1">
      <c r="A13" s="178" t="s">
        <v>876</v>
      </c>
      <c r="B13" s="57" t="s">
        <v>32</v>
      </c>
      <c r="C13" s="57" t="s">
        <v>458</v>
      </c>
      <c r="D13" s="57" t="s">
        <v>394</v>
      </c>
      <c r="E13" s="57" t="s">
        <v>248</v>
      </c>
      <c r="F13" s="57" t="s">
        <v>278</v>
      </c>
      <c r="G13" s="57" t="s">
        <v>940</v>
      </c>
      <c r="H13" s="59">
        <v>201</v>
      </c>
      <c r="I13" s="59"/>
      <c r="J13" s="21" t="s">
        <v>277</v>
      </c>
      <c r="K13" s="21" t="s">
        <v>911</v>
      </c>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row>
    <row r="14" spans="1:58" ht="80.25" customHeight="1">
      <c r="A14" s="178" t="s">
        <v>876</v>
      </c>
      <c r="B14" s="57" t="s">
        <v>279</v>
      </c>
      <c r="C14" s="57" t="s">
        <v>280</v>
      </c>
      <c r="D14" s="57" t="s">
        <v>394</v>
      </c>
      <c r="E14" s="57" t="s">
        <v>878</v>
      </c>
      <c r="F14" s="57" t="s">
        <v>281</v>
      </c>
      <c r="G14" s="57" t="s">
        <v>282</v>
      </c>
      <c r="H14" s="59">
        <v>1622.98</v>
      </c>
      <c r="I14" s="59"/>
      <c r="J14" s="57" t="s">
        <v>283</v>
      </c>
      <c r="K14" s="57" t="s">
        <v>911</v>
      </c>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row>
    <row r="15" spans="1:58" ht="24.75" customHeight="1">
      <c r="A15" s="322" t="s">
        <v>903</v>
      </c>
      <c r="B15" s="21" t="s">
        <v>1025</v>
      </c>
      <c r="C15" s="57" t="s">
        <v>458</v>
      </c>
      <c r="D15" s="211" t="s">
        <v>542</v>
      </c>
      <c r="E15" s="285" t="s">
        <v>1027</v>
      </c>
      <c r="F15" s="285" t="s">
        <v>832</v>
      </c>
      <c r="G15" s="285" t="s">
        <v>220</v>
      </c>
      <c r="H15" s="215">
        <v>332</v>
      </c>
      <c r="I15" s="59"/>
      <c r="J15" s="211" t="s">
        <v>833</v>
      </c>
      <c r="K15" s="211" t="s">
        <v>911</v>
      </c>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row>
    <row r="16" spans="1:58" ht="21" customHeight="1">
      <c r="A16" s="323"/>
      <c r="B16" s="21" t="s">
        <v>216</v>
      </c>
      <c r="C16" s="57" t="s">
        <v>1026</v>
      </c>
      <c r="D16" s="212"/>
      <c r="E16" s="286"/>
      <c r="F16" s="286"/>
      <c r="G16" s="286"/>
      <c r="H16" s="216"/>
      <c r="I16" s="59"/>
      <c r="J16" s="212"/>
      <c r="K16" s="212"/>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row>
    <row r="17" spans="1:58" ht="24.75" customHeight="1">
      <c r="A17" s="322" t="s">
        <v>903</v>
      </c>
      <c r="B17" s="21" t="s">
        <v>1025</v>
      </c>
      <c r="C17" s="57" t="s">
        <v>458</v>
      </c>
      <c r="D17" s="211" t="s">
        <v>542</v>
      </c>
      <c r="E17" s="285" t="s">
        <v>1027</v>
      </c>
      <c r="F17" s="285" t="s">
        <v>834</v>
      </c>
      <c r="G17" s="285" t="s">
        <v>220</v>
      </c>
      <c r="H17" s="215">
        <v>332</v>
      </c>
      <c r="I17" s="59"/>
      <c r="J17" s="211" t="s">
        <v>833</v>
      </c>
      <c r="K17" s="211" t="s">
        <v>911</v>
      </c>
      <c r="L17" s="109"/>
      <c r="M17" s="109"/>
      <c r="N17" s="109"/>
      <c r="O17" s="109"/>
      <c r="P17" s="109"/>
      <c r="Q17" s="109"/>
      <c r="R17" s="109"/>
      <c r="S17" s="110"/>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row>
    <row r="18" spans="1:58" ht="32.25" customHeight="1">
      <c r="A18" s="323"/>
      <c r="B18" s="21" t="s">
        <v>216</v>
      </c>
      <c r="C18" s="57" t="s">
        <v>1026</v>
      </c>
      <c r="D18" s="212"/>
      <c r="E18" s="286"/>
      <c r="F18" s="286"/>
      <c r="G18" s="286"/>
      <c r="H18" s="216"/>
      <c r="I18" s="59"/>
      <c r="J18" s="212"/>
      <c r="K18" s="212"/>
      <c r="L18" s="109"/>
      <c r="M18" s="109"/>
      <c r="N18" s="109"/>
      <c r="O18" s="109"/>
      <c r="P18" s="109"/>
      <c r="Q18" s="109"/>
      <c r="R18" s="109"/>
      <c r="S18" s="111"/>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row>
    <row r="19" spans="1:58" ht="27" customHeight="1">
      <c r="A19" s="322" t="s">
        <v>903</v>
      </c>
      <c r="B19" s="21" t="s">
        <v>1025</v>
      </c>
      <c r="C19" s="57" t="s">
        <v>458</v>
      </c>
      <c r="D19" s="211" t="s">
        <v>542</v>
      </c>
      <c r="E19" s="285" t="s">
        <v>850</v>
      </c>
      <c r="F19" s="285" t="s">
        <v>835</v>
      </c>
      <c r="G19" s="285" t="s">
        <v>220</v>
      </c>
      <c r="H19" s="215">
        <f>258*2</f>
        <v>516</v>
      </c>
      <c r="I19" s="215">
        <v>314</v>
      </c>
      <c r="J19" s="211" t="s">
        <v>833</v>
      </c>
      <c r="K19" s="211" t="s">
        <v>911</v>
      </c>
      <c r="L19" s="109"/>
      <c r="M19" s="109"/>
      <c r="N19" s="109"/>
      <c r="O19" s="109"/>
      <c r="P19" s="109"/>
      <c r="Q19" s="112"/>
      <c r="R19" s="109"/>
      <c r="S19" s="111"/>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row>
    <row r="20" spans="1:58" ht="28.5" customHeight="1">
      <c r="A20" s="323"/>
      <c r="B20" s="21" t="s">
        <v>216</v>
      </c>
      <c r="C20" s="57" t="s">
        <v>1026</v>
      </c>
      <c r="D20" s="212"/>
      <c r="E20" s="286"/>
      <c r="F20" s="286"/>
      <c r="G20" s="286"/>
      <c r="H20" s="216"/>
      <c r="I20" s="216"/>
      <c r="J20" s="212"/>
      <c r="K20" s="212"/>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row>
    <row r="21" spans="1:58" ht="31.5" customHeight="1">
      <c r="A21" s="322" t="s">
        <v>903</v>
      </c>
      <c r="B21" s="21" t="s">
        <v>1025</v>
      </c>
      <c r="C21" s="57" t="s">
        <v>458</v>
      </c>
      <c r="D21" s="211" t="s">
        <v>542</v>
      </c>
      <c r="E21" s="285" t="s">
        <v>1027</v>
      </c>
      <c r="F21" s="285" t="s">
        <v>836</v>
      </c>
      <c r="G21" s="285" t="s">
        <v>220</v>
      </c>
      <c r="H21" s="215">
        <f>258*2</f>
        <v>516</v>
      </c>
      <c r="I21" s="215"/>
      <c r="J21" s="211" t="s">
        <v>833</v>
      </c>
      <c r="K21" s="211" t="s">
        <v>911</v>
      </c>
      <c r="L21" s="109"/>
      <c r="M21" s="109"/>
      <c r="N21" s="109"/>
      <c r="O21" s="109"/>
      <c r="P21" s="109"/>
      <c r="Q21" s="109"/>
      <c r="R21" s="109"/>
      <c r="S21" s="113"/>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row>
    <row r="22" spans="1:58" ht="24.75" customHeight="1">
      <c r="A22" s="323"/>
      <c r="B22" s="21" t="s">
        <v>216</v>
      </c>
      <c r="C22" s="57" t="s">
        <v>1026</v>
      </c>
      <c r="D22" s="212"/>
      <c r="E22" s="286"/>
      <c r="F22" s="286"/>
      <c r="G22" s="286"/>
      <c r="H22" s="216"/>
      <c r="I22" s="216"/>
      <c r="J22" s="212"/>
      <c r="K22" s="212"/>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row>
    <row r="23" spans="1:58" ht="33" customHeight="1">
      <c r="A23" s="322" t="s">
        <v>903</v>
      </c>
      <c r="B23" s="21" t="s">
        <v>1025</v>
      </c>
      <c r="C23" s="57" t="s">
        <v>458</v>
      </c>
      <c r="D23" s="211" t="s">
        <v>542</v>
      </c>
      <c r="E23" s="285" t="s">
        <v>917</v>
      </c>
      <c r="F23" s="285" t="s">
        <v>837</v>
      </c>
      <c r="G23" s="285" t="s">
        <v>220</v>
      </c>
      <c r="H23" s="215">
        <v>332</v>
      </c>
      <c r="I23" s="215"/>
      <c r="J23" s="211" t="s">
        <v>833</v>
      </c>
      <c r="K23" s="211" t="s">
        <v>911</v>
      </c>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row>
    <row r="24" spans="1:58" ht="24" customHeight="1">
      <c r="A24" s="323"/>
      <c r="B24" s="21" t="s">
        <v>216</v>
      </c>
      <c r="C24" s="57" t="s">
        <v>1026</v>
      </c>
      <c r="D24" s="212"/>
      <c r="E24" s="286"/>
      <c r="F24" s="286"/>
      <c r="G24" s="286"/>
      <c r="H24" s="216"/>
      <c r="I24" s="216"/>
      <c r="J24" s="212"/>
      <c r="K24" s="212"/>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row>
    <row r="25" spans="1:58" ht="27" customHeight="1">
      <c r="A25" s="322" t="s">
        <v>903</v>
      </c>
      <c r="B25" s="21" t="s">
        <v>1025</v>
      </c>
      <c r="C25" s="57" t="s">
        <v>458</v>
      </c>
      <c r="D25" s="211" t="s">
        <v>542</v>
      </c>
      <c r="E25" s="285" t="s">
        <v>1027</v>
      </c>
      <c r="F25" s="285" t="s">
        <v>838</v>
      </c>
      <c r="G25" s="285" t="s">
        <v>220</v>
      </c>
      <c r="H25" s="215">
        <v>332</v>
      </c>
      <c r="I25" s="215"/>
      <c r="J25" s="211" t="s">
        <v>833</v>
      </c>
      <c r="K25" s="211" t="s">
        <v>911</v>
      </c>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row>
    <row r="26" spans="1:58" ht="37.5" customHeight="1">
      <c r="A26" s="323"/>
      <c r="B26" s="21" t="s">
        <v>216</v>
      </c>
      <c r="C26" s="57" t="s">
        <v>1026</v>
      </c>
      <c r="D26" s="212"/>
      <c r="E26" s="286"/>
      <c r="F26" s="286"/>
      <c r="G26" s="286"/>
      <c r="H26" s="216"/>
      <c r="I26" s="216"/>
      <c r="J26" s="212"/>
      <c r="K26" s="212"/>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row>
    <row r="27" spans="1:58" ht="27.75" customHeight="1">
      <c r="A27" s="320" t="s">
        <v>387</v>
      </c>
      <c r="B27" s="81" t="s">
        <v>20</v>
      </c>
      <c r="C27" s="81" t="s">
        <v>458</v>
      </c>
      <c r="D27" s="199" t="s">
        <v>439</v>
      </c>
      <c r="E27" s="211" t="s">
        <v>839</v>
      </c>
      <c r="F27" s="211" t="s">
        <v>843</v>
      </c>
      <c r="G27" s="211" t="s">
        <v>953</v>
      </c>
      <c r="H27" s="215">
        <v>1096</v>
      </c>
      <c r="I27" s="215">
        <v>751</v>
      </c>
      <c r="J27" s="211" t="s">
        <v>23</v>
      </c>
      <c r="K27" s="211" t="s">
        <v>840</v>
      </c>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row>
    <row r="28" spans="1:58" ht="22.5" customHeight="1">
      <c r="A28" s="321"/>
      <c r="B28" s="81" t="s">
        <v>21</v>
      </c>
      <c r="C28" s="81" t="s">
        <v>460</v>
      </c>
      <c r="D28" s="200"/>
      <c r="E28" s="212"/>
      <c r="F28" s="212"/>
      <c r="G28" s="212"/>
      <c r="H28" s="216"/>
      <c r="I28" s="216"/>
      <c r="J28" s="212"/>
      <c r="K28" s="212"/>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row>
    <row r="29" spans="1:58" ht="27" customHeight="1">
      <c r="A29" s="320" t="s">
        <v>387</v>
      </c>
      <c r="B29" s="81" t="s">
        <v>20</v>
      </c>
      <c r="C29" s="81" t="s">
        <v>458</v>
      </c>
      <c r="D29" s="199" t="s">
        <v>439</v>
      </c>
      <c r="E29" s="211" t="s">
        <v>841</v>
      </c>
      <c r="F29" s="211" t="s">
        <v>842</v>
      </c>
      <c r="G29" s="211" t="s">
        <v>953</v>
      </c>
      <c r="H29" s="215">
        <v>548</v>
      </c>
      <c r="I29" s="215"/>
      <c r="J29" s="211" t="s">
        <v>23</v>
      </c>
      <c r="K29" s="211" t="s">
        <v>840</v>
      </c>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row>
    <row r="30" spans="1:58" ht="22.5" customHeight="1">
      <c r="A30" s="321"/>
      <c r="B30" s="81" t="s">
        <v>21</v>
      </c>
      <c r="C30" s="81" t="s">
        <v>460</v>
      </c>
      <c r="D30" s="200"/>
      <c r="E30" s="212"/>
      <c r="F30" s="212"/>
      <c r="G30" s="212"/>
      <c r="H30" s="216"/>
      <c r="I30" s="216"/>
      <c r="J30" s="212"/>
      <c r="K30" s="212"/>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row>
    <row r="31" spans="1:58" ht="45.75" customHeight="1">
      <c r="A31" s="178" t="s">
        <v>876</v>
      </c>
      <c r="B31" s="57" t="s">
        <v>32</v>
      </c>
      <c r="C31" s="57" t="s">
        <v>458</v>
      </c>
      <c r="D31" s="57" t="s">
        <v>394</v>
      </c>
      <c r="E31" s="57" t="s">
        <v>844</v>
      </c>
      <c r="F31" s="57" t="s">
        <v>845</v>
      </c>
      <c r="G31" s="57" t="s">
        <v>940</v>
      </c>
      <c r="H31" s="59">
        <v>1096</v>
      </c>
      <c r="I31" s="59"/>
      <c r="J31" s="21" t="s">
        <v>277</v>
      </c>
      <c r="K31" s="21" t="s">
        <v>911</v>
      </c>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row>
    <row r="32" spans="1:58" ht="30.75" customHeight="1">
      <c r="A32" s="318" t="s">
        <v>385</v>
      </c>
      <c r="B32" s="14" t="s">
        <v>25</v>
      </c>
      <c r="C32" s="14" t="s">
        <v>26</v>
      </c>
      <c r="D32" s="227" t="s">
        <v>542</v>
      </c>
      <c r="E32" s="227" t="s">
        <v>846</v>
      </c>
      <c r="F32" s="227" t="s">
        <v>847</v>
      </c>
      <c r="G32" s="227" t="s">
        <v>848</v>
      </c>
      <c r="H32" s="231">
        <v>402</v>
      </c>
      <c r="I32" s="231"/>
      <c r="J32" s="227" t="s">
        <v>849</v>
      </c>
      <c r="K32" s="229" t="s">
        <v>386</v>
      </c>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row>
    <row r="33" spans="1:58" ht="25.5" customHeight="1">
      <c r="A33" s="319"/>
      <c r="B33" s="14" t="s">
        <v>27</v>
      </c>
      <c r="C33" s="14" t="s">
        <v>458</v>
      </c>
      <c r="D33" s="228"/>
      <c r="E33" s="228"/>
      <c r="F33" s="228"/>
      <c r="G33" s="228"/>
      <c r="H33" s="232"/>
      <c r="I33" s="232"/>
      <c r="J33" s="228"/>
      <c r="K33" s="230"/>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row>
    <row r="34" spans="1:58" ht="27" customHeight="1">
      <c r="A34" s="333" t="s">
        <v>387</v>
      </c>
      <c r="B34" s="146" t="s">
        <v>750</v>
      </c>
      <c r="C34" s="146" t="s">
        <v>751</v>
      </c>
      <c r="D34" s="211" t="s">
        <v>394</v>
      </c>
      <c r="E34" s="285" t="s">
        <v>924</v>
      </c>
      <c r="F34" s="285" t="s">
        <v>414</v>
      </c>
      <c r="G34" s="285" t="s">
        <v>1019</v>
      </c>
      <c r="H34" s="291">
        <v>700</v>
      </c>
      <c r="I34" s="165"/>
      <c r="J34" s="285" t="s">
        <v>555</v>
      </c>
      <c r="K34" s="285" t="s">
        <v>1036</v>
      </c>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row>
    <row r="35" spans="1:58" ht="39" customHeight="1">
      <c r="A35" s="334"/>
      <c r="B35" s="146" t="s">
        <v>1015</v>
      </c>
      <c r="C35" s="146" t="s">
        <v>1016</v>
      </c>
      <c r="D35" s="212"/>
      <c r="E35" s="286"/>
      <c r="F35" s="286"/>
      <c r="G35" s="286"/>
      <c r="H35" s="292"/>
      <c r="I35" s="165"/>
      <c r="J35" s="286"/>
      <c r="K35" s="286"/>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row>
    <row r="36" spans="1:58" ht="33" customHeight="1">
      <c r="A36" s="335" t="s">
        <v>387</v>
      </c>
      <c r="B36" s="57" t="s">
        <v>549</v>
      </c>
      <c r="C36" s="57" t="s">
        <v>548</v>
      </c>
      <c r="D36" s="211" t="s">
        <v>542</v>
      </c>
      <c r="E36" s="211" t="s">
        <v>257</v>
      </c>
      <c r="F36" s="211" t="s">
        <v>415</v>
      </c>
      <c r="G36" s="211" t="s">
        <v>416</v>
      </c>
      <c r="H36" s="215">
        <v>1000</v>
      </c>
      <c r="I36" s="215">
        <v>0</v>
      </c>
      <c r="J36" s="211" t="s">
        <v>555</v>
      </c>
      <c r="K36" s="217" t="s">
        <v>717</v>
      </c>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row>
    <row r="37" spans="1:58" ht="36.75" customHeight="1">
      <c r="A37" s="336"/>
      <c r="B37" s="14" t="s">
        <v>1073</v>
      </c>
      <c r="C37" s="14" t="s">
        <v>548</v>
      </c>
      <c r="D37" s="212"/>
      <c r="E37" s="212"/>
      <c r="F37" s="212"/>
      <c r="G37" s="212"/>
      <c r="H37" s="216"/>
      <c r="I37" s="216"/>
      <c r="J37" s="212"/>
      <c r="K37" s="218"/>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row>
    <row r="38" spans="1:58" ht="50.25" customHeight="1">
      <c r="A38" s="180" t="s">
        <v>912</v>
      </c>
      <c r="B38" s="279" t="s">
        <v>100</v>
      </c>
      <c r="C38" s="280"/>
      <c r="D38" s="146" t="s">
        <v>394</v>
      </c>
      <c r="E38" s="163" t="s">
        <v>417</v>
      </c>
      <c r="F38" s="164" t="s">
        <v>418</v>
      </c>
      <c r="G38" s="164" t="s">
        <v>106</v>
      </c>
      <c r="H38" s="165">
        <v>1370</v>
      </c>
      <c r="I38" s="165"/>
      <c r="J38" s="163" t="s">
        <v>419</v>
      </c>
      <c r="K38" s="164" t="s">
        <v>911</v>
      </c>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row>
    <row r="39" spans="1:58" ht="55.5" customHeight="1">
      <c r="A39" s="180" t="s">
        <v>912</v>
      </c>
      <c r="B39" s="279" t="s">
        <v>100</v>
      </c>
      <c r="C39" s="280"/>
      <c r="D39" s="57" t="s">
        <v>394</v>
      </c>
      <c r="E39" s="21" t="s">
        <v>727</v>
      </c>
      <c r="F39" s="148" t="s">
        <v>420</v>
      </c>
      <c r="G39" s="148" t="s">
        <v>106</v>
      </c>
      <c r="H39" s="36">
        <v>1370</v>
      </c>
      <c r="I39" s="36"/>
      <c r="J39" s="21" t="s">
        <v>421</v>
      </c>
      <c r="K39" s="148" t="s">
        <v>911</v>
      </c>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row>
    <row r="40" spans="1:58" ht="58.5" customHeight="1">
      <c r="A40" s="178" t="s">
        <v>876</v>
      </c>
      <c r="B40" s="57" t="s">
        <v>675</v>
      </c>
      <c r="C40" s="57" t="s">
        <v>364</v>
      </c>
      <c r="D40" s="81" t="s">
        <v>727</v>
      </c>
      <c r="E40" s="81" t="s">
        <v>542</v>
      </c>
      <c r="F40" s="81" t="s">
        <v>964</v>
      </c>
      <c r="G40" s="21" t="s">
        <v>960</v>
      </c>
      <c r="H40" s="22">
        <v>1032</v>
      </c>
      <c r="I40" s="22"/>
      <c r="J40" s="21" t="s">
        <v>961</v>
      </c>
      <c r="K40" s="21" t="s">
        <v>911</v>
      </c>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row>
    <row r="41" spans="1:58" ht="47.25" customHeight="1">
      <c r="A41" s="178" t="s">
        <v>876</v>
      </c>
      <c r="B41" s="57" t="s">
        <v>962</v>
      </c>
      <c r="C41" s="57" t="s">
        <v>364</v>
      </c>
      <c r="D41" s="81" t="s">
        <v>727</v>
      </c>
      <c r="E41" s="81" t="s">
        <v>542</v>
      </c>
      <c r="F41" s="81" t="s">
        <v>963</v>
      </c>
      <c r="G41" s="21" t="s">
        <v>965</v>
      </c>
      <c r="H41" s="22">
        <v>1032</v>
      </c>
      <c r="I41" s="22"/>
      <c r="J41" s="21" t="s">
        <v>310</v>
      </c>
      <c r="K41" s="21" t="s">
        <v>911</v>
      </c>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row>
    <row r="42" spans="1:58" ht="47.25" customHeight="1">
      <c r="A42" s="178" t="s">
        <v>387</v>
      </c>
      <c r="B42" s="57" t="s">
        <v>184</v>
      </c>
      <c r="C42" s="57" t="s">
        <v>471</v>
      </c>
      <c r="D42" s="57" t="s">
        <v>966</v>
      </c>
      <c r="E42" s="57" t="s">
        <v>967</v>
      </c>
      <c r="F42" s="57" t="s">
        <v>968</v>
      </c>
      <c r="G42" s="57" t="s">
        <v>970</v>
      </c>
      <c r="H42" s="59">
        <v>608</v>
      </c>
      <c r="I42" s="59"/>
      <c r="J42" s="57" t="s">
        <v>623</v>
      </c>
      <c r="K42" s="57" t="s">
        <v>969</v>
      </c>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row>
    <row r="43" spans="1:58" ht="26.25" customHeight="1">
      <c r="A43" s="322" t="s">
        <v>387</v>
      </c>
      <c r="B43" s="57" t="s">
        <v>1072</v>
      </c>
      <c r="C43" s="57" t="s">
        <v>388</v>
      </c>
      <c r="D43" s="211" t="s">
        <v>542</v>
      </c>
      <c r="E43" s="211" t="s">
        <v>238</v>
      </c>
      <c r="F43" s="211" t="s">
        <v>971</v>
      </c>
      <c r="G43" s="211" t="s">
        <v>972</v>
      </c>
      <c r="H43" s="59">
        <v>274</v>
      </c>
      <c r="I43" s="215">
        <v>250</v>
      </c>
      <c r="J43" s="211" t="s">
        <v>972</v>
      </c>
      <c r="K43" s="211" t="s">
        <v>974</v>
      </c>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row>
    <row r="44" spans="1:58" ht="25.5" customHeight="1" thickBot="1">
      <c r="A44" s="323"/>
      <c r="B44" s="57" t="s">
        <v>973</v>
      </c>
      <c r="C44" s="57" t="s">
        <v>548</v>
      </c>
      <c r="D44" s="212"/>
      <c r="E44" s="212"/>
      <c r="F44" s="212"/>
      <c r="G44" s="212"/>
      <c r="H44" s="59">
        <v>274</v>
      </c>
      <c r="I44" s="216"/>
      <c r="J44" s="212"/>
      <c r="K44" s="304"/>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row>
    <row r="45" spans="1:58" ht="52.5" customHeight="1">
      <c r="A45" s="331" t="s">
        <v>387</v>
      </c>
      <c r="B45" s="146" t="s">
        <v>108</v>
      </c>
      <c r="C45" s="146" t="s">
        <v>109</v>
      </c>
      <c r="D45" s="211" t="s">
        <v>394</v>
      </c>
      <c r="E45" s="285" t="s">
        <v>512</v>
      </c>
      <c r="F45" s="285" t="s">
        <v>513</v>
      </c>
      <c r="G45" s="285" t="s">
        <v>514</v>
      </c>
      <c r="H45" s="60">
        <v>700</v>
      </c>
      <c r="I45" s="60"/>
      <c r="J45" s="301" t="s">
        <v>515</v>
      </c>
      <c r="K45" s="285" t="s">
        <v>516</v>
      </c>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row>
    <row r="46" spans="1:58" ht="28.5" customHeight="1">
      <c r="A46" s="332"/>
      <c r="B46" s="146" t="s">
        <v>511</v>
      </c>
      <c r="C46" s="146" t="s">
        <v>388</v>
      </c>
      <c r="D46" s="212"/>
      <c r="E46" s="286"/>
      <c r="F46" s="286"/>
      <c r="G46" s="286"/>
      <c r="H46" s="36">
        <v>700</v>
      </c>
      <c r="I46" s="36"/>
      <c r="J46" s="286"/>
      <c r="K46" s="286"/>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row>
    <row r="47" spans="1:58" ht="27" customHeight="1">
      <c r="A47" s="337" t="s">
        <v>387</v>
      </c>
      <c r="B47" s="66" t="s">
        <v>45</v>
      </c>
      <c r="C47" s="66" t="s">
        <v>388</v>
      </c>
      <c r="D47" s="254" t="s">
        <v>542</v>
      </c>
      <c r="E47" s="254" t="s">
        <v>518</v>
      </c>
      <c r="F47" s="254" t="s">
        <v>520</v>
      </c>
      <c r="G47" s="254" t="s">
        <v>519</v>
      </c>
      <c r="H47" s="201">
        <f>1723*3</f>
        <v>5169</v>
      </c>
      <c r="I47" s="201">
        <v>321</v>
      </c>
      <c r="J47" s="254" t="s">
        <v>521</v>
      </c>
      <c r="K47" s="254" t="s">
        <v>793</v>
      </c>
      <c r="L47" s="109"/>
      <c r="M47" s="109"/>
      <c r="N47" s="109"/>
      <c r="O47" s="109"/>
      <c r="P47" s="109"/>
      <c r="Q47" s="114"/>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row>
    <row r="48" spans="1:58" ht="21" customHeight="1">
      <c r="A48" s="338"/>
      <c r="B48" s="67" t="s">
        <v>363</v>
      </c>
      <c r="C48" s="67" t="s">
        <v>367</v>
      </c>
      <c r="D48" s="267"/>
      <c r="E48" s="267"/>
      <c r="F48" s="267"/>
      <c r="G48" s="267"/>
      <c r="H48" s="277"/>
      <c r="I48" s="277"/>
      <c r="J48" s="267"/>
      <c r="K48" s="267"/>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row>
    <row r="49" spans="1:58" ht="21" customHeight="1">
      <c r="A49" s="339"/>
      <c r="B49" s="57" t="s">
        <v>517</v>
      </c>
      <c r="C49" s="57" t="s">
        <v>458</v>
      </c>
      <c r="D49" s="255"/>
      <c r="E49" s="255"/>
      <c r="F49" s="255"/>
      <c r="G49" s="255"/>
      <c r="H49" s="202"/>
      <c r="I49" s="202"/>
      <c r="J49" s="255"/>
      <c r="K49" s="255"/>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row>
    <row r="50" spans="1:58" ht="48" customHeight="1">
      <c r="A50" s="289" t="s">
        <v>888</v>
      </c>
      <c r="B50" s="146" t="s">
        <v>892</v>
      </c>
      <c r="C50" s="146" t="s">
        <v>522</v>
      </c>
      <c r="D50" s="211" t="s">
        <v>394</v>
      </c>
      <c r="E50" s="285" t="s">
        <v>523</v>
      </c>
      <c r="F50" s="293" t="s">
        <v>524</v>
      </c>
      <c r="G50" s="285" t="s">
        <v>525</v>
      </c>
      <c r="H50" s="165">
        <v>910</v>
      </c>
      <c r="I50" s="165"/>
      <c r="J50" s="285" t="s">
        <v>526</v>
      </c>
      <c r="K50" s="285" t="s">
        <v>911</v>
      </c>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row>
    <row r="51" spans="1:58" ht="33.75" customHeight="1">
      <c r="A51" s="290"/>
      <c r="B51" s="146" t="s">
        <v>93</v>
      </c>
      <c r="C51" s="146" t="s">
        <v>625</v>
      </c>
      <c r="D51" s="212"/>
      <c r="E51" s="286"/>
      <c r="F51" s="294"/>
      <c r="G51" s="286"/>
      <c r="H51" s="165">
        <v>910</v>
      </c>
      <c r="I51" s="165"/>
      <c r="J51" s="286"/>
      <c r="K51" s="286"/>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row>
    <row r="52" spans="1:58" ht="29.25" customHeight="1">
      <c r="A52" s="322" t="s">
        <v>903</v>
      </c>
      <c r="B52" s="21" t="s">
        <v>1025</v>
      </c>
      <c r="C52" s="57" t="s">
        <v>458</v>
      </c>
      <c r="D52" s="211" t="s">
        <v>542</v>
      </c>
      <c r="E52" s="285" t="s">
        <v>1027</v>
      </c>
      <c r="F52" s="285" t="s">
        <v>527</v>
      </c>
      <c r="G52" s="285" t="s">
        <v>220</v>
      </c>
      <c r="H52" s="215">
        <v>332</v>
      </c>
      <c r="I52" s="59"/>
      <c r="J52" s="211" t="s">
        <v>833</v>
      </c>
      <c r="K52" s="211" t="s">
        <v>911</v>
      </c>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row>
    <row r="53" spans="1:58" ht="29.25" customHeight="1">
      <c r="A53" s="323"/>
      <c r="B53" s="21" t="s">
        <v>216</v>
      </c>
      <c r="C53" s="57" t="s">
        <v>1026</v>
      </c>
      <c r="D53" s="212"/>
      <c r="E53" s="286"/>
      <c r="F53" s="286"/>
      <c r="G53" s="286"/>
      <c r="H53" s="216"/>
      <c r="I53" s="59"/>
      <c r="J53" s="212"/>
      <c r="K53" s="212"/>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row>
    <row r="54" spans="1:58" ht="26.25" customHeight="1">
      <c r="A54" s="322" t="s">
        <v>903</v>
      </c>
      <c r="B54" s="21" t="s">
        <v>1025</v>
      </c>
      <c r="C54" s="57" t="s">
        <v>458</v>
      </c>
      <c r="D54" s="211" t="s">
        <v>542</v>
      </c>
      <c r="E54" s="285" t="s">
        <v>1027</v>
      </c>
      <c r="F54" s="285" t="s">
        <v>832</v>
      </c>
      <c r="G54" s="285" t="s">
        <v>220</v>
      </c>
      <c r="H54" s="215">
        <v>516</v>
      </c>
      <c r="I54" s="59"/>
      <c r="J54" s="211" t="s">
        <v>833</v>
      </c>
      <c r="K54" s="211" t="s">
        <v>911</v>
      </c>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09"/>
      <c r="AT54" s="109"/>
      <c r="AU54" s="109"/>
      <c r="AV54" s="109"/>
      <c r="AW54" s="109"/>
      <c r="AX54" s="109"/>
      <c r="AY54" s="109"/>
      <c r="AZ54" s="109"/>
      <c r="BA54" s="109"/>
      <c r="BB54" s="109"/>
      <c r="BC54" s="109"/>
      <c r="BD54" s="109"/>
      <c r="BE54" s="109"/>
      <c r="BF54" s="109"/>
    </row>
    <row r="55" spans="1:58" ht="31.5" customHeight="1">
      <c r="A55" s="323"/>
      <c r="B55" s="21" t="s">
        <v>216</v>
      </c>
      <c r="C55" s="57" t="s">
        <v>1026</v>
      </c>
      <c r="D55" s="212"/>
      <c r="E55" s="286"/>
      <c r="F55" s="286"/>
      <c r="G55" s="286"/>
      <c r="H55" s="216"/>
      <c r="I55" s="59"/>
      <c r="J55" s="212"/>
      <c r="K55" s="212"/>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09"/>
      <c r="BB55" s="109"/>
      <c r="BC55" s="109"/>
      <c r="BD55" s="109"/>
      <c r="BE55" s="109"/>
      <c r="BF55" s="109"/>
    </row>
    <row r="56" spans="1:58" ht="12" customHeight="1">
      <c r="A56" s="178"/>
      <c r="B56" s="57"/>
      <c r="C56" s="57"/>
      <c r="D56" s="57"/>
      <c r="E56" s="57"/>
      <c r="F56" s="57"/>
      <c r="G56" s="57"/>
      <c r="H56" s="59"/>
      <c r="I56" s="59"/>
      <c r="J56" s="57"/>
      <c r="K56" s="57"/>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c r="AN56" s="109"/>
      <c r="AO56" s="109"/>
      <c r="AP56" s="109"/>
      <c r="AQ56" s="109"/>
      <c r="AR56" s="109"/>
      <c r="AS56" s="109"/>
      <c r="AT56" s="109"/>
      <c r="AU56" s="109"/>
      <c r="AV56" s="109"/>
      <c r="AW56" s="109"/>
      <c r="AX56" s="109"/>
      <c r="AY56" s="109"/>
      <c r="AZ56" s="109"/>
      <c r="BA56" s="109"/>
      <c r="BB56" s="109"/>
      <c r="BC56" s="109"/>
      <c r="BD56" s="109"/>
      <c r="BE56" s="109"/>
      <c r="BF56" s="109"/>
    </row>
    <row r="57" spans="1:58" ht="12" customHeight="1">
      <c r="A57" s="178"/>
      <c r="B57" s="57"/>
      <c r="C57" s="57"/>
      <c r="D57" s="57"/>
      <c r="E57" s="57"/>
      <c r="F57" s="57"/>
      <c r="G57" s="57"/>
      <c r="H57" s="59"/>
      <c r="I57" s="59"/>
      <c r="J57" s="57"/>
      <c r="K57" s="57"/>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09"/>
      <c r="AX57" s="109"/>
      <c r="AY57" s="109"/>
      <c r="AZ57" s="109"/>
      <c r="BA57" s="109"/>
      <c r="BB57" s="109"/>
      <c r="BC57" s="109"/>
      <c r="BD57" s="109"/>
      <c r="BE57" s="109"/>
      <c r="BF57" s="109"/>
    </row>
    <row r="58" spans="1:58" ht="12.75" customHeight="1">
      <c r="A58" s="178"/>
      <c r="B58" s="57"/>
      <c r="C58" s="57"/>
      <c r="D58" s="57"/>
      <c r="E58" s="57"/>
      <c r="F58" s="57"/>
      <c r="G58" s="57"/>
      <c r="H58" s="59"/>
      <c r="I58" s="59"/>
      <c r="J58" s="57"/>
      <c r="K58" s="57"/>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9"/>
      <c r="AN58" s="109"/>
      <c r="AO58" s="109"/>
      <c r="AP58" s="109"/>
      <c r="AQ58" s="109"/>
      <c r="AR58" s="109"/>
      <c r="AS58" s="109"/>
      <c r="AT58" s="109"/>
      <c r="AU58" s="109"/>
      <c r="AV58" s="109"/>
      <c r="AW58" s="109"/>
      <c r="AX58" s="109"/>
      <c r="AY58" s="109"/>
      <c r="AZ58" s="109"/>
      <c r="BA58" s="109"/>
      <c r="BB58" s="109"/>
      <c r="BC58" s="109"/>
      <c r="BD58" s="109"/>
      <c r="BE58" s="109"/>
      <c r="BF58" s="109"/>
    </row>
    <row r="59" spans="1:58" ht="12" customHeight="1">
      <c r="A59" s="178"/>
      <c r="B59" s="57"/>
      <c r="C59" s="57"/>
      <c r="D59" s="57"/>
      <c r="E59" s="57"/>
      <c r="F59" s="57"/>
      <c r="G59" s="57"/>
      <c r="H59" s="59"/>
      <c r="I59" s="59"/>
      <c r="J59" s="57"/>
      <c r="K59" s="57"/>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109"/>
      <c r="AW59" s="109"/>
      <c r="AX59" s="109"/>
      <c r="AY59" s="109"/>
      <c r="AZ59" s="109"/>
      <c r="BA59" s="109"/>
      <c r="BB59" s="109"/>
      <c r="BC59" s="109"/>
      <c r="BD59" s="109"/>
      <c r="BE59" s="109"/>
      <c r="BF59" s="109"/>
    </row>
    <row r="60" spans="1:58" s="108" customFormat="1" ht="12" customHeight="1">
      <c r="A60" s="178"/>
      <c r="B60" s="57"/>
      <c r="C60" s="57"/>
      <c r="D60" s="57"/>
      <c r="E60" s="57"/>
      <c r="F60" s="57"/>
      <c r="G60" s="57"/>
      <c r="H60" s="59"/>
      <c r="I60" s="59"/>
      <c r="J60" s="57"/>
      <c r="K60" s="57"/>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row>
    <row r="61" spans="1:58" s="108" customFormat="1" ht="12" customHeight="1">
      <c r="A61" s="178"/>
      <c r="B61" s="57"/>
      <c r="C61" s="57"/>
      <c r="D61" s="57"/>
      <c r="E61" s="57"/>
      <c r="F61" s="57"/>
      <c r="G61" s="57"/>
      <c r="H61" s="59"/>
      <c r="I61" s="59"/>
      <c r="J61" s="57"/>
      <c r="K61" s="57"/>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09"/>
      <c r="BA61" s="109"/>
      <c r="BB61" s="109"/>
      <c r="BC61" s="109"/>
      <c r="BD61" s="109"/>
      <c r="BE61" s="109"/>
      <c r="BF61" s="109"/>
    </row>
    <row r="62" spans="1:58" ht="12" customHeight="1">
      <c r="A62" s="178"/>
      <c r="B62" s="57"/>
      <c r="C62" s="57"/>
      <c r="D62" s="57"/>
      <c r="E62" s="57"/>
      <c r="F62" s="57"/>
      <c r="G62" s="57"/>
      <c r="H62" s="59"/>
      <c r="I62" s="59"/>
      <c r="J62" s="57"/>
      <c r="K62" s="57"/>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09"/>
      <c r="AT62" s="109"/>
      <c r="AU62" s="109"/>
      <c r="AV62" s="109"/>
      <c r="AW62" s="109"/>
      <c r="AX62" s="109"/>
      <c r="AY62" s="109"/>
      <c r="AZ62" s="109"/>
      <c r="BA62" s="109"/>
      <c r="BB62" s="109"/>
      <c r="BC62" s="109"/>
      <c r="BD62" s="109"/>
      <c r="BE62" s="109"/>
      <c r="BF62" s="109"/>
    </row>
    <row r="63" spans="1:58" ht="12.75" customHeight="1" thickBot="1">
      <c r="A63" s="179"/>
      <c r="B63" s="91"/>
      <c r="C63" s="91"/>
      <c r="D63" s="91"/>
      <c r="E63" s="91"/>
      <c r="F63" s="91"/>
      <c r="G63" s="91"/>
      <c r="H63" s="105"/>
      <c r="I63" s="105"/>
      <c r="J63" s="91"/>
      <c r="K63" s="106"/>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c r="AS63" s="109"/>
      <c r="AT63" s="109"/>
      <c r="AU63" s="109"/>
      <c r="AV63" s="109"/>
      <c r="AW63" s="109"/>
      <c r="AX63" s="109"/>
      <c r="AY63" s="109"/>
      <c r="AZ63" s="109"/>
      <c r="BA63" s="109"/>
      <c r="BB63" s="109"/>
      <c r="BC63" s="109"/>
      <c r="BD63" s="109"/>
      <c r="BE63" s="109"/>
      <c r="BF63" s="109"/>
    </row>
    <row r="64" spans="1:9" ht="12.75" customHeight="1">
      <c r="A64" s="39"/>
      <c r="H64" s="71">
        <f>SUM(H10:H63)</f>
        <v>31578.98</v>
      </c>
      <c r="I64" s="71">
        <f>SUM(I10:I63)</f>
        <v>2278</v>
      </c>
    </row>
    <row r="65" spans="1:9" ht="12.75" customHeight="1">
      <c r="A65" s="39"/>
      <c r="H65" s="72"/>
      <c r="I65" s="72"/>
    </row>
    <row r="66" spans="1:9" ht="12.75" customHeight="1">
      <c r="A66" s="39"/>
      <c r="H66" s="72"/>
      <c r="I66" s="72"/>
    </row>
    <row r="67" spans="1:9" ht="13.5" customHeight="1">
      <c r="A67" s="39"/>
      <c r="H67" s="72"/>
      <c r="I67" s="72"/>
    </row>
    <row r="68" spans="1:9" ht="13.5" customHeight="1">
      <c r="A68" s="39"/>
      <c r="H68" s="72"/>
      <c r="I68" s="72"/>
    </row>
    <row r="69" spans="1:9" ht="11.25">
      <c r="A69" s="39"/>
      <c r="H69" s="72"/>
      <c r="I69" s="72"/>
    </row>
    <row r="70" spans="1:9" ht="11.25">
      <c r="A70" s="39"/>
      <c r="H70" s="72"/>
      <c r="I70" s="72"/>
    </row>
    <row r="71" spans="6:9" ht="22.5" customHeight="1">
      <c r="F71" s="46"/>
      <c r="H71" s="72"/>
      <c r="I71" s="72"/>
    </row>
    <row r="72" spans="8:9" ht="11.25">
      <c r="H72" s="72"/>
      <c r="I72" s="72"/>
    </row>
    <row r="73" spans="8:9" ht="11.25">
      <c r="H73" s="72"/>
      <c r="I73" s="72"/>
    </row>
    <row r="74" spans="8:9" ht="11.25">
      <c r="H74" s="72"/>
      <c r="I74" s="72"/>
    </row>
    <row r="75" spans="8:9" ht="11.25">
      <c r="H75" s="72"/>
      <c r="I75" s="72"/>
    </row>
    <row r="76" spans="8:9" ht="11.25">
      <c r="H76" s="72"/>
      <c r="I76" s="72"/>
    </row>
    <row r="77" spans="8:9" ht="11.25">
      <c r="H77" s="72"/>
      <c r="I77" s="72"/>
    </row>
    <row r="78" spans="8:9" ht="11.25">
      <c r="H78" s="72"/>
      <c r="I78" s="72"/>
    </row>
    <row r="79" spans="8:9" ht="12.75" customHeight="1">
      <c r="H79" s="72"/>
      <c r="I79" s="72"/>
    </row>
    <row r="80" ht="12.75" customHeight="1"/>
    <row r="81" ht="12.75" customHeight="1"/>
    <row r="82" ht="12.75" customHeight="1"/>
  </sheetData>
  <sheetProtection/>
  <mergeCells count="166">
    <mergeCell ref="K52:K53"/>
    <mergeCell ref="A54:A55"/>
    <mergeCell ref="D54:D55"/>
    <mergeCell ref="E54:E55"/>
    <mergeCell ref="F54:F55"/>
    <mergeCell ref="G54:G55"/>
    <mergeCell ref="H54:H55"/>
    <mergeCell ref="J54:J55"/>
    <mergeCell ref="K54:K55"/>
    <mergeCell ref="K47:K49"/>
    <mergeCell ref="A50:A51"/>
    <mergeCell ref="D50:D51"/>
    <mergeCell ref="E50:E51"/>
    <mergeCell ref="F50:F51"/>
    <mergeCell ref="G50:G51"/>
    <mergeCell ref="J50:J51"/>
    <mergeCell ref="K50:K51"/>
    <mergeCell ref="A47:A49"/>
    <mergeCell ref="D47:D49"/>
    <mergeCell ref="E47:E49"/>
    <mergeCell ref="F47:F49"/>
    <mergeCell ref="G47:G49"/>
    <mergeCell ref="H47:H49"/>
    <mergeCell ref="I47:I49"/>
    <mergeCell ref="J47:J49"/>
    <mergeCell ref="G45:G46"/>
    <mergeCell ref="J45:J46"/>
    <mergeCell ref="K45:K46"/>
    <mergeCell ref="A52:A53"/>
    <mergeCell ref="D52:D53"/>
    <mergeCell ref="E52:E53"/>
    <mergeCell ref="F52:F53"/>
    <mergeCell ref="G52:G53"/>
    <mergeCell ref="H52:H53"/>
    <mergeCell ref="J52:J53"/>
    <mergeCell ref="A45:A46"/>
    <mergeCell ref="D45:D46"/>
    <mergeCell ref="E45:E46"/>
    <mergeCell ref="F45:F46"/>
    <mergeCell ref="K36:K37"/>
    <mergeCell ref="B38:C38"/>
    <mergeCell ref="B39:C39"/>
    <mergeCell ref="G36:G37"/>
    <mergeCell ref="H36:H37"/>
    <mergeCell ref="I36:I37"/>
    <mergeCell ref="J36:J37"/>
    <mergeCell ref="K43:K44"/>
    <mergeCell ref="A36:A37"/>
    <mergeCell ref="D36:D37"/>
    <mergeCell ref="E36:E37"/>
    <mergeCell ref="F36:F37"/>
    <mergeCell ref="A43:A44"/>
    <mergeCell ref="D43:D44"/>
    <mergeCell ref="E43:E44"/>
    <mergeCell ref="F43:F44"/>
    <mergeCell ref="G34:G35"/>
    <mergeCell ref="H34:H35"/>
    <mergeCell ref="J34:J35"/>
    <mergeCell ref="K34:K35"/>
    <mergeCell ref="A34:A35"/>
    <mergeCell ref="D34:D35"/>
    <mergeCell ref="E34:E35"/>
    <mergeCell ref="F34:F35"/>
    <mergeCell ref="J10:J11"/>
    <mergeCell ref="K10:K11"/>
    <mergeCell ref="A10:A11"/>
    <mergeCell ref="D10:D11"/>
    <mergeCell ref="E10:E11"/>
    <mergeCell ref="F10:F11"/>
    <mergeCell ref="A1:K1"/>
    <mergeCell ref="F8:F9"/>
    <mergeCell ref="G8:G9"/>
    <mergeCell ref="H8:I8"/>
    <mergeCell ref="J8:J9"/>
    <mergeCell ref="A3:K3"/>
    <mergeCell ref="A5:K5"/>
    <mergeCell ref="D8:D9"/>
    <mergeCell ref="K8:K9"/>
    <mergeCell ref="A8:A9"/>
    <mergeCell ref="B8:B9"/>
    <mergeCell ref="C6:I6"/>
    <mergeCell ref="C8:C9"/>
    <mergeCell ref="E8:E9"/>
    <mergeCell ref="A15:A16"/>
    <mergeCell ref="H15:H16"/>
    <mergeCell ref="G10:G11"/>
    <mergeCell ref="J15:J16"/>
    <mergeCell ref="K15:K16"/>
    <mergeCell ref="D15:D16"/>
    <mergeCell ref="E15:E16"/>
    <mergeCell ref="F15:F16"/>
    <mergeCell ref="G15:G16"/>
    <mergeCell ref="K19:K20"/>
    <mergeCell ref="A17:A18"/>
    <mergeCell ref="D17:D18"/>
    <mergeCell ref="E17:E18"/>
    <mergeCell ref="F17:F18"/>
    <mergeCell ref="G17:G18"/>
    <mergeCell ref="H17:H18"/>
    <mergeCell ref="I21:I22"/>
    <mergeCell ref="J17:J18"/>
    <mergeCell ref="K17:K18"/>
    <mergeCell ref="A19:A20"/>
    <mergeCell ref="D19:D20"/>
    <mergeCell ref="E19:E20"/>
    <mergeCell ref="F19:F20"/>
    <mergeCell ref="G19:G20"/>
    <mergeCell ref="H19:H20"/>
    <mergeCell ref="J19:J20"/>
    <mergeCell ref="H23:H24"/>
    <mergeCell ref="I23:I24"/>
    <mergeCell ref="J23:J24"/>
    <mergeCell ref="I19:I20"/>
    <mergeCell ref="A21:A22"/>
    <mergeCell ref="D21:D22"/>
    <mergeCell ref="E21:E22"/>
    <mergeCell ref="F21:F22"/>
    <mergeCell ref="G21:G22"/>
    <mergeCell ref="H21:H22"/>
    <mergeCell ref="I25:I26"/>
    <mergeCell ref="J25:J26"/>
    <mergeCell ref="K25:K26"/>
    <mergeCell ref="J21:J22"/>
    <mergeCell ref="K21:K22"/>
    <mergeCell ref="A23:A24"/>
    <mergeCell ref="D23:D24"/>
    <mergeCell ref="E23:E24"/>
    <mergeCell ref="F23:F24"/>
    <mergeCell ref="G23:G24"/>
    <mergeCell ref="F27:F28"/>
    <mergeCell ref="G27:G28"/>
    <mergeCell ref="H27:H28"/>
    <mergeCell ref="K23:K24"/>
    <mergeCell ref="A25:A26"/>
    <mergeCell ref="D25:D26"/>
    <mergeCell ref="E25:E26"/>
    <mergeCell ref="F25:F26"/>
    <mergeCell ref="G25:G26"/>
    <mergeCell ref="H25:H26"/>
    <mergeCell ref="I27:I28"/>
    <mergeCell ref="J27:J28"/>
    <mergeCell ref="K27:K28"/>
    <mergeCell ref="A29:A30"/>
    <mergeCell ref="D29:D30"/>
    <mergeCell ref="E29:E30"/>
    <mergeCell ref="F29:F30"/>
    <mergeCell ref="A27:A28"/>
    <mergeCell ref="D27:D28"/>
    <mergeCell ref="E27:E28"/>
    <mergeCell ref="J32:J33"/>
    <mergeCell ref="K32:K33"/>
    <mergeCell ref="G29:G30"/>
    <mergeCell ref="H29:H30"/>
    <mergeCell ref="I29:I30"/>
    <mergeCell ref="J29:J30"/>
    <mergeCell ref="K29:K30"/>
    <mergeCell ref="G43:G44"/>
    <mergeCell ref="I43:I44"/>
    <mergeCell ref="J43:J44"/>
    <mergeCell ref="A32:A33"/>
    <mergeCell ref="D32:D33"/>
    <mergeCell ref="E32:E33"/>
    <mergeCell ref="F32:F33"/>
    <mergeCell ref="G32:G33"/>
    <mergeCell ref="H32:H33"/>
    <mergeCell ref="I32:I33"/>
  </mergeCells>
  <printOptions/>
  <pageMargins left="0.1968503937007874" right="0.1968503937007874" top="0.5905511811023623" bottom="0.5905511811023623" header="0" footer="0"/>
  <pageSetup horizontalDpi="600" verticalDpi="600" orientation="landscape" paperSize="132" scale="65" r:id="rId2"/>
  <drawing r:id="rId1"/>
</worksheet>
</file>

<file path=xl/worksheets/sheet11.xml><?xml version="1.0" encoding="utf-8"?>
<worksheet xmlns="http://schemas.openxmlformats.org/spreadsheetml/2006/main" xmlns:r="http://schemas.openxmlformats.org/officeDocument/2006/relationships">
  <dimension ref="A1:S103"/>
  <sheetViews>
    <sheetView zoomScalePageLayoutView="0" workbookViewId="0" topLeftCell="A1">
      <pane ySplit="9" topLeftCell="A10" activePane="bottomLeft" state="frozen"/>
      <selection pane="topLeft" activeCell="A1" sqref="A1"/>
      <selection pane="bottomLeft" activeCell="D55" sqref="D55"/>
    </sheetView>
  </sheetViews>
  <sheetFormatPr defaultColWidth="11.421875" defaultRowHeight="12.75"/>
  <cols>
    <col min="1" max="1" width="15.00390625" style="40" customWidth="1"/>
    <col min="2" max="2" width="27.421875" style="40" customWidth="1"/>
    <col min="3" max="4" width="16.57421875" style="40" customWidth="1"/>
    <col min="5" max="5" width="15.421875" style="40" customWidth="1"/>
    <col min="6" max="6" width="18.28125" style="40" customWidth="1"/>
    <col min="7" max="7" width="21.28125" style="40" customWidth="1"/>
    <col min="8" max="8" width="11.421875" style="40" customWidth="1"/>
    <col min="9" max="9" width="11.421875" style="47" customWidth="1"/>
    <col min="10" max="10" width="41.8515625" style="40" customWidth="1"/>
    <col min="11" max="11" width="20.140625" style="40" customWidth="1"/>
    <col min="12" max="16" width="11.421875" style="40" customWidth="1"/>
    <col min="17" max="17" width="11.7109375" style="40" bestFit="1" customWidth="1"/>
    <col min="18" max="18" width="11.421875" style="40" customWidth="1"/>
    <col min="19" max="20" width="11.57421875" style="40" bestFit="1" customWidth="1"/>
    <col min="21" max="16384" width="11.421875" style="40" customWidth="1"/>
  </cols>
  <sheetData>
    <row r="1" spans="1:11" ht="18" customHeight="1">
      <c r="A1" s="196" t="s">
        <v>370</v>
      </c>
      <c r="B1" s="196"/>
      <c r="C1" s="196"/>
      <c r="D1" s="196"/>
      <c r="E1" s="196"/>
      <c r="F1" s="196"/>
      <c r="G1" s="196"/>
      <c r="H1" s="196"/>
      <c r="I1" s="196"/>
      <c r="J1" s="196"/>
      <c r="K1" s="196"/>
    </row>
    <row r="3" spans="1:11" ht="18" customHeight="1">
      <c r="A3" s="196" t="s">
        <v>390</v>
      </c>
      <c r="B3" s="196"/>
      <c r="C3" s="196"/>
      <c r="D3" s="196"/>
      <c r="E3" s="196"/>
      <c r="F3" s="196"/>
      <c r="G3" s="196"/>
      <c r="H3" s="196"/>
      <c r="I3" s="196"/>
      <c r="J3" s="196"/>
      <c r="K3" s="196"/>
    </row>
    <row r="5" spans="1:11" ht="15.75" customHeight="1">
      <c r="A5" s="193" t="s">
        <v>373</v>
      </c>
      <c r="B5" s="193"/>
      <c r="C5" s="193"/>
      <c r="D5" s="193"/>
      <c r="E5" s="193"/>
      <c r="F5" s="193"/>
      <c r="G5" s="193"/>
      <c r="H5" s="193"/>
      <c r="I5" s="193"/>
      <c r="J5" s="193"/>
      <c r="K5" s="193"/>
    </row>
    <row r="6" spans="1:11" ht="15.75" customHeight="1">
      <c r="A6" s="348" t="s">
        <v>379</v>
      </c>
      <c r="B6" s="348"/>
      <c r="C6" s="348"/>
      <c r="D6" s="348"/>
      <c r="E6" s="348"/>
      <c r="F6" s="348"/>
      <c r="G6" s="348"/>
      <c r="H6" s="348"/>
      <c r="I6" s="348"/>
      <c r="J6" s="348"/>
      <c r="K6" s="348"/>
    </row>
    <row r="7" spans="2:10" ht="15.75" customHeight="1" thickBot="1">
      <c r="B7" s="39"/>
      <c r="C7" s="39"/>
      <c r="D7" s="39"/>
      <c r="E7" s="39"/>
      <c r="F7" s="39"/>
      <c r="G7" s="39"/>
      <c r="H7" s="39"/>
      <c r="I7" s="39"/>
      <c r="J7" s="39"/>
    </row>
    <row r="8" spans="1:11" ht="12" thickBot="1">
      <c r="A8" s="324" t="s">
        <v>380</v>
      </c>
      <c r="B8" s="324" t="s">
        <v>377</v>
      </c>
      <c r="C8" s="324" t="s">
        <v>374</v>
      </c>
      <c r="D8" s="324" t="s">
        <v>395</v>
      </c>
      <c r="E8" s="324" t="s">
        <v>392</v>
      </c>
      <c r="F8" s="324" t="s">
        <v>381</v>
      </c>
      <c r="G8" s="324" t="s">
        <v>382</v>
      </c>
      <c r="H8" s="351" t="s">
        <v>383</v>
      </c>
      <c r="I8" s="352"/>
      <c r="J8" s="324" t="s">
        <v>384</v>
      </c>
      <c r="K8" s="324" t="s">
        <v>378</v>
      </c>
    </row>
    <row r="9" spans="1:11" ht="21.75" thickBot="1">
      <c r="A9" s="325"/>
      <c r="B9" s="325"/>
      <c r="C9" s="325"/>
      <c r="D9" s="329"/>
      <c r="E9" s="325"/>
      <c r="F9" s="325"/>
      <c r="G9" s="325"/>
      <c r="H9" s="116" t="s">
        <v>375</v>
      </c>
      <c r="I9" s="61" t="s">
        <v>376</v>
      </c>
      <c r="J9" s="325"/>
      <c r="K9" s="325"/>
    </row>
    <row r="10" spans="1:11" ht="65.25" customHeight="1">
      <c r="A10" s="181" t="s">
        <v>385</v>
      </c>
      <c r="B10" s="248" t="s">
        <v>233</v>
      </c>
      <c r="C10" s="249"/>
      <c r="D10" s="67" t="s">
        <v>542</v>
      </c>
      <c r="E10" s="67" t="s">
        <v>271</v>
      </c>
      <c r="F10" s="67" t="s">
        <v>1046</v>
      </c>
      <c r="G10" s="67" t="s">
        <v>1047</v>
      </c>
      <c r="H10" s="132">
        <v>1050</v>
      </c>
      <c r="I10" s="132">
        <v>250</v>
      </c>
      <c r="J10" s="67" t="s">
        <v>1063</v>
      </c>
      <c r="K10" s="159" t="s">
        <v>386</v>
      </c>
    </row>
    <row r="11" spans="1:11" ht="36" customHeight="1">
      <c r="A11" s="349" t="s">
        <v>176</v>
      </c>
      <c r="B11" s="21" t="s">
        <v>1048</v>
      </c>
      <c r="C11" s="21" t="s">
        <v>1050</v>
      </c>
      <c r="D11" s="285" t="s">
        <v>542</v>
      </c>
      <c r="E11" s="285" t="s">
        <v>265</v>
      </c>
      <c r="F11" s="285" t="s">
        <v>1052</v>
      </c>
      <c r="G11" s="285" t="s">
        <v>1053</v>
      </c>
      <c r="H11" s="291">
        <v>700</v>
      </c>
      <c r="I11" s="36"/>
      <c r="J11" s="285" t="s">
        <v>555</v>
      </c>
      <c r="K11" s="346" t="s">
        <v>717</v>
      </c>
    </row>
    <row r="12" spans="1:19" ht="28.5" customHeight="1">
      <c r="A12" s="350"/>
      <c r="B12" s="21" t="s">
        <v>1049</v>
      </c>
      <c r="C12" s="21" t="s">
        <v>1051</v>
      </c>
      <c r="D12" s="286"/>
      <c r="E12" s="286"/>
      <c r="F12" s="286"/>
      <c r="G12" s="286"/>
      <c r="H12" s="292"/>
      <c r="I12" s="36"/>
      <c r="J12" s="286"/>
      <c r="K12" s="347"/>
      <c r="S12" s="41"/>
    </row>
    <row r="13" spans="1:19" ht="33" customHeight="1">
      <c r="A13" s="322" t="s">
        <v>213</v>
      </c>
      <c r="B13" s="73" t="s">
        <v>215</v>
      </c>
      <c r="C13" s="73" t="s">
        <v>458</v>
      </c>
      <c r="D13" s="211" t="s">
        <v>394</v>
      </c>
      <c r="E13" s="211" t="s">
        <v>763</v>
      </c>
      <c r="F13" s="211" t="s">
        <v>1054</v>
      </c>
      <c r="G13" s="211" t="s">
        <v>220</v>
      </c>
      <c r="H13" s="215">
        <v>516</v>
      </c>
      <c r="I13" s="59"/>
      <c r="J13" s="211" t="s">
        <v>221</v>
      </c>
      <c r="K13" s="211" t="s">
        <v>911</v>
      </c>
      <c r="S13" s="42"/>
    </row>
    <row r="14" spans="1:19" ht="21" customHeight="1">
      <c r="A14" s="323"/>
      <c r="B14" s="21" t="s">
        <v>216</v>
      </c>
      <c r="C14" s="21" t="s">
        <v>217</v>
      </c>
      <c r="D14" s="212"/>
      <c r="E14" s="212"/>
      <c r="F14" s="212"/>
      <c r="G14" s="212"/>
      <c r="H14" s="216"/>
      <c r="I14" s="22"/>
      <c r="J14" s="212"/>
      <c r="K14" s="212"/>
      <c r="Q14" s="43"/>
      <c r="S14" s="42"/>
    </row>
    <row r="15" spans="1:11" ht="66" customHeight="1">
      <c r="A15" s="182" t="s">
        <v>1060</v>
      </c>
      <c r="B15" s="21" t="s">
        <v>1055</v>
      </c>
      <c r="C15" s="21" t="s">
        <v>1056</v>
      </c>
      <c r="D15" s="21" t="s">
        <v>394</v>
      </c>
      <c r="E15" s="21" t="s">
        <v>754</v>
      </c>
      <c r="F15" s="21" t="s">
        <v>1057</v>
      </c>
      <c r="G15" s="21" t="s">
        <v>1058</v>
      </c>
      <c r="H15" s="36">
        <v>3009.02</v>
      </c>
      <c r="I15" s="36"/>
      <c r="J15" s="148" t="s">
        <v>1059</v>
      </c>
      <c r="K15" s="21" t="s">
        <v>386</v>
      </c>
    </row>
    <row r="16" spans="1:11" ht="66.75" customHeight="1">
      <c r="A16" s="182" t="s">
        <v>0</v>
      </c>
      <c r="B16" s="21" t="s">
        <v>1061</v>
      </c>
      <c r="C16" s="21" t="s">
        <v>540</v>
      </c>
      <c r="D16" s="21" t="s">
        <v>394</v>
      </c>
      <c r="E16" s="21" t="s">
        <v>1062</v>
      </c>
      <c r="F16" s="21" t="s">
        <v>1057</v>
      </c>
      <c r="G16" s="21" t="s">
        <v>1058</v>
      </c>
      <c r="H16" s="36">
        <v>4309.02</v>
      </c>
      <c r="I16" s="36">
        <v>550.26</v>
      </c>
      <c r="J16" s="148" t="s">
        <v>1059</v>
      </c>
      <c r="K16" s="21" t="s">
        <v>386</v>
      </c>
    </row>
    <row r="17" spans="1:19" ht="35.25" customHeight="1">
      <c r="A17" s="349" t="s">
        <v>387</v>
      </c>
      <c r="B17" s="21" t="s">
        <v>1</v>
      </c>
      <c r="C17" s="21" t="s">
        <v>388</v>
      </c>
      <c r="D17" s="285" t="s">
        <v>394</v>
      </c>
      <c r="E17" s="285" t="s">
        <v>2</v>
      </c>
      <c r="F17" s="285" t="s">
        <v>3</v>
      </c>
      <c r="G17" s="285" t="s">
        <v>7</v>
      </c>
      <c r="H17" s="291">
        <v>1400</v>
      </c>
      <c r="I17" s="291"/>
      <c r="J17" s="285" t="s">
        <v>8</v>
      </c>
      <c r="K17" s="285" t="s">
        <v>5</v>
      </c>
      <c r="S17" s="44"/>
    </row>
    <row r="18" spans="1:11" ht="24" customHeight="1">
      <c r="A18" s="350"/>
      <c r="B18" s="21" t="s">
        <v>4</v>
      </c>
      <c r="C18" s="21" t="s">
        <v>458</v>
      </c>
      <c r="D18" s="286"/>
      <c r="E18" s="286"/>
      <c r="F18" s="286"/>
      <c r="G18" s="286"/>
      <c r="H18" s="292"/>
      <c r="I18" s="292"/>
      <c r="J18" s="286"/>
      <c r="K18" s="286"/>
    </row>
    <row r="19" spans="1:11" ht="30.75" customHeight="1">
      <c r="A19" s="349" t="s">
        <v>387</v>
      </c>
      <c r="B19" s="21" t="s">
        <v>1</v>
      </c>
      <c r="C19" s="21" t="s">
        <v>388</v>
      </c>
      <c r="D19" s="285" t="s">
        <v>394</v>
      </c>
      <c r="E19" s="285" t="s">
        <v>272</v>
      </c>
      <c r="F19" s="285" t="s">
        <v>6</v>
      </c>
      <c r="G19" s="285" t="s">
        <v>7</v>
      </c>
      <c r="H19" s="291">
        <f>274*2</f>
        <v>548</v>
      </c>
      <c r="I19" s="291"/>
      <c r="J19" s="285" t="s">
        <v>8</v>
      </c>
      <c r="K19" s="285" t="s">
        <v>5</v>
      </c>
    </row>
    <row r="20" spans="1:11" ht="27.75" customHeight="1">
      <c r="A20" s="350"/>
      <c r="B20" s="21" t="s">
        <v>4</v>
      </c>
      <c r="C20" s="21" t="s">
        <v>458</v>
      </c>
      <c r="D20" s="286"/>
      <c r="E20" s="286"/>
      <c r="F20" s="286"/>
      <c r="G20" s="286"/>
      <c r="H20" s="292"/>
      <c r="I20" s="292"/>
      <c r="J20" s="286"/>
      <c r="K20" s="286"/>
    </row>
    <row r="21" spans="1:17" ht="62.25" customHeight="1">
      <c r="A21" s="181" t="s">
        <v>385</v>
      </c>
      <c r="B21" s="248" t="s">
        <v>867</v>
      </c>
      <c r="C21" s="249"/>
      <c r="D21" s="67" t="s">
        <v>542</v>
      </c>
      <c r="E21" s="67" t="s">
        <v>754</v>
      </c>
      <c r="F21" s="67" t="s">
        <v>103</v>
      </c>
      <c r="G21" s="67" t="s">
        <v>104</v>
      </c>
      <c r="H21" s="132">
        <v>11952</v>
      </c>
      <c r="I21" s="132">
        <v>642</v>
      </c>
      <c r="J21" s="67" t="s">
        <v>105</v>
      </c>
      <c r="K21" s="159" t="s">
        <v>386</v>
      </c>
      <c r="Q21" s="45"/>
    </row>
    <row r="22" spans="1:11" ht="44.25" customHeight="1">
      <c r="A22" s="182" t="s">
        <v>399</v>
      </c>
      <c r="B22" s="21" t="s">
        <v>48</v>
      </c>
      <c r="C22" s="21" t="s">
        <v>401</v>
      </c>
      <c r="D22" s="21" t="s">
        <v>542</v>
      </c>
      <c r="E22" s="21" t="s">
        <v>49</v>
      </c>
      <c r="F22" s="21" t="s">
        <v>50</v>
      </c>
      <c r="G22" s="21" t="s">
        <v>51</v>
      </c>
      <c r="H22" s="36">
        <v>710</v>
      </c>
      <c r="I22" s="36">
        <v>4500</v>
      </c>
      <c r="J22" s="148" t="s">
        <v>52</v>
      </c>
      <c r="K22" s="21" t="s">
        <v>340</v>
      </c>
    </row>
    <row r="23" spans="1:11" ht="50.25" customHeight="1">
      <c r="A23" s="186" t="s">
        <v>387</v>
      </c>
      <c r="B23" s="246" t="s">
        <v>569</v>
      </c>
      <c r="C23" s="247"/>
      <c r="D23" s="14" t="s">
        <v>542</v>
      </c>
      <c r="E23" s="21" t="s">
        <v>238</v>
      </c>
      <c r="F23" s="21" t="s">
        <v>53</v>
      </c>
      <c r="G23" s="21" t="s">
        <v>54</v>
      </c>
      <c r="H23" s="36">
        <v>5348</v>
      </c>
      <c r="I23" s="36"/>
      <c r="J23" s="148" t="s">
        <v>667</v>
      </c>
      <c r="K23" s="148" t="s">
        <v>386</v>
      </c>
    </row>
    <row r="24" spans="1:11" ht="48.75" customHeight="1">
      <c r="A24" s="186" t="s">
        <v>387</v>
      </c>
      <c r="B24" s="21" t="s">
        <v>55</v>
      </c>
      <c r="C24" s="21" t="s">
        <v>56</v>
      </c>
      <c r="D24" s="21" t="s">
        <v>57</v>
      </c>
      <c r="E24" s="21" t="s">
        <v>737</v>
      </c>
      <c r="F24" s="21" t="s">
        <v>58</v>
      </c>
      <c r="G24" s="21" t="s">
        <v>59</v>
      </c>
      <c r="H24" s="36">
        <v>274</v>
      </c>
      <c r="I24" s="36"/>
      <c r="J24" s="148" t="s">
        <v>60</v>
      </c>
      <c r="K24" s="148" t="s">
        <v>61</v>
      </c>
    </row>
    <row r="25" spans="1:11" ht="48" customHeight="1">
      <c r="A25" s="182" t="s">
        <v>399</v>
      </c>
      <c r="B25" s="21" t="s">
        <v>48</v>
      </c>
      <c r="C25" s="21" t="s">
        <v>401</v>
      </c>
      <c r="D25" s="21" t="s">
        <v>542</v>
      </c>
      <c r="E25" s="21" t="s">
        <v>62</v>
      </c>
      <c r="F25" s="21" t="s">
        <v>63</v>
      </c>
      <c r="G25" s="21" t="s">
        <v>64</v>
      </c>
      <c r="H25" s="22">
        <v>1955</v>
      </c>
      <c r="I25" s="22">
        <v>5420</v>
      </c>
      <c r="J25" s="21" t="s">
        <v>65</v>
      </c>
      <c r="K25" s="21" t="s">
        <v>340</v>
      </c>
    </row>
    <row r="26" spans="1:11" ht="28.5" customHeight="1">
      <c r="A26" s="349" t="s">
        <v>399</v>
      </c>
      <c r="B26" s="21" t="s">
        <v>66</v>
      </c>
      <c r="C26" s="21" t="s">
        <v>68</v>
      </c>
      <c r="D26" s="285" t="s">
        <v>542</v>
      </c>
      <c r="E26" s="285" t="s">
        <v>754</v>
      </c>
      <c r="F26" s="285" t="s">
        <v>136</v>
      </c>
      <c r="G26" s="285" t="s">
        <v>137</v>
      </c>
      <c r="H26" s="36">
        <v>458</v>
      </c>
      <c r="I26" s="36">
        <v>468</v>
      </c>
      <c r="J26" s="285" t="s">
        <v>138</v>
      </c>
      <c r="K26" s="285" t="s">
        <v>386</v>
      </c>
    </row>
    <row r="27" spans="1:11" ht="26.25" customHeight="1">
      <c r="A27" s="350"/>
      <c r="B27" s="21" t="s">
        <v>67</v>
      </c>
      <c r="C27" s="21" t="s">
        <v>69</v>
      </c>
      <c r="D27" s="286"/>
      <c r="E27" s="286"/>
      <c r="F27" s="286"/>
      <c r="G27" s="286"/>
      <c r="H27" s="36">
        <v>458</v>
      </c>
      <c r="I27" s="36"/>
      <c r="J27" s="286"/>
      <c r="K27" s="286"/>
    </row>
    <row r="28" spans="1:11" ht="41.25" customHeight="1">
      <c r="A28" s="182" t="s">
        <v>399</v>
      </c>
      <c r="B28" s="21" t="s">
        <v>139</v>
      </c>
      <c r="C28" s="21" t="s">
        <v>140</v>
      </c>
      <c r="D28" s="21" t="s">
        <v>542</v>
      </c>
      <c r="E28" s="21" t="s">
        <v>754</v>
      </c>
      <c r="F28" s="21" t="s">
        <v>141</v>
      </c>
      <c r="G28" s="21" t="s">
        <v>137</v>
      </c>
      <c r="H28" s="36">
        <v>330</v>
      </c>
      <c r="I28" s="36">
        <v>555</v>
      </c>
      <c r="J28" s="21" t="s">
        <v>138</v>
      </c>
      <c r="K28" s="21" t="s">
        <v>386</v>
      </c>
    </row>
    <row r="29" spans="1:11" ht="32.25" customHeight="1">
      <c r="A29" s="349" t="s">
        <v>387</v>
      </c>
      <c r="B29" s="21" t="s">
        <v>184</v>
      </c>
      <c r="C29" s="21" t="s">
        <v>471</v>
      </c>
      <c r="D29" s="285" t="s">
        <v>542</v>
      </c>
      <c r="E29" s="285" t="s">
        <v>143</v>
      </c>
      <c r="F29" s="285" t="s">
        <v>144</v>
      </c>
      <c r="G29" s="285" t="s">
        <v>145</v>
      </c>
      <c r="H29" s="36">
        <v>274</v>
      </c>
      <c r="I29" s="36"/>
      <c r="J29" s="285" t="s">
        <v>146</v>
      </c>
      <c r="K29" s="285" t="s">
        <v>147</v>
      </c>
    </row>
    <row r="30" spans="1:11" ht="33" customHeight="1">
      <c r="A30" s="350"/>
      <c r="B30" s="21" t="s">
        <v>142</v>
      </c>
      <c r="C30" s="21" t="s">
        <v>388</v>
      </c>
      <c r="D30" s="286"/>
      <c r="E30" s="286"/>
      <c r="F30" s="286"/>
      <c r="G30" s="286"/>
      <c r="H30" s="36">
        <v>274</v>
      </c>
      <c r="I30" s="36"/>
      <c r="J30" s="286"/>
      <c r="K30" s="286"/>
    </row>
    <row r="31" spans="1:11" ht="42" customHeight="1">
      <c r="A31" s="182" t="s">
        <v>983</v>
      </c>
      <c r="B31" s="21" t="s">
        <v>134</v>
      </c>
      <c r="C31" s="21" t="s">
        <v>135</v>
      </c>
      <c r="D31" s="21" t="s">
        <v>542</v>
      </c>
      <c r="E31" s="21" t="s">
        <v>754</v>
      </c>
      <c r="F31" s="21" t="s">
        <v>580</v>
      </c>
      <c r="G31" s="21" t="s">
        <v>581</v>
      </c>
      <c r="H31" s="36">
        <v>330</v>
      </c>
      <c r="I31" s="36">
        <v>642</v>
      </c>
      <c r="J31" s="21" t="s">
        <v>138</v>
      </c>
      <c r="K31" s="21" t="s">
        <v>386</v>
      </c>
    </row>
    <row r="32" spans="1:11" ht="48" customHeight="1">
      <c r="A32" s="185" t="s">
        <v>912</v>
      </c>
      <c r="B32" s="279" t="s">
        <v>100</v>
      </c>
      <c r="C32" s="280"/>
      <c r="D32" s="146" t="s">
        <v>394</v>
      </c>
      <c r="E32" s="163" t="s">
        <v>582</v>
      </c>
      <c r="F32" s="163" t="s">
        <v>583</v>
      </c>
      <c r="G32" s="163" t="s">
        <v>106</v>
      </c>
      <c r="H32" s="165">
        <v>1750</v>
      </c>
      <c r="I32" s="165">
        <v>104</v>
      </c>
      <c r="J32" s="163" t="s">
        <v>584</v>
      </c>
      <c r="K32" s="168" t="s">
        <v>911</v>
      </c>
    </row>
    <row r="33" spans="1:11" ht="51" customHeight="1">
      <c r="A33" s="178" t="s">
        <v>876</v>
      </c>
      <c r="B33" s="57" t="s">
        <v>962</v>
      </c>
      <c r="C33" s="57" t="s">
        <v>364</v>
      </c>
      <c r="D33" s="81" t="s">
        <v>727</v>
      </c>
      <c r="E33" s="81" t="s">
        <v>542</v>
      </c>
      <c r="F33" s="81" t="s">
        <v>585</v>
      </c>
      <c r="G33" s="21" t="s">
        <v>586</v>
      </c>
      <c r="H33" s="22">
        <v>1032</v>
      </c>
      <c r="I33" s="22"/>
      <c r="J33" s="21" t="s">
        <v>587</v>
      </c>
      <c r="K33" s="21" t="s">
        <v>911</v>
      </c>
    </row>
    <row r="34" spans="1:11" ht="63" customHeight="1">
      <c r="A34" s="178" t="s">
        <v>876</v>
      </c>
      <c r="B34" s="57" t="s">
        <v>588</v>
      </c>
      <c r="C34" s="57" t="s">
        <v>364</v>
      </c>
      <c r="D34" s="81" t="s">
        <v>727</v>
      </c>
      <c r="E34" s="81" t="s">
        <v>542</v>
      </c>
      <c r="F34" s="81" t="s">
        <v>585</v>
      </c>
      <c r="G34" s="21" t="s">
        <v>586</v>
      </c>
      <c r="H34" s="22">
        <v>1032</v>
      </c>
      <c r="I34" s="22"/>
      <c r="J34" s="21" t="s">
        <v>587</v>
      </c>
      <c r="K34" s="21" t="s">
        <v>911</v>
      </c>
    </row>
    <row r="35" spans="1:11" ht="29.25" customHeight="1">
      <c r="A35" s="322" t="s">
        <v>876</v>
      </c>
      <c r="B35" s="57" t="s">
        <v>589</v>
      </c>
      <c r="C35" s="57" t="s">
        <v>364</v>
      </c>
      <c r="D35" s="199" t="s">
        <v>737</v>
      </c>
      <c r="E35" s="199" t="s">
        <v>542</v>
      </c>
      <c r="F35" s="199" t="s">
        <v>590</v>
      </c>
      <c r="G35" s="285" t="s">
        <v>591</v>
      </c>
      <c r="H35" s="22">
        <v>1698</v>
      </c>
      <c r="I35" s="22"/>
      <c r="J35" s="285" t="s">
        <v>592</v>
      </c>
      <c r="K35" s="285" t="s">
        <v>911</v>
      </c>
    </row>
    <row r="36" spans="1:11" ht="31.5" customHeight="1">
      <c r="A36" s="323"/>
      <c r="B36" s="21" t="s">
        <v>593</v>
      </c>
      <c r="C36" s="148" t="s">
        <v>594</v>
      </c>
      <c r="D36" s="200"/>
      <c r="E36" s="200"/>
      <c r="F36" s="200"/>
      <c r="G36" s="286"/>
      <c r="H36" s="22">
        <v>1698</v>
      </c>
      <c r="I36" s="22"/>
      <c r="J36" s="286"/>
      <c r="K36" s="286"/>
    </row>
    <row r="37" spans="1:11" ht="24" customHeight="1">
      <c r="A37" s="322" t="s">
        <v>688</v>
      </c>
      <c r="B37" s="176" t="s">
        <v>929</v>
      </c>
      <c r="C37" s="316" t="s">
        <v>364</v>
      </c>
      <c r="D37" s="211" t="s">
        <v>542</v>
      </c>
      <c r="E37" s="211" t="s">
        <v>595</v>
      </c>
      <c r="F37" s="211" t="s">
        <v>607</v>
      </c>
      <c r="G37" s="211" t="s">
        <v>933</v>
      </c>
      <c r="H37" s="59">
        <v>2630</v>
      </c>
      <c r="I37" s="59">
        <f>87+234</f>
        <v>321</v>
      </c>
      <c r="J37" s="211" t="s">
        <v>934</v>
      </c>
      <c r="K37" s="211" t="s">
        <v>911</v>
      </c>
    </row>
    <row r="38" spans="1:11" ht="25.5" customHeight="1">
      <c r="A38" s="323"/>
      <c r="B38" s="176" t="s">
        <v>930</v>
      </c>
      <c r="C38" s="317"/>
      <c r="D38" s="212"/>
      <c r="E38" s="212"/>
      <c r="F38" s="212"/>
      <c r="G38" s="212"/>
      <c r="H38" s="74">
        <v>2630</v>
      </c>
      <c r="I38" s="74"/>
      <c r="J38" s="212"/>
      <c r="K38" s="212"/>
    </row>
    <row r="39" spans="1:11" ht="46.5" customHeight="1">
      <c r="A39" s="184" t="s">
        <v>688</v>
      </c>
      <c r="B39" s="246" t="s">
        <v>596</v>
      </c>
      <c r="C39" s="247"/>
      <c r="D39" s="163" t="s">
        <v>542</v>
      </c>
      <c r="E39" s="163" t="s">
        <v>595</v>
      </c>
      <c r="F39" s="163" t="s">
        <v>597</v>
      </c>
      <c r="G39" s="163" t="s">
        <v>689</v>
      </c>
      <c r="H39" s="170">
        <f>2630*3</f>
        <v>7890</v>
      </c>
      <c r="I39" s="22">
        <v>321</v>
      </c>
      <c r="J39" s="163" t="s">
        <v>934</v>
      </c>
      <c r="K39" s="163" t="s">
        <v>911</v>
      </c>
    </row>
    <row r="40" spans="1:11" ht="51.75" customHeight="1">
      <c r="A40" s="178" t="s">
        <v>876</v>
      </c>
      <c r="B40" s="57" t="s">
        <v>675</v>
      </c>
      <c r="C40" s="57" t="s">
        <v>364</v>
      </c>
      <c r="D40" s="81" t="s">
        <v>727</v>
      </c>
      <c r="E40" s="81" t="s">
        <v>542</v>
      </c>
      <c r="F40" s="81" t="s">
        <v>608</v>
      </c>
      <c r="G40" s="21" t="s">
        <v>598</v>
      </c>
      <c r="H40" s="22">
        <v>1032</v>
      </c>
      <c r="I40" s="22"/>
      <c r="J40" s="21" t="s">
        <v>587</v>
      </c>
      <c r="K40" s="21" t="s">
        <v>911</v>
      </c>
    </row>
    <row r="41" spans="1:11" ht="30" customHeight="1">
      <c r="A41" s="344" t="s">
        <v>385</v>
      </c>
      <c r="B41" s="8" t="s">
        <v>409</v>
      </c>
      <c r="C41" s="8" t="s">
        <v>410</v>
      </c>
      <c r="D41" s="219" t="s">
        <v>439</v>
      </c>
      <c r="E41" s="199" t="s">
        <v>402</v>
      </c>
      <c r="F41" s="219" t="s">
        <v>599</v>
      </c>
      <c r="G41" s="219" t="s">
        <v>600</v>
      </c>
      <c r="H41" s="223">
        <f>570*2</f>
        <v>1140</v>
      </c>
      <c r="I41" s="223">
        <f>5518*2</f>
        <v>11036</v>
      </c>
      <c r="J41" s="219" t="s">
        <v>601</v>
      </c>
      <c r="K41" s="221" t="s">
        <v>386</v>
      </c>
    </row>
    <row r="42" spans="1:11" ht="18.75" customHeight="1" thickBot="1">
      <c r="A42" s="345"/>
      <c r="B42" s="8" t="s">
        <v>423</v>
      </c>
      <c r="C42" s="8" t="s">
        <v>424</v>
      </c>
      <c r="D42" s="220"/>
      <c r="E42" s="200"/>
      <c r="F42" s="220"/>
      <c r="G42" s="220"/>
      <c r="H42" s="224"/>
      <c r="I42" s="224"/>
      <c r="J42" s="220"/>
      <c r="K42" s="222"/>
    </row>
    <row r="43" spans="1:11" ht="23.25" customHeight="1" thickBot="1">
      <c r="A43" s="340" t="s">
        <v>399</v>
      </c>
      <c r="B43" s="118" t="s">
        <v>214</v>
      </c>
      <c r="C43" s="118" t="s">
        <v>994</v>
      </c>
      <c r="D43" s="299" t="s">
        <v>394</v>
      </c>
      <c r="E43" s="299" t="s">
        <v>207</v>
      </c>
      <c r="F43" s="299" t="s">
        <v>602</v>
      </c>
      <c r="G43" s="301" t="s">
        <v>603</v>
      </c>
      <c r="H43" s="119">
        <v>852.8</v>
      </c>
      <c r="I43" s="119">
        <v>4341</v>
      </c>
      <c r="J43" s="299" t="s">
        <v>606</v>
      </c>
      <c r="K43" s="227" t="s">
        <v>911</v>
      </c>
    </row>
    <row r="44" spans="1:11" ht="28.5" customHeight="1" thickBot="1">
      <c r="A44" s="341"/>
      <c r="B44" s="57" t="s">
        <v>211</v>
      </c>
      <c r="C44" s="73" t="s">
        <v>212</v>
      </c>
      <c r="D44" s="243"/>
      <c r="E44" s="243"/>
      <c r="F44" s="243"/>
      <c r="G44" s="343"/>
      <c r="H44" s="119">
        <v>852.8</v>
      </c>
      <c r="I44" s="119">
        <v>4341</v>
      </c>
      <c r="J44" s="243"/>
      <c r="K44" s="243"/>
    </row>
    <row r="45" spans="1:11" ht="39.75" customHeight="1">
      <c r="A45" s="342"/>
      <c r="B45" s="21" t="s">
        <v>604</v>
      </c>
      <c r="C45" s="21" t="s">
        <v>605</v>
      </c>
      <c r="D45" s="228"/>
      <c r="E45" s="228"/>
      <c r="F45" s="228"/>
      <c r="G45" s="286"/>
      <c r="H45" s="119">
        <v>852.8</v>
      </c>
      <c r="I45" s="119">
        <v>4341</v>
      </c>
      <c r="J45" s="228"/>
      <c r="K45" s="228"/>
    </row>
    <row r="46" spans="1:11" ht="48.75" customHeight="1">
      <c r="A46" s="182" t="s">
        <v>399</v>
      </c>
      <c r="B46" s="21" t="s">
        <v>48</v>
      </c>
      <c r="C46" s="21" t="s">
        <v>401</v>
      </c>
      <c r="D46" s="21" t="s">
        <v>542</v>
      </c>
      <c r="E46" s="21" t="s">
        <v>207</v>
      </c>
      <c r="F46" s="21" t="s">
        <v>609</v>
      </c>
      <c r="G46" s="21" t="s">
        <v>610</v>
      </c>
      <c r="H46" s="22">
        <v>710</v>
      </c>
      <c r="I46" s="22"/>
      <c r="J46" s="21" t="s">
        <v>611</v>
      </c>
      <c r="K46" s="21" t="s">
        <v>386</v>
      </c>
    </row>
    <row r="47" spans="1:11" ht="50.25" customHeight="1">
      <c r="A47" s="182" t="s">
        <v>399</v>
      </c>
      <c r="B47" s="21" t="s">
        <v>48</v>
      </c>
      <c r="C47" s="21" t="s">
        <v>401</v>
      </c>
      <c r="D47" s="21" t="s">
        <v>542</v>
      </c>
      <c r="E47" s="21" t="s">
        <v>62</v>
      </c>
      <c r="F47" s="21" t="s">
        <v>612</v>
      </c>
      <c r="G47" s="21" t="s">
        <v>613</v>
      </c>
      <c r="H47" s="22">
        <v>404</v>
      </c>
      <c r="I47" s="22">
        <v>5333</v>
      </c>
      <c r="J47" s="21" t="s">
        <v>614</v>
      </c>
      <c r="K47" s="21" t="s">
        <v>386</v>
      </c>
    </row>
    <row r="48" spans="1:11" ht="57.75" customHeight="1">
      <c r="A48" s="190" t="s">
        <v>876</v>
      </c>
      <c r="B48" s="21" t="s">
        <v>615</v>
      </c>
      <c r="C48" s="21" t="s">
        <v>616</v>
      </c>
      <c r="D48" s="21" t="s">
        <v>763</v>
      </c>
      <c r="E48" s="21" t="s">
        <v>542</v>
      </c>
      <c r="F48" s="21" t="s">
        <v>70</v>
      </c>
      <c r="G48" s="21" t="s">
        <v>617</v>
      </c>
      <c r="H48" s="36">
        <v>774</v>
      </c>
      <c r="I48" s="36"/>
      <c r="J48" s="21" t="s">
        <v>71</v>
      </c>
      <c r="K48" s="21" t="s">
        <v>386</v>
      </c>
    </row>
    <row r="49" spans="1:11" ht="56.25" customHeight="1">
      <c r="A49" s="190" t="s">
        <v>876</v>
      </c>
      <c r="B49" s="21" t="s">
        <v>615</v>
      </c>
      <c r="C49" s="21" t="s">
        <v>616</v>
      </c>
      <c r="D49" s="21" t="s">
        <v>763</v>
      </c>
      <c r="E49" s="21" t="s">
        <v>542</v>
      </c>
      <c r="F49" s="21" t="s">
        <v>618</v>
      </c>
      <c r="G49" s="21" t="s">
        <v>619</v>
      </c>
      <c r="H49" s="36">
        <v>774</v>
      </c>
      <c r="I49" s="36"/>
      <c r="J49" s="21" t="s">
        <v>72</v>
      </c>
      <c r="K49" s="21" t="s">
        <v>386</v>
      </c>
    </row>
    <row r="50" spans="1:11" ht="59.25" customHeight="1">
      <c r="A50" s="190" t="s">
        <v>876</v>
      </c>
      <c r="B50" s="21" t="s">
        <v>615</v>
      </c>
      <c r="C50" s="21" t="s">
        <v>616</v>
      </c>
      <c r="D50" s="21" t="s">
        <v>763</v>
      </c>
      <c r="E50" s="21" t="s">
        <v>542</v>
      </c>
      <c r="F50" s="21" t="s">
        <v>621</v>
      </c>
      <c r="G50" s="21" t="s">
        <v>620</v>
      </c>
      <c r="H50" s="36">
        <v>1032</v>
      </c>
      <c r="I50" s="36"/>
      <c r="J50" s="21" t="s">
        <v>73</v>
      </c>
      <c r="K50" s="21" t="s">
        <v>386</v>
      </c>
    </row>
    <row r="51" spans="1:11" ht="45" customHeight="1">
      <c r="A51" s="190" t="s">
        <v>74</v>
      </c>
      <c r="B51" s="297" t="s">
        <v>75</v>
      </c>
      <c r="C51" s="298"/>
      <c r="D51" s="21" t="s">
        <v>542</v>
      </c>
      <c r="E51" s="21" t="s">
        <v>754</v>
      </c>
      <c r="F51" s="21" t="s">
        <v>76</v>
      </c>
      <c r="G51" s="21" t="s">
        <v>77</v>
      </c>
      <c r="H51" s="22">
        <v>1595</v>
      </c>
      <c r="I51" s="22">
        <f>607+750</f>
        <v>1357</v>
      </c>
      <c r="J51" s="21" t="s">
        <v>78</v>
      </c>
      <c r="K51" s="21" t="s">
        <v>386</v>
      </c>
    </row>
    <row r="52" spans="1:11" ht="12" customHeight="1">
      <c r="A52" s="178"/>
      <c r="B52" s="57"/>
      <c r="C52" s="57"/>
      <c r="D52" s="57"/>
      <c r="E52" s="57"/>
      <c r="F52" s="57"/>
      <c r="G52" s="57"/>
      <c r="H52" s="74"/>
      <c r="I52" s="74"/>
      <c r="J52" s="57"/>
      <c r="K52" s="21"/>
    </row>
    <row r="53" spans="1:11" ht="12" customHeight="1">
      <c r="A53" s="178"/>
      <c r="B53" s="57"/>
      <c r="C53" s="57"/>
      <c r="D53" s="57"/>
      <c r="E53" s="57"/>
      <c r="F53" s="57"/>
      <c r="G53" s="57"/>
      <c r="H53" s="74"/>
      <c r="I53" s="74"/>
      <c r="J53" s="57"/>
      <c r="K53" s="21"/>
    </row>
    <row r="54" spans="1:11" ht="12" customHeight="1">
      <c r="A54" s="190"/>
      <c r="B54" s="21"/>
      <c r="C54" s="21"/>
      <c r="D54" s="21"/>
      <c r="E54" s="21"/>
      <c r="F54" s="21"/>
      <c r="G54" s="21"/>
      <c r="H54" s="22"/>
      <c r="I54" s="22"/>
      <c r="J54" s="21"/>
      <c r="K54" s="21"/>
    </row>
    <row r="55" spans="1:11" ht="12" customHeight="1">
      <c r="A55" s="190"/>
      <c r="B55" s="21"/>
      <c r="C55" s="21"/>
      <c r="D55" s="21"/>
      <c r="E55" s="21"/>
      <c r="F55" s="21"/>
      <c r="G55" s="21"/>
      <c r="H55" s="36"/>
      <c r="I55" s="36"/>
      <c r="J55" s="21"/>
      <c r="K55" s="21"/>
    </row>
    <row r="56" spans="1:11" ht="12" customHeight="1">
      <c r="A56" s="190"/>
      <c r="B56" s="21"/>
      <c r="C56" s="21"/>
      <c r="D56" s="21"/>
      <c r="E56" s="21"/>
      <c r="F56" s="21"/>
      <c r="G56" s="21"/>
      <c r="H56" s="36"/>
      <c r="I56" s="36"/>
      <c r="J56" s="21"/>
      <c r="K56" s="21"/>
    </row>
    <row r="57" spans="1:11" ht="12" customHeight="1">
      <c r="A57" s="190"/>
      <c r="B57" s="21"/>
      <c r="C57" s="21"/>
      <c r="D57" s="21"/>
      <c r="E57" s="21"/>
      <c r="F57" s="21"/>
      <c r="G57" s="21"/>
      <c r="H57" s="36"/>
      <c r="I57" s="36"/>
      <c r="J57" s="21"/>
      <c r="K57" s="21"/>
    </row>
    <row r="58" spans="1:11" ht="12" customHeight="1">
      <c r="A58" s="187"/>
      <c r="B58" s="21"/>
      <c r="C58" s="21"/>
      <c r="D58" s="21"/>
      <c r="E58" s="21"/>
      <c r="F58" s="21"/>
      <c r="G58" s="21"/>
      <c r="H58" s="36"/>
      <c r="I58" s="36"/>
      <c r="J58" s="21"/>
      <c r="K58" s="21"/>
    </row>
    <row r="59" spans="1:11" ht="12" customHeight="1">
      <c r="A59" s="187"/>
      <c r="B59" s="21"/>
      <c r="C59" s="21"/>
      <c r="D59" s="148"/>
      <c r="E59" s="21"/>
      <c r="F59" s="21"/>
      <c r="G59" s="21"/>
      <c r="H59" s="22"/>
      <c r="I59" s="22"/>
      <c r="J59" s="21"/>
      <c r="K59" s="21"/>
    </row>
    <row r="60" spans="1:11" ht="12" thickBot="1">
      <c r="A60" s="188"/>
      <c r="B60" s="23"/>
      <c r="C60" s="23"/>
      <c r="D60" s="23"/>
      <c r="E60" s="23"/>
      <c r="F60" s="23"/>
      <c r="G60" s="23"/>
      <c r="H60" s="30"/>
      <c r="I60" s="30"/>
      <c r="J60" s="23"/>
      <c r="K60" s="29"/>
    </row>
    <row r="61" spans="1:9" ht="11.25">
      <c r="A61" s="189"/>
      <c r="H61" s="46">
        <f>SUM(H10:H60)</f>
        <v>64274.44000000001</v>
      </c>
      <c r="I61" s="46">
        <f>SUM(I10:I60)</f>
        <v>44522.26</v>
      </c>
    </row>
    <row r="62" ht="11.25">
      <c r="A62" s="189"/>
    </row>
    <row r="63" spans="1:9" ht="11.25">
      <c r="A63" s="189"/>
      <c r="I63" s="40"/>
    </row>
    <row r="64" spans="1:9" ht="11.25">
      <c r="A64" s="189"/>
      <c r="I64" s="40"/>
    </row>
    <row r="65" spans="1:9" ht="11.25">
      <c r="A65" s="189"/>
      <c r="I65" s="40"/>
    </row>
    <row r="66" spans="1:9" ht="11.25">
      <c r="A66" s="189"/>
      <c r="I66" s="40"/>
    </row>
    <row r="67" ht="11.25">
      <c r="A67" s="189"/>
    </row>
    <row r="68" spans="1:6" ht="11.25">
      <c r="A68" s="183"/>
      <c r="F68" s="46"/>
    </row>
    <row r="69" ht="11.25">
      <c r="A69" s="183"/>
    </row>
    <row r="70" ht="11.25">
      <c r="A70" s="183"/>
    </row>
    <row r="71" ht="11.25">
      <c r="A71" s="183"/>
    </row>
    <row r="72" ht="11.25">
      <c r="A72" s="183"/>
    </row>
    <row r="73" ht="11.25">
      <c r="A73" s="183"/>
    </row>
    <row r="74" ht="12" customHeight="1">
      <c r="A74" s="183"/>
    </row>
    <row r="75" ht="12" customHeight="1">
      <c r="A75" s="183"/>
    </row>
    <row r="76" ht="12.75" customHeight="1">
      <c r="A76" s="183"/>
    </row>
    <row r="77" ht="11.25">
      <c r="A77" s="183"/>
    </row>
    <row r="78" ht="11.25">
      <c r="A78" s="183"/>
    </row>
    <row r="79" ht="11.25">
      <c r="A79" s="183"/>
    </row>
    <row r="80" ht="11.25">
      <c r="A80" s="183"/>
    </row>
    <row r="81" ht="11.25">
      <c r="A81" s="183"/>
    </row>
    <row r="82" ht="11.25">
      <c r="A82" s="183"/>
    </row>
    <row r="83" ht="11.25">
      <c r="A83" s="183"/>
    </row>
    <row r="84" ht="11.25">
      <c r="A84" s="183"/>
    </row>
    <row r="85" ht="13.5" customHeight="1">
      <c r="A85" s="183"/>
    </row>
    <row r="86" ht="11.25">
      <c r="A86" s="183"/>
    </row>
    <row r="87" ht="11.25">
      <c r="A87" s="183"/>
    </row>
    <row r="88" ht="11.25">
      <c r="A88" s="183"/>
    </row>
    <row r="89" ht="11.25">
      <c r="A89" s="183"/>
    </row>
    <row r="90" ht="12.75" customHeight="1">
      <c r="A90" s="183"/>
    </row>
    <row r="91" ht="11.25">
      <c r="A91" s="183"/>
    </row>
    <row r="92" ht="11.25">
      <c r="A92" s="183"/>
    </row>
    <row r="93" ht="12.75" customHeight="1">
      <c r="A93" s="183"/>
    </row>
    <row r="94" ht="11.25">
      <c r="A94" s="183"/>
    </row>
    <row r="95" ht="11.25">
      <c r="A95" s="183"/>
    </row>
    <row r="96" ht="11.25">
      <c r="A96" s="183"/>
    </row>
    <row r="97" ht="22.5" customHeight="1">
      <c r="A97" s="183"/>
    </row>
    <row r="98" ht="11.25">
      <c r="A98" s="183"/>
    </row>
    <row r="99" ht="22.5" customHeight="1">
      <c r="A99" s="183"/>
    </row>
    <row r="100" ht="11.25">
      <c r="A100" s="183"/>
    </row>
    <row r="101" ht="22.5" customHeight="1">
      <c r="A101" s="183"/>
    </row>
    <row r="102" ht="11.25">
      <c r="A102" s="183"/>
    </row>
    <row r="103" ht="22.5" customHeight="1">
      <c r="A103" s="183"/>
    </row>
    <row r="105" ht="15" customHeight="1"/>
    <row r="106" ht="14.25" customHeight="1"/>
    <row r="107" ht="13.5" customHeight="1"/>
    <row r="108" ht="13.5" customHeight="1"/>
    <row r="109" ht="16.5" customHeight="1"/>
    <row r="110" ht="16.5" customHeight="1"/>
    <row r="111" ht="18" customHeight="1"/>
    <row r="112" ht="15" customHeight="1"/>
    <row r="113" ht="12.75" customHeight="1"/>
    <row r="117" ht="17.25" customHeight="1"/>
    <row r="118" ht="18" customHeight="1"/>
    <row r="119" ht="15" customHeight="1"/>
    <row r="120" ht="15" customHeight="1"/>
    <row r="121" ht="14.25" customHeight="1"/>
    <row r="122" ht="12.75" customHeight="1"/>
    <row r="128" ht="90.75" customHeight="1"/>
    <row r="129" ht="82.5" customHeight="1"/>
    <row r="130" ht="78.75" customHeight="1"/>
    <row r="131" ht="86.25" customHeight="1"/>
    <row r="132" ht="90" customHeight="1"/>
    <row r="133" ht="78.75" customHeight="1"/>
    <row r="134" ht="72" customHeight="1"/>
    <row r="135" ht="84.75" customHeight="1"/>
    <row r="136" ht="77.25" customHeight="1"/>
    <row r="137" ht="23.25" customHeight="1"/>
    <row r="138" ht="22.5" customHeight="1"/>
    <row r="139" ht="22.5" customHeight="1"/>
    <row r="140" ht="21.75" customHeight="1"/>
    <row r="141" ht="12.75" customHeight="1"/>
    <row r="148" ht="20.25" customHeight="1"/>
    <row r="150" ht="22.5" customHeight="1"/>
    <row r="151" ht="19.5" customHeight="1"/>
    <row r="153" ht="12.75" customHeight="1"/>
    <row r="157" ht="12.75" customHeight="1"/>
    <row r="161" ht="12.75" customHeight="1"/>
    <row r="165" ht="12.75" customHeight="1"/>
    <row r="171" ht="12.75" customHeight="1"/>
    <row r="174" ht="16.5" customHeight="1"/>
    <row r="175" ht="18" customHeight="1"/>
    <row r="177" ht="22.5" customHeight="1"/>
    <row r="179" ht="16.5" customHeight="1"/>
    <row r="180" ht="16.5" customHeight="1"/>
    <row r="181" ht="15" customHeight="1"/>
    <row r="184" ht="12.75" customHeight="1"/>
    <row r="187" ht="12.75" customHeight="1"/>
    <row r="190" ht="12.75" customHeight="1"/>
    <row r="193" ht="12.75" customHeight="1"/>
    <row r="196" ht="12.75" customHeight="1"/>
    <row r="199" ht="26.25" customHeight="1"/>
    <row r="200" ht="20.25" customHeight="1"/>
    <row r="203" ht="17.25" customHeight="1"/>
    <row r="204" ht="16.5" customHeight="1"/>
    <row r="205" ht="23.25" customHeight="1"/>
    <row r="206" ht="21.75" customHeight="1"/>
    <row r="207" ht="12.75" customHeight="1"/>
    <row r="214" ht="22.5" customHeight="1"/>
    <row r="222" ht="12.75" customHeight="1"/>
    <row r="223" ht="12.75" customHeight="1"/>
    <row r="224" ht="12.75" customHeight="1"/>
    <row r="225" ht="12.75" customHeight="1"/>
  </sheetData>
  <sheetProtection/>
  <mergeCells count="99">
    <mergeCell ref="B51:C51"/>
    <mergeCell ref="K29:K30"/>
    <mergeCell ref="A29:A30"/>
    <mergeCell ref="D29:D30"/>
    <mergeCell ref="E29:E30"/>
    <mergeCell ref="F29:F30"/>
    <mergeCell ref="G29:G30"/>
    <mergeCell ref="J29:J30"/>
    <mergeCell ref="A37:A38"/>
    <mergeCell ref="C37:C38"/>
    <mergeCell ref="F26:F27"/>
    <mergeCell ref="G26:G27"/>
    <mergeCell ref="J26:J27"/>
    <mergeCell ref="K26:K27"/>
    <mergeCell ref="B23:C23"/>
    <mergeCell ref="A26:A27"/>
    <mergeCell ref="D26:D27"/>
    <mergeCell ref="E26:E27"/>
    <mergeCell ref="A19:A20"/>
    <mergeCell ref="K17:K18"/>
    <mergeCell ref="D19:D20"/>
    <mergeCell ref="E19:E20"/>
    <mergeCell ref="F19:F20"/>
    <mergeCell ref="G19:G20"/>
    <mergeCell ref="H19:H20"/>
    <mergeCell ref="I19:I20"/>
    <mergeCell ref="J19:J20"/>
    <mergeCell ref="K19:K20"/>
    <mergeCell ref="J17:J18"/>
    <mergeCell ref="H17:H18"/>
    <mergeCell ref="I17:I18"/>
    <mergeCell ref="A1:K1"/>
    <mergeCell ref="F8:F9"/>
    <mergeCell ref="G8:G9"/>
    <mergeCell ref="H8:I8"/>
    <mergeCell ref="J8:J9"/>
    <mergeCell ref="A3:K3"/>
    <mergeCell ref="A5:K5"/>
    <mergeCell ref="A6:K6"/>
    <mergeCell ref="C8:C9"/>
    <mergeCell ref="E8:E9"/>
    <mergeCell ref="A17:A18"/>
    <mergeCell ref="D17:D18"/>
    <mergeCell ref="E17:E18"/>
    <mergeCell ref="E11:E12"/>
    <mergeCell ref="A11:A12"/>
    <mergeCell ref="D11:D12"/>
    <mergeCell ref="H13:H14"/>
    <mergeCell ref="D8:D9"/>
    <mergeCell ref="K8:K9"/>
    <mergeCell ref="A8:A9"/>
    <mergeCell ref="B8:B9"/>
    <mergeCell ref="G11:G12"/>
    <mergeCell ref="H11:H12"/>
    <mergeCell ref="J11:J12"/>
    <mergeCell ref="F11:F12"/>
    <mergeCell ref="B10:C10"/>
    <mergeCell ref="F35:F36"/>
    <mergeCell ref="B21:C21"/>
    <mergeCell ref="K11:K12"/>
    <mergeCell ref="A13:A14"/>
    <mergeCell ref="D13:D14"/>
    <mergeCell ref="E13:E14"/>
    <mergeCell ref="F13:F14"/>
    <mergeCell ref="G13:G14"/>
    <mergeCell ref="J13:J14"/>
    <mergeCell ref="K13:K14"/>
    <mergeCell ref="B32:C32"/>
    <mergeCell ref="A35:A36"/>
    <mergeCell ref="D35:D36"/>
    <mergeCell ref="E35:E36"/>
    <mergeCell ref="G35:G36"/>
    <mergeCell ref="J35:J36"/>
    <mergeCell ref="K35:K36"/>
    <mergeCell ref="F17:F18"/>
    <mergeCell ref="G17:G18"/>
    <mergeCell ref="D37:D38"/>
    <mergeCell ref="E37:E38"/>
    <mergeCell ref="F37:F38"/>
    <mergeCell ref="G37:G38"/>
    <mergeCell ref="J37:J38"/>
    <mergeCell ref="K37:K38"/>
    <mergeCell ref="G43:G45"/>
    <mergeCell ref="B39:C39"/>
    <mergeCell ref="A41:A42"/>
    <mergeCell ref="D41:D42"/>
    <mergeCell ref="E41:E42"/>
    <mergeCell ref="F41:F42"/>
    <mergeCell ref="G41:G42"/>
    <mergeCell ref="J43:J45"/>
    <mergeCell ref="H41:H42"/>
    <mergeCell ref="I41:I42"/>
    <mergeCell ref="J41:J42"/>
    <mergeCell ref="K41:K42"/>
    <mergeCell ref="A43:A45"/>
    <mergeCell ref="D43:D45"/>
    <mergeCell ref="K43:K45"/>
    <mergeCell ref="E43:E45"/>
    <mergeCell ref="F43:F45"/>
  </mergeCells>
  <printOptions/>
  <pageMargins left="0.3937007874015748" right="0.3937007874015748" top="0.1968503937007874" bottom="0.1968503937007874" header="0" footer="0"/>
  <pageSetup horizontalDpi="600" verticalDpi="600" orientation="landscape" paperSize="132" scale="66" r:id="rId2"/>
  <drawing r:id="rId1"/>
</worksheet>
</file>

<file path=xl/worksheets/sheet12.xml><?xml version="1.0" encoding="utf-8"?>
<worksheet xmlns="http://schemas.openxmlformats.org/spreadsheetml/2006/main" xmlns:r="http://schemas.openxmlformats.org/officeDocument/2006/relationships">
  <dimension ref="A1:J22"/>
  <sheetViews>
    <sheetView tabSelected="1" zoomScalePageLayoutView="0" workbookViewId="0" topLeftCell="A1">
      <selection activeCell="E16" sqref="E16"/>
    </sheetView>
  </sheetViews>
  <sheetFormatPr defaultColWidth="11.421875" defaultRowHeight="12.75"/>
  <cols>
    <col min="1" max="1" width="13.00390625" style="9" customWidth="1"/>
    <col min="2" max="2" width="26.140625" style="9" customWidth="1"/>
    <col min="3" max="3" width="17.7109375" style="9" bestFit="1" customWidth="1"/>
    <col min="4" max="4" width="17.00390625" style="9" customWidth="1"/>
    <col min="5" max="5" width="20.8515625" style="9" customWidth="1"/>
    <col min="6" max="6" width="30.57421875" style="9" customWidth="1"/>
    <col min="7" max="7" width="13.7109375" style="9" customWidth="1"/>
    <col min="8" max="8" width="13.28125" style="17" bestFit="1" customWidth="1"/>
    <col min="9" max="9" width="50.140625" style="9" customWidth="1"/>
    <col min="10" max="10" width="24.140625" style="9" customWidth="1"/>
    <col min="11" max="16384" width="11.421875" style="9" customWidth="1"/>
  </cols>
  <sheetData>
    <row r="1" spans="2:9" ht="18" customHeight="1">
      <c r="B1" s="237" t="s">
        <v>370</v>
      </c>
      <c r="C1" s="237"/>
      <c r="D1" s="237"/>
      <c r="E1" s="237"/>
      <c r="F1" s="237"/>
      <c r="G1" s="237"/>
      <c r="H1" s="237"/>
      <c r="I1" s="237"/>
    </row>
    <row r="3" spans="2:9" ht="18" customHeight="1">
      <c r="B3" s="237" t="s">
        <v>390</v>
      </c>
      <c r="C3" s="237"/>
      <c r="D3" s="237"/>
      <c r="E3" s="237"/>
      <c r="F3" s="237"/>
      <c r="G3" s="237"/>
      <c r="H3" s="237"/>
      <c r="I3" s="237"/>
    </row>
    <row r="5" spans="2:9" ht="15.75" customHeight="1">
      <c r="B5" s="238" t="s">
        <v>373</v>
      </c>
      <c r="C5" s="238"/>
      <c r="D5" s="238"/>
      <c r="E5" s="238"/>
      <c r="F5" s="238"/>
      <c r="G5" s="238"/>
      <c r="H5" s="238"/>
      <c r="I5" s="238"/>
    </row>
    <row r="6" spans="2:9" ht="15.75" customHeight="1">
      <c r="B6" s="10"/>
      <c r="C6" s="10"/>
      <c r="D6" s="11"/>
      <c r="E6" s="11"/>
      <c r="F6" s="11"/>
      <c r="G6" s="11"/>
      <c r="H6" s="11"/>
      <c r="I6" s="11"/>
    </row>
    <row r="7" spans="2:9" ht="15.75" customHeight="1" thickBot="1">
      <c r="B7" s="10"/>
      <c r="C7" s="10"/>
      <c r="D7" s="11"/>
      <c r="E7" s="11"/>
      <c r="F7" s="11"/>
      <c r="G7" s="11"/>
      <c r="H7" s="11"/>
      <c r="I7" s="11"/>
    </row>
    <row r="8" spans="1:10" ht="13.5" thickBot="1">
      <c r="A8" s="233" t="s">
        <v>380</v>
      </c>
      <c r="B8" s="233" t="s">
        <v>377</v>
      </c>
      <c r="C8" s="233" t="s">
        <v>374</v>
      </c>
      <c r="D8" s="233" t="s">
        <v>1077</v>
      </c>
      <c r="E8" s="233" t="s">
        <v>381</v>
      </c>
      <c r="F8" s="233" t="s">
        <v>382</v>
      </c>
      <c r="G8" s="239" t="s">
        <v>383</v>
      </c>
      <c r="H8" s="240"/>
      <c r="I8" s="233" t="s">
        <v>384</v>
      </c>
      <c r="J8" s="233" t="s">
        <v>378</v>
      </c>
    </row>
    <row r="9" spans="1:10" ht="30" customHeight="1" thickBot="1">
      <c r="A9" s="234"/>
      <c r="B9" s="234"/>
      <c r="C9" s="234"/>
      <c r="D9" s="234"/>
      <c r="E9" s="234"/>
      <c r="F9" s="234"/>
      <c r="G9" s="115" t="s">
        <v>375</v>
      </c>
      <c r="H9" s="12" t="s">
        <v>376</v>
      </c>
      <c r="I9" s="234"/>
      <c r="J9" s="234"/>
    </row>
    <row r="10" spans="1:10" ht="12" customHeight="1">
      <c r="A10" s="353"/>
      <c r="B10" s="354"/>
      <c r="C10" s="354"/>
      <c r="D10" s="118"/>
      <c r="E10" s="118"/>
      <c r="F10" s="118"/>
      <c r="G10" s="355"/>
      <c r="H10" s="355"/>
      <c r="I10" s="118"/>
      <c r="J10" s="356"/>
    </row>
    <row r="11" spans="1:10" ht="12" customHeight="1">
      <c r="A11" s="13"/>
      <c r="B11" s="357"/>
      <c r="C11" s="357"/>
      <c r="D11" s="14"/>
      <c r="E11" s="14"/>
      <c r="F11" s="14"/>
      <c r="G11" s="15"/>
      <c r="H11" s="15"/>
      <c r="I11" s="14"/>
      <c r="J11" s="16"/>
    </row>
    <row r="12" spans="1:10" ht="36" customHeight="1">
      <c r="A12" s="13"/>
      <c r="B12" s="358" t="s">
        <v>1078</v>
      </c>
      <c r="C12" s="359"/>
      <c r="D12" s="359"/>
      <c r="E12" s="359"/>
      <c r="F12" s="359"/>
      <c r="G12" s="359"/>
      <c r="H12" s="360"/>
      <c r="I12" s="14"/>
      <c r="J12" s="16"/>
    </row>
    <row r="13" spans="1:10" s="84" customFormat="1" ht="12" customHeight="1">
      <c r="A13" s="83"/>
      <c r="B13" s="73"/>
      <c r="C13" s="73"/>
      <c r="D13" s="57"/>
      <c r="E13" s="57"/>
      <c r="F13" s="57"/>
      <c r="G13" s="59"/>
      <c r="H13" s="59"/>
      <c r="I13" s="57"/>
      <c r="J13" s="58"/>
    </row>
    <row r="14" spans="1:10" ht="12" customHeight="1">
      <c r="A14" s="13"/>
      <c r="B14" s="14"/>
      <c r="C14" s="14"/>
      <c r="D14" s="14"/>
      <c r="E14" s="14"/>
      <c r="F14" s="14"/>
      <c r="G14" s="15"/>
      <c r="H14" s="15"/>
      <c r="I14" s="14"/>
      <c r="J14" s="16"/>
    </row>
    <row r="15" spans="1:10" ht="12" customHeight="1">
      <c r="A15" s="13"/>
      <c r="B15" s="14"/>
      <c r="C15" s="14"/>
      <c r="D15" s="14"/>
      <c r="E15" s="14"/>
      <c r="F15" s="14"/>
      <c r="G15" s="15"/>
      <c r="H15" s="15"/>
      <c r="I15" s="14"/>
      <c r="J15" s="16"/>
    </row>
    <row r="16" spans="1:10" ht="12" customHeight="1">
      <c r="A16" s="361"/>
      <c r="B16" s="357"/>
      <c r="C16" s="357"/>
      <c r="D16" s="357"/>
      <c r="E16" s="357"/>
      <c r="F16" s="357"/>
      <c r="G16" s="362"/>
      <c r="H16" s="362"/>
      <c r="I16" s="363"/>
      <c r="J16" s="364"/>
    </row>
    <row r="17" spans="1:10" ht="12" customHeight="1">
      <c r="A17" s="361"/>
      <c r="B17" s="357"/>
      <c r="C17" s="357"/>
      <c r="D17" s="357"/>
      <c r="E17" s="357"/>
      <c r="F17" s="357"/>
      <c r="G17" s="362"/>
      <c r="H17" s="362"/>
      <c r="I17" s="14"/>
      <c r="J17" s="364"/>
    </row>
    <row r="18" spans="1:10" ht="12.75" customHeight="1" thickBot="1">
      <c r="A18" s="64"/>
      <c r="B18" s="51"/>
      <c r="C18" s="51"/>
      <c r="D18" s="51"/>
      <c r="E18" s="51"/>
      <c r="F18" s="51"/>
      <c r="G18" s="65"/>
      <c r="H18" s="65"/>
      <c r="I18" s="51"/>
      <c r="J18" s="54"/>
    </row>
    <row r="19" spans="7:8" ht="12" customHeight="1">
      <c r="G19" s="27">
        <f>SUM(G10:G18)</f>
        <v>0</v>
      </c>
      <c r="H19" s="27">
        <f>SUM(H10:H18)</f>
        <v>0</v>
      </c>
    </row>
    <row r="20" ht="12" customHeight="1">
      <c r="G20" s="17"/>
    </row>
    <row r="21" ht="12.75">
      <c r="G21" s="17"/>
    </row>
    <row r="22" spans="1:7" ht="18">
      <c r="A22" s="365"/>
      <c r="B22" s="365"/>
      <c r="C22" s="365"/>
      <c r="D22" s="365"/>
      <c r="E22" s="18"/>
      <c r="G22" s="17"/>
    </row>
  </sheetData>
  <sheetProtection/>
  <mergeCells count="14">
    <mergeCell ref="I8:I9"/>
    <mergeCell ref="J8:J9"/>
    <mergeCell ref="B12:H12"/>
    <mergeCell ref="A22:D22"/>
    <mergeCell ref="B1:I1"/>
    <mergeCell ref="B3:I3"/>
    <mergeCell ref="B5:I5"/>
    <mergeCell ref="A8:A9"/>
    <mergeCell ref="B8:B9"/>
    <mergeCell ref="C8:C9"/>
    <mergeCell ref="D8:D9"/>
    <mergeCell ref="E8:E9"/>
    <mergeCell ref="F8:F9"/>
    <mergeCell ref="G8:H8"/>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K51"/>
  <sheetViews>
    <sheetView zoomScalePageLayoutView="0" workbookViewId="0" topLeftCell="A1">
      <selection activeCell="E8" sqref="E8:E9"/>
    </sheetView>
  </sheetViews>
  <sheetFormatPr defaultColWidth="11.421875" defaultRowHeight="12.75"/>
  <cols>
    <col min="1" max="1" width="13.28125" style="1" customWidth="1"/>
    <col min="2" max="2" width="26.8515625" style="1" customWidth="1"/>
    <col min="3" max="3" width="15.57421875" style="1" bestFit="1" customWidth="1"/>
    <col min="4" max="4" width="15.57421875" style="1" customWidth="1"/>
    <col min="5" max="5" width="15.421875" style="1" customWidth="1"/>
    <col min="6" max="6" width="19.140625" style="1" customWidth="1"/>
    <col min="7" max="7" width="31.57421875" style="1" customWidth="1"/>
    <col min="8" max="8" width="15.421875" style="1" customWidth="1"/>
    <col min="9" max="9" width="15.421875" style="2" bestFit="1" customWidth="1"/>
    <col min="10" max="10" width="51.7109375" style="1" customWidth="1"/>
    <col min="11" max="11" width="22.421875" style="1" customWidth="1"/>
    <col min="12" max="16384" width="11.421875" style="1" customWidth="1"/>
  </cols>
  <sheetData>
    <row r="1" spans="2:10" ht="18" customHeight="1">
      <c r="B1" s="196" t="s">
        <v>370</v>
      </c>
      <c r="C1" s="196"/>
      <c r="D1" s="196"/>
      <c r="E1" s="196"/>
      <c r="F1" s="196"/>
      <c r="G1" s="196"/>
      <c r="H1" s="196"/>
      <c r="I1" s="196"/>
      <c r="J1" s="196"/>
    </row>
    <row r="3" spans="2:10" ht="18" customHeight="1">
      <c r="B3" s="196" t="s">
        <v>390</v>
      </c>
      <c r="C3" s="196"/>
      <c r="D3" s="196"/>
      <c r="E3" s="196"/>
      <c r="F3" s="196"/>
      <c r="G3" s="196"/>
      <c r="H3" s="196"/>
      <c r="I3" s="196"/>
      <c r="J3" s="196"/>
    </row>
    <row r="5" spans="2:10" ht="15.75" customHeight="1">
      <c r="B5" s="193" t="s">
        <v>373</v>
      </c>
      <c r="C5" s="193"/>
      <c r="D5" s="193"/>
      <c r="E5" s="193"/>
      <c r="F5" s="193"/>
      <c r="G5" s="193"/>
      <c r="H5" s="193"/>
      <c r="I5" s="193"/>
      <c r="J5" s="193"/>
    </row>
    <row r="6" spans="2:10" ht="15.75" customHeight="1">
      <c r="B6" s="226" t="s">
        <v>379</v>
      </c>
      <c r="C6" s="226"/>
      <c r="D6" s="226"/>
      <c r="E6" s="226"/>
      <c r="F6" s="226"/>
      <c r="G6" s="226"/>
      <c r="H6" s="226"/>
      <c r="I6" s="226"/>
      <c r="J6" s="226"/>
    </row>
    <row r="7" spans="2:10" ht="15.75" customHeight="1" thickBot="1">
      <c r="B7" s="31"/>
      <c r="C7" s="31"/>
      <c r="D7" s="31"/>
      <c r="E7" s="31"/>
      <c r="F7" s="31"/>
      <c r="G7" s="31"/>
      <c r="H7" s="31"/>
      <c r="I7" s="31"/>
      <c r="J7" s="31"/>
    </row>
    <row r="8" spans="1:11" ht="13.5" thickBot="1">
      <c r="A8" s="191" t="s">
        <v>380</v>
      </c>
      <c r="B8" s="191" t="s">
        <v>377</v>
      </c>
      <c r="C8" s="191" t="s">
        <v>374</v>
      </c>
      <c r="D8" s="191" t="s">
        <v>395</v>
      </c>
      <c r="E8" s="191" t="s">
        <v>392</v>
      </c>
      <c r="F8" s="191" t="s">
        <v>381</v>
      </c>
      <c r="G8" s="191" t="s">
        <v>382</v>
      </c>
      <c r="H8" s="197" t="s">
        <v>383</v>
      </c>
      <c r="I8" s="198"/>
      <c r="J8" s="191" t="s">
        <v>384</v>
      </c>
      <c r="K8" s="191" t="s">
        <v>378</v>
      </c>
    </row>
    <row r="9" spans="1:11" ht="30" customHeight="1" thickBot="1">
      <c r="A9" s="192"/>
      <c r="B9" s="192"/>
      <c r="C9" s="192"/>
      <c r="D9" s="192"/>
      <c r="E9" s="192"/>
      <c r="F9" s="192"/>
      <c r="G9" s="192"/>
      <c r="H9" s="121" t="s">
        <v>375</v>
      </c>
      <c r="I9" s="122" t="s">
        <v>376</v>
      </c>
      <c r="J9" s="192"/>
      <c r="K9" s="192"/>
    </row>
    <row r="10" spans="1:11" ht="31.5">
      <c r="A10" s="125" t="s">
        <v>385</v>
      </c>
      <c r="B10" s="207" t="s">
        <v>368</v>
      </c>
      <c r="C10" s="208"/>
      <c r="D10" s="147" t="s">
        <v>439</v>
      </c>
      <c r="E10" s="81" t="s">
        <v>396</v>
      </c>
      <c r="F10" s="81" t="s">
        <v>397</v>
      </c>
      <c r="G10" s="81" t="s">
        <v>193</v>
      </c>
      <c r="H10" s="150">
        <v>1150</v>
      </c>
      <c r="I10" s="70">
        <v>344</v>
      </c>
      <c r="J10" s="126" t="s">
        <v>398</v>
      </c>
      <c r="K10" s="19" t="s">
        <v>386</v>
      </c>
    </row>
    <row r="11" spans="1:11" ht="42">
      <c r="A11" s="125" t="s">
        <v>399</v>
      </c>
      <c r="B11" s="8" t="s">
        <v>400</v>
      </c>
      <c r="C11" s="8" t="s">
        <v>401</v>
      </c>
      <c r="D11" s="8" t="s">
        <v>439</v>
      </c>
      <c r="E11" s="81" t="s">
        <v>402</v>
      </c>
      <c r="F11" s="8" t="s">
        <v>411</v>
      </c>
      <c r="G11" s="8" t="s">
        <v>403</v>
      </c>
      <c r="H11" s="123">
        <v>490</v>
      </c>
      <c r="I11" s="123">
        <v>4381</v>
      </c>
      <c r="J11" s="8" t="s">
        <v>403</v>
      </c>
      <c r="K11" s="19" t="s">
        <v>386</v>
      </c>
    </row>
    <row r="12" spans="1:11" ht="22.5">
      <c r="A12" s="213" t="s">
        <v>399</v>
      </c>
      <c r="B12" s="8" t="s">
        <v>400</v>
      </c>
      <c r="C12" s="57" t="s">
        <v>401</v>
      </c>
      <c r="D12" s="211" t="s">
        <v>439</v>
      </c>
      <c r="E12" s="199" t="s">
        <v>402</v>
      </c>
      <c r="F12" s="219" t="s">
        <v>412</v>
      </c>
      <c r="G12" s="219" t="s">
        <v>413</v>
      </c>
      <c r="H12" s="223">
        <v>760</v>
      </c>
      <c r="I12" s="223">
        <v>8363</v>
      </c>
      <c r="J12" s="219" t="s">
        <v>422</v>
      </c>
      <c r="K12" s="221" t="s">
        <v>435</v>
      </c>
    </row>
    <row r="13" spans="1:11" ht="21">
      <c r="A13" s="214"/>
      <c r="B13" s="8" t="s">
        <v>409</v>
      </c>
      <c r="C13" s="8" t="s">
        <v>410</v>
      </c>
      <c r="D13" s="212"/>
      <c r="E13" s="200"/>
      <c r="F13" s="220"/>
      <c r="G13" s="220"/>
      <c r="H13" s="225"/>
      <c r="I13" s="225"/>
      <c r="J13" s="220"/>
      <c r="K13" s="222"/>
    </row>
    <row r="14" spans="1:11" ht="21">
      <c r="A14" s="213" t="s">
        <v>385</v>
      </c>
      <c r="B14" s="8" t="s">
        <v>409</v>
      </c>
      <c r="C14" s="8" t="s">
        <v>410</v>
      </c>
      <c r="D14" s="219" t="s">
        <v>439</v>
      </c>
      <c r="E14" s="199" t="s">
        <v>402</v>
      </c>
      <c r="F14" s="219" t="s">
        <v>425</v>
      </c>
      <c r="G14" s="219" t="s">
        <v>426</v>
      </c>
      <c r="H14" s="223">
        <v>916</v>
      </c>
      <c r="I14" s="223">
        <v>10282</v>
      </c>
      <c r="J14" s="219" t="s">
        <v>427</v>
      </c>
      <c r="K14" s="221" t="s">
        <v>435</v>
      </c>
    </row>
    <row r="15" spans="1:11" ht="21">
      <c r="A15" s="214"/>
      <c r="B15" s="8" t="s">
        <v>423</v>
      </c>
      <c r="C15" s="8" t="s">
        <v>424</v>
      </c>
      <c r="D15" s="220"/>
      <c r="E15" s="200"/>
      <c r="F15" s="220"/>
      <c r="G15" s="220"/>
      <c r="H15" s="224"/>
      <c r="I15" s="224"/>
      <c r="J15" s="220"/>
      <c r="K15" s="222"/>
    </row>
    <row r="16" spans="1:11" ht="31.5">
      <c r="A16" s="125" t="s">
        <v>428</v>
      </c>
      <c r="B16" s="81" t="s">
        <v>429</v>
      </c>
      <c r="C16" s="81" t="s">
        <v>430</v>
      </c>
      <c r="D16" s="81" t="s">
        <v>439</v>
      </c>
      <c r="E16" s="81" t="s">
        <v>431</v>
      </c>
      <c r="F16" s="8" t="s">
        <v>432</v>
      </c>
      <c r="G16" s="8" t="s">
        <v>433</v>
      </c>
      <c r="H16" s="123">
        <v>3800</v>
      </c>
      <c r="I16" s="70">
        <v>620</v>
      </c>
      <c r="J16" s="8" t="s">
        <v>434</v>
      </c>
      <c r="K16" s="19" t="s">
        <v>386</v>
      </c>
    </row>
    <row r="17" spans="1:11" ht="21">
      <c r="A17" s="213" t="s">
        <v>385</v>
      </c>
      <c r="B17" s="81" t="s">
        <v>191</v>
      </c>
      <c r="C17" s="81" t="s">
        <v>364</v>
      </c>
      <c r="D17" s="199" t="s">
        <v>439</v>
      </c>
      <c r="E17" s="199" t="s">
        <v>438</v>
      </c>
      <c r="F17" s="219" t="s">
        <v>441</v>
      </c>
      <c r="G17" s="219" t="s">
        <v>440</v>
      </c>
      <c r="H17" s="223">
        <v>380</v>
      </c>
      <c r="I17" s="201">
        <v>242</v>
      </c>
      <c r="J17" s="219" t="s">
        <v>442</v>
      </c>
      <c r="K17" s="221" t="s">
        <v>386</v>
      </c>
    </row>
    <row r="18" spans="1:11" ht="12.75">
      <c r="A18" s="214"/>
      <c r="B18" s="81" t="s">
        <v>436</v>
      </c>
      <c r="C18" s="81" t="s">
        <v>437</v>
      </c>
      <c r="D18" s="200"/>
      <c r="E18" s="200"/>
      <c r="F18" s="220"/>
      <c r="G18" s="220"/>
      <c r="H18" s="224"/>
      <c r="I18" s="202"/>
      <c r="J18" s="220"/>
      <c r="K18" s="222"/>
    </row>
    <row r="19" spans="1:11" ht="31.5">
      <c r="A19" s="125" t="s">
        <v>385</v>
      </c>
      <c r="B19" s="207" t="s">
        <v>467</v>
      </c>
      <c r="C19" s="208"/>
      <c r="D19" s="81" t="s">
        <v>439</v>
      </c>
      <c r="E19" s="81" t="s">
        <v>389</v>
      </c>
      <c r="F19" s="81" t="s">
        <v>443</v>
      </c>
      <c r="G19" s="81" t="s">
        <v>301</v>
      </c>
      <c r="H19" s="70">
        <v>550</v>
      </c>
      <c r="I19" s="70">
        <v>0</v>
      </c>
      <c r="J19" s="81" t="s">
        <v>444</v>
      </c>
      <c r="K19" s="127" t="s">
        <v>386</v>
      </c>
    </row>
    <row r="20" spans="1:11" ht="31.5">
      <c r="A20" s="125" t="s">
        <v>385</v>
      </c>
      <c r="B20" s="207" t="s">
        <v>466</v>
      </c>
      <c r="C20" s="208"/>
      <c r="D20" s="81" t="s">
        <v>439</v>
      </c>
      <c r="E20" s="81" t="s">
        <v>445</v>
      </c>
      <c r="F20" s="81" t="s">
        <v>446</v>
      </c>
      <c r="G20" s="81" t="s">
        <v>447</v>
      </c>
      <c r="H20" s="70">
        <v>480</v>
      </c>
      <c r="I20" s="70">
        <v>0</v>
      </c>
      <c r="J20" s="81" t="s">
        <v>448</v>
      </c>
      <c r="K20" s="127" t="s">
        <v>386</v>
      </c>
    </row>
    <row r="21" spans="1:11" ht="31.5">
      <c r="A21" s="125" t="s">
        <v>385</v>
      </c>
      <c r="B21" s="207" t="s">
        <v>368</v>
      </c>
      <c r="C21" s="208"/>
      <c r="D21" s="147" t="s">
        <v>439</v>
      </c>
      <c r="E21" s="81" t="s">
        <v>353</v>
      </c>
      <c r="F21" s="81" t="s">
        <v>449</v>
      </c>
      <c r="G21" s="81" t="s">
        <v>193</v>
      </c>
      <c r="H21" s="150">
        <v>1150</v>
      </c>
      <c r="I21" s="70">
        <v>432</v>
      </c>
      <c r="J21" s="126" t="s">
        <v>450</v>
      </c>
      <c r="K21" s="19" t="s">
        <v>386</v>
      </c>
    </row>
    <row r="22" spans="1:11" ht="48" customHeight="1">
      <c r="A22" s="213" t="s">
        <v>387</v>
      </c>
      <c r="B22" s="81" t="s">
        <v>358</v>
      </c>
      <c r="C22" s="81" t="s">
        <v>367</v>
      </c>
      <c r="D22" s="199" t="s">
        <v>439</v>
      </c>
      <c r="E22" s="199" t="s">
        <v>452</v>
      </c>
      <c r="F22" s="199" t="s">
        <v>453</v>
      </c>
      <c r="G22" s="199" t="s">
        <v>454</v>
      </c>
      <c r="H22" s="201">
        <v>540</v>
      </c>
      <c r="I22" s="201">
        <v>0</v>
      </c>
      <c r="J22" s="199" t="s">
        <v>455</v>
      </c>
      <c r="K22" s="205" t="s">
        <v>456</v>
      </c>
    </row>
    <row r="23" spans="1:11" ht="48" customHeight="1">
      <c r="A23" s="214"/>
      <c r="B23" s="81" t="s">
        <v>451</v>
      </c>
      <c r="C23" s="81" t="s">
        <v>471</v>
      </c>
      <c r="D23" s="200"/>
      <c r="E23" s="200"/>
      <c r="F23" s="200"/>
      <c r="G23" s="200"/>
      <c r="H23" s="202"/>
      <c r="I23" s="202"/>
      <c r="J23" s="200"/>
      <c r="K23" s="206"/>
    </row>
    <row r="24" spans="1:11" ht="24.75" customHeight="1">
      <c r="A24" s="213" t="s">
        <v>387</v>
      </c>
      <c r="B24" s="81" t="s">
        <v>457</v>
      </c>
      <c r="C24" s="81" t="s">
        <v>458</v>
      </c>
      <c r="D24" s="199" t="s">
        <v>439</v>
      </c>
      <c r="E24" s="199" t="s">
        <v>461</v>
      </c>
      <c r="F24" s="199" t="s">
        <v>462</v>
      </c>
      <c r="G24" s="199" t="s">
        <v>463</v>
      </c>
      <c r="H24" s="201">
        <v>460</v>
      </c>
      <c r="I24" s="201">
        <v>0</v>
      </c>
      <c r="J24" s="199" t="s">
        <v>464</v>
      </c>
      <c r="K24" s="205" t="s">
        <v>465</v>
      </c>
    </row>
    <row r="25" spans="1:11" ht="24.75" customHeight="1">
      <c r="A25" s="214"/>
      <c r="B25" s="8" t="s">
        <v>459</v>
      </c>
      <c r="C25" s="8" t="s">
        <v>460</v>
      </c>
      <c r="D25" s="200"/>
      <c r="E25" s="200"/>
      <c r="F25" s="200"/>
      <c r="G25" s="200"/>
      <c r="H25" s="202"/>
      <c r="I25" s="202"/>
      <c r="J25" s="200"/>
      <c r="K25" s="206"/>
    </row>
    <row r="26" spans="1:11" ht="31.5">
      <c r="A26" s="125" t="s">
        <v>385</v>
      </c>
      <c r="B26" s="207" t="s">
        <v>466</v>
      </c>
      <c r="C26" s="208"/>
      <c r="D26" s="81" t="s">
        <v>439</v>
      </c>
      <c r="E26" s="81" t="s">
        <v>389</v>
      </c>
      <c r="F26" s="81" t="s">
        <v>468</v>
      </c>
      <c r="G26" s="81" t="s">
        <v>469</v>
      </c>
      <c r="H26" s="70">
        <v>570</v>
      </c>
      <c r="I26" s="70">
        <v>0</v>
      </c>
      <c r="J26" s="81" t="s">
        <v>470</v>
      </c>
      <c r="K26" s="127" t="s">
        <v>386</v>
      </c>
    </row>
    <row r="27" spans="1:11" ht="42">
      <c r="A27" s="125" t="s">
        <v>387</v>
      </c>
      <c r="B27" s="8">
        <v>0</v>
      </c>
      <c r="C27" s="8" t="s">
        <v>471</v>
      </c>
      <c r="D27" s="8" t="s">
        <v>439</v>
      </c>
      <c r="E27" s="81" t="s">
        <v>472</v>
      </c>
      <c r="F27" s="8" t="s">
        <v>473</v>
      </c>
      <c r="G27" s="8" t="s">
        <v>474</v>
      </c>
      <c r="H27" s="123">
        <v>350</v>
      </c>
      <c r="I27" s="70">
        <v>0</v>
      </c>
      <c r="J27" s="8" t="s">
        <v>455</v>
      </c>
      <c r="K27" s="19" t="s">
        <v>465</v>
      </c>
    </row>
    <row r="28" spans="1:11" s="82" customFormat="1" ht="31.5">
      <c r="A28" s="125" t="s">
        <v>385</v>
      </c>
      <c r="B28" s="207" t="s">
        <v>368</v>
      </c>
      <c r="C28" s="208"/>
      <c r="D28" s="147" t="s">
        <v>439</v>
      </c>
      <c r="E28" s="81" t="s">
        <v>475</v>
      </c>
      <c r="F28" s="81" t="s">
        <v>476</v>
      </c>
      <c r="G28" s="81" t="s">
        <v>193</v>
      </c>
      <c r="H28" s="150">
        <v>1350</v>
      </c>
      <c r="I28" s="70">
        <v>0</v>
      </c>
      <c r="J28" s="126" t="s">
        <v>477</v>
      </c>
      <c r="K28" s="19" t="s">
        <v>386</v>
      </c>
    </row>
    <row r="29" spans="1:11" ht="31.5">
      <c r="A29" s="125" t="s">
        <v>387</v>
      </c>
      <c r="B29" s="207" t="s">
        <v>478</v>
      </c>
      <c r="C29" s="208"/>
      <c r="D29" s="81" t="s">
        <v>439</v>
      </c>
      <c r="E29" s="81" t="s">
        <v>479</v>
      </c>
      <c r="F29" s="81" t="s">
        <v>480</v>
      </c>
      <c r="G29" s="81" t="s">
        <v>481</v>
      </c>
      <c r="H29" s="70">
        <v>11580</v>
      </c>
      <c r="I29" s="70">
        <v>0</v>
      </c>
      <c r="J29" s="81" t="s">
        <v>482</v>
      </c>
      <c r="K29" s="127" t="s">
        <v>483</v>
      </c>
    </row>
    <row r="30" spans="1:11" ht="21">
      <c r="A30" s="125" t="s">
        <v>387</v>
      </c>
      <c r="B30" s="81" t="s">
        <v>484</v>
      </c>
      <c r="C30" s="81" t="s">
        <v>485</v>
      </c>
      <c r="D30" s="81" t="s">
        <v>439</v>
      </c>
      <c r="E30" s="81" t="s">
        <v>486</v>
      </c>
      <c r="F30" s="81" t="s">
        <v>487</v>
      </c>
      <c r="G30" s="81" t="s">
        <v>488</v>
      </c>
      <c r="H30" s="70">
        <v>190</v>
      </c>
      <c r="I30" s="70">
        <v>0</v>
      </c>
      <c r="J30" s="81" t="s">
        <v>489</v>
      </c>
      <c r="K30" s="127" t="s">
        <v>490</v>
      </c>
    </row>
    <row r="31" spans="1:11" ht="31.5">
      <c r="A31" s="125" t="s">
        <v>385</v>
      </c>
      <c r="B31" s="8" t="s">
        <v>491</v>
      </c>
      <c r="C31" s="8" t="s">
        <v>458</v>
      </c>
      <c r="D31" s="8" t="s">
        <v>439</v>
      </c>
      <c r="E31" s="8" t="s">
        <v>369</v>
      </c>
      <c r="F31" s="8" t="s">
        <v>492</v>
      </c>
      <c r="G31" s="8" t="s">
        <v>493</v>
      </c>
      <c r="H31" s="123">
        <v>190</v>
      </c>
      <c r="I31" s="70">
        <v>576</v>
      </c>
      <c r="J31" s="8" t="s">
        <v>494</v>
      </c>
      <c r="K31" s="19" t="s">
        <v>386</v>
      </c>
    </row>
    <row r="32" spans="1:11" ht="63">
      <c r="A32" s="125" t="s">
        <v>387</v>
      </c>
      <c r="B32" s="207" t="s">
        <v>495</v>
      </c>
      <c r="C32" s="208"/>
      <c r="D32" s="81" t="s">
        <v>439</v>
      </c>
      <c r="E32" s="81" t="s">
        <v>438</v>
      </c>
      <c r="F32" s="8" t="s">
        <v>496</v>
      </c>
      <c r="G32" s="8" t="s">
        <v>497</v>
      </c>
      <c r="H32" s="123">
        <v>1890</v>
      </c>
      <c r="I32" s="70">
        <v>0</v>
      </c>
      <c r="J32" s="8" t="s">
        <v>498</v>
      </c>
      <c r="K32" s="19" t="s">
        <v>456</v>
      </c>
    </row>
    <row r="33" spans="1:11" ht="31.5">
      <c r="A33" s="125" t="s">
        <v>387</v>
      </c>
      <c r="B33" s="207" t="s">
        <v>499</v>
      </c>
      <c r="C33" s="208"/>
      <c r="D33" s="81" t="s">
        <v>439</v>
      </c>
      <c r="E33" s="81" t="s">
        <v>500</v>
      </c>
      <c r="F33" s="81" t="s">
        <v>501</v>
      </c>
      <c r="G33" s="81" t="s">
        <v>502</v>
      </c>
      <c r="H33" s="70">
        <v>20895</v>
      </c>
      <c r="I33" s="70">
        <v>0</v>
      </c>
      <c r="J33" s="81" t="s">
        <v>503</v>
      </c>
      <c r="K33" s="127" t="s">
        <v>483</v>
      </c>
    </row>
    <row r="34" spans="1:11" ht="12" customHeight="1">
      <c r="A34" s="213" t="s">
        <v>365</v>
      </c>
      <c r="B34" s="81" t="s">
        <v>504</v>
      </c>
      <c r="C34" s="81" t="s">
        <v>458</v>
      </c>
      <c r="D34" s="199" t="s">
        <v>439</v>
      </c>
      <c r="E34" s="199" t="s">
        <v>507</v>
      </c>
      <c r="F34" s="219" t="s">
        <v>508</v>
      </c>
      <c r="G34" s="219" t="s">
        <v>509</v>
      </c>
      <c r="H34" s="223">
        <v>380</v>
      </c>
      <c r="I34" s="201">
        <v>232</v>
      </c>
      <c r="J34" s="219" t="s">
        <v>509</v>
      </c>
      <c r="K34" s="221" t="s">
        <v>386</v>
      </c>
    </row>
    <row r="35" spans="1:11" ht="12" customHeight="1">
      <c r="A35" s="214"/>
      <c r="B35" s="57" t="s">
        <v>505</v>
      </c>
      <c r="C35" s="57" t="s">
        <v>506</v>
      </c>
      <c r="D35" s="200"/>
      <c r="E35" s="200"/>
      <c r="F35" s="220"/>
      <c r="G35" s="220"/>
      <c r="H35" s="224"/>
      <c r="I35" s="202"/>
      <c r="J35" s="220"/>
      <c r="K35" s="222"/>
    </row>
    <row r="36" spans="1:11" ht="22.5">
      <c r="A36" s="83" t="s">
        <v>365</v>
      </c>
      <c r="B36" s="57" t="s">
        <v>505</v>
      </c>
      <c r="C36" s="57" t="s">
        <v>506</v>
      </c>
      <c r="D36" s="57" t="s">
        <v>439</v>
      </c>
      <c r="E36" s="57" t="s">
        <v>507</v>
      </c>
      <c r="F36" s="57" t="s">
        <v>510</v>
      </c>
      <c r="G36" s="57" t="s">
        <v>509</v>
      </c>
      <c r="H36" s="59">
        <v>270</v>
      </c>
      <c r="I36" s="59">
        <v>104</v>
      </c>
      <c r="J36" s="57" t="s">
        <v>509</v>
      </c>
      <c r="K36" s="58" t="s">
        <v>386</v>
      </c>
    </row>
    <row r="37" spans="1:11" ht="24.75" customHeight="1">
      <c r="A37" s="209" t="s">
        <v>387</v>
      </c>
      <c r="B37" s="81" t="s">
        <v>457</v>
      </c>
      <c r="C37" s="81" t="s">
        <v>458</v>
      </c>
      <c r="D37" s="199" t="s">
        <v>439</v>
      </c>
      <c r="E37" s="211" t="s">
        <v>528</v>
      </c>
      <c r="F37" s="211" t="s">
        <v>529</v>
      </c>
      <c r="G37" s="211" t="s">
        <v>530</v>
      </c>
      <c r="H37" s="215">
        <v>540</v>
      </c>
      <c r="I37" s="215">
        <v>0</v>
      </c>
      <c r="J37" s="211" t="s">
        <v>464</v>
      </c>
      <c r="K37" s="217" t="s">
        <v>465</v>
      </c>
    </row>
    <row r="38" spans="1:11" ht="24.75" customHeight="1">
      <c r="A38" s="210"/>
      <c r="B38" s="81" t="s">
        <v>459</v>
      </c>
      <c r="C38" s="81" t="s">
        <v>460</v>
      </c>
      <c r="D38" s="200"/>
      <c r="E38" s="212"/>
      <c r="F38" s="212"/>
      <c r="G38" s="212"/>
      <c r="H38" s="216"/>
      <c r="I38" s="216"/>
      <c r="J38" s="212"/>
      <c r="K38" s="218"/>
    </row>
    <row r="39" spans="1:11" ht="31.5">
      <c r="A39" s="125" t="s">
        <v>399</v>
      </c>
      <c r="B39" s="81" t="s">
        <v>400</v>
      </c>
      <c r="C39" s="81" t="s">
        <v>401</v>
      </c>
      <c r="D39" s="81" t="s">
        <v>439</v>
      </c>
      <c r="E39" s="81" t="s">
        <v>531</v>
      </c>
      <c r="F39" s="81" t="s">
        <v>532</v>
      </c>
      <c r="G39" s="81" t="s">
        <v>533</v>
      </c>
      <c r="H39" s="70">
        <v>710</v>
      </c>
      <c r="I39" s="70">
        <v>6173.5</v>
      </c>
      <c r="J39" s="81" t="s">
        <v>533</v>
      </c>
      <c r="K39" s="19" t="s">
        <v>534</v>
      </c>
    </row>
    <row r="40" spans="1:11" ht="73.5">
      <c r="A40" s="125" t="s">
        <v>385</v>
      </c>
      <c r="B40" s="81" t="s">
        <v>409</v>
      </c>
      <c r="C40" s="81" t="s">
        <v>410</v>
      </c>
      <c r="D40" s="81" t="s">
        <v>439</v>
      </c>
      <c r="E40" s="81" t="s">
        <v>531</v>
      </c>
      <c r="F40" s="81" t="s">
        <v>535</v>
      </c>
      <c r="G40" s="81" t="s">
        <v>536</v>
      </c>
      <c r="H40" s="70">
        <v>2351</v>
      </c>
      <c r="I40" s="70">
        <v>6008</v>
      </c>
      <c r="J40" s="126" t="s">
        <v>537</v>
      </c>
      <c r="K40" s="19" t="s">
        <v>386</v>
      </c>
    </row>
    <row r="41" spans="1:11" ht="12.75" customHeight="1" thickBot="1">
      <c r="A41" s="50"/>
      <c r="B41" s="48"/>
      <c r="C41" s="48"/>
      <c r="D41" s="48"/>
      <c r="E41" s="51"/>
      <c r="F41" s="48"/>
      <c r="G41" s="52"/>
      <c r="H41" s="49"/>
      <c r="I41" s="49"/>
      <c r="J41" s="52"/>
      <c r="K41" s="53"/>
    </row>
    <row r="42" spans="1:11" ht="15">
      <c r="A42" s="128"/>
      <c r="B42" s="62"/>
      <c r="C42" s="62"/>
      <c r="D42" s="62"/>
      <c r="E42" s="62"/>
      <c r="F42" s="62"/>
      <c r="G42" s="62"/>
      <c r="H42" s="63">
        <f>SUM(H10:H41)</f>
        <v>51942</v>
      </c>
      <c r="I42" s="63">
        <f>SUM(I10:I41)</f>
        <v>37757.5</v>
      </c>
      <c r="J42" s="62"/>
      <c r="K42" s="9"/>
    </row>
    <row r="43" spans="1:11" ht="15">
      <c r="A43" s="62"/>
      <c r="B43" s="62"/>
      <c r="C43" s="62"/>
      <c r="D43" s="62"/>
      <c r="E43" s="62"/>
      <c r="F43" s="62"/>
      <c r="G43" s="62"/>
      <c r="H43" s="62"/>
      <c r="I43" s="62"/>
      <c r="J43" s="62"/>
      <c r="K43" s="9"/>
    </row>
    <row r="44" spans="1:11" ht="15">
      <c r="A44" s="62"/>
      <c r="B44" s="62"/>
      <c r="C44" s="62"/>
      <c r="D44" s="62"/>
      <c r="E44" s="62"/>
      <c r="F44" s="62"/>
      <c r="G44" s="62"/>
      <c r="H44" s="62"/>
      <c r="I44" s="62"/>
      <c r="J44" s="62"/>
      <c r="K44" s="9"/>
    </row>
    <row r="45" spans="1:11" ht="12.75" customHeight="1">
      <c r="A45" s="62"/>
      <c r="B45" s="62"/>
      <c r="C45" s="62"/>
      <c r="D45" s="62"/>
      <c r="E45" s="62"/>
      <c r="F45" s="62"/>
      <c r="G45" s="62"/>
      <c r="H45" s="62"/>
      <c r="I45" s="62"/>
      <c r="J45" s="62"/>
      <c r="K45" s="9"/>
    </row>
    <row r="46" spans="1:11" ht="12.75" customHeight="1">
      <c r="A46" s="62"/>
      <c r="B46" s="62"/>
      <c r="C46" s="62"/>
      <c r="D46" s="62"/>
      <c r="E46" s="62"/>
      <c r="F46" s="62"/>
      <c r="G46" s="62"/>
      <c r="H46" s="62"/>
      <c r="I46" s="62"/>
      <c r="J46" s="62"/>
      <c r="K46" s="9"/>
    </row>
    <row r="47" spans="1:11" ht="12.75" customHeight="1">
      <c r="A47" s="62"/>
      <c r="B47" s="62"/>
      <c r="C47" s="62"/>
      <c r="D47" s="62"/>
      <c r="E47" s="62"/>
      <c r="F47" s="62"/>
      <c r="G47" s="62"/>
      <c r="H47" s="62"/>
      <c r="I47" s="62"/>
      <c r="J47" s="62"/>
      <c r="K47" s="9"/>
    </row>
    <row r="48" spans="1:11" ht="12.75" customHeight="1">
      <c r="A48" s="62"/>
      <c r="B48" s="62"/>
      <c r="C48" s="62"/>
      <c r="D48" s="62"/>
      <c r="E48" s="62"/>
      <c r="F48" s="62"/>
      <c r="G48" s="62"/>
      <c r="H48" s="62"/>
      <c r="I48" s="62"/>
      <c r="J48" s="62"/>
      <c r="K48" s="9"/>
    </row>
    <row r="49" spans="1:11" ht="12.75" customHeight="1">
      <c r="A49" s="9"/>
      <c r="B49" s="9"/>
      <c r="C49" s="9"/>
      <c r="D49" s="9"/>
      <c r="E49" s="9"/>
      <c r="F49" s="9"/>
      <c r="G49" s="9"/>
      <c r="H49" s="9"/>
      <c r="I49" s="17"/>
      <c r="J49" s="9"/>
      <c r="K49" s="9"/>
    </row>
    <row r="50" spans="1:11" ht="12.75" customHeight="1">
      <c r="A50" s="62"/>
      <c r="B50" s="62"/>
      <c r="C50" s="62"/>
      <c r="D50" s="62"/>
      <c r="E50" s="62"/>
      <c r="F50" s="18"/>
      <c r="G50" s="9"/>
      <c r="H50" s="9"/>
      <c r="I50" s="17"/>
      <c r="J50" s="9"/>
      <c r="K50" s="9"/>
    </row>
    <row r="51" spans="1:11" ht="12.75" customHeight="1">
      <c r="A51" s="9"/>
      <c r="B51" s="9"/>
      <c r="C51" s="9"/>
      <c r="D51" s="9"/>
      <c r="E51" s="9"/>
      <c r="F51" s="9"/>
      <c r="G51" s="9"/>
      <c r="H51" s="9"/>
      <c r="I51" s="17"/>
      <c r="J51" s="9"/>
      <c r="K51" s="9"/>
    </row>
  </sheetData>
  <sheetProtection/>
  <mergeCells count="86">
    <mergeCell ref="B1:J1"/>
    <mergeCell ref="B3:J3"/>
    <mergeCell ref="B5:J5"/>
    <mergeCell ref="J8:J9"/>
    <mergeCell ref="G8:G9"/>
    <mergeCell ref="H8:I8"/>
    <mergeCell ref="D8:D9"/>
    <mergeCell ref="K8:K9"/>
    <mergeCell ref="B6:J6"/>
    <mergeCell ref="F8:F9"/>
    <mergeCell ref="A8:A9"/>
    <mergeCell ref="B8:B9"/>
    <mergeCell ref="C8:C9"/>
    <mergeCell ref="E8:E9"/>
    <mergeCell ref="B10:C10"/>
    <mergeCell ref="A12:A13"/>
    <mergeCell ref="D12:D13"/>
    <mergeCell ref="E12:E13"/>
    <mergeCell ref="F12:F13"/>
    <mergeCell ref="G12:G13"/>
    <mergeCell ref="H12:H13"/>
    <mergeCell ref="I12:I13"/>
    <mergeCell ref="J12:J13"/>
    <mergeCell ref="K12:K13"/>
    <mergeCell ref="A14:A15"/>
    <mergeCell ref="D14:D15"/>
    <mergeCell ref="E14:E15"/>
    <mergeCell ref="F14:F15"/>
    <mergeCell ref="G14:G15"/>
    <mergeCell ref="H14:H15"/>
    <mergeCell ref="I14:I15"/>
    <mergeCell ref="J14:J15"/>
    <mergeCell ref="K14:K15"/>
    <mergeCell ref="A17:A18"/>
    <mergeCell ref="D17:D18"/>
    <mergeCell ref="E17:E18"/>
    <mergeCell ref="F17:F18"/>
    <mergeCell ref="G17:G18"/>
    <mergeCell ref="H17:H18"/>
    <mergeCell ref="I17:I18"/>
    <mergeCell ref="J17:J18"/>
    <mergeCell ref="K17:K18"/>
    <mergeCell ref="B19:C19"/>
    <mergeCell ref="B20:C20"/>
    <mergeCell ref="B21:C21"/>
    <mergeCell ref="A22:A23"/>
    <mergeCell ref="D22:D23"/>
    <mergeCell ref="E22:E23"/>
    <mergeCell ref="F22:F23"/>
    <mergeCell ref="G22:G23"/>
    <mergeCell ref="H22:H23"/>
    <mergeCell ref="I22:I23"/>
    <mergeCell ref="J22:J23"/>
    <mergeCell ref="K22:K23"/>
    <mergeCell ref="A24:A25"/>
    <mergeCell ref="D24:D25"/>
    <mergeCell ref="E24:E25"/>
    <mergeCell ref="F24:F25"/>
    <mergeCell ref="K24:K25"/>
    <mergeCell ref="J24:J25"/>
    <mergeCell ref="B26:C26"/>
    <mergeCell ref="B28:C28"/>
    <mergeCell ref="B29:C29"/>
    <mergeCell ref="G24:G25"/>
    <mergeCell ref="H24:H25"/>
    <mergeCell ref="I24:I25"/>
    <mergeCell ref="B32:C32"/>
    <mergeCell ref="B33:C33"/>
    <mergeCell ref="A34:A35"/>
    <mergeCell ref="D34:D35"/>
    <mergeCell ref="G37:G38"/>
    <mergeCell ref="H37:H38"/>
    <mergeCell ref="E34:E35"/>
    <mergeCell ref="F34:F35"/>
    <mergeCell ref="G34:G35"/>
    <mergeCell ref="H34:H35"/>
    <mergeCell ref="A37:A38"/>
    <mergeCell ref="D37:D38"/>
    <mergeCell ref="E37:E38"/>
    <mergeCell ref="F37:F38"/>
    <mergeCell ref="J37:J38"/>
    <mergeCell ref="K37:K38"/>
    <mergeCell ref="I34:I35"/>
    <mergeCell ref="J34:J35"/>
    <mergeCell ref="K34:K35"/>
    <mergeCell ref="I37:I38"/>
  </mergeCells>
  <printOptions/>
  <pageMargins left="0.1968503937007874" right="0.1968503937007874" top="0.5905511811023623" bottom="0.5905511811023623" header="0" footer="0"/>
  <pageSetup horizontalDpi="600" verticalDpi="600" orientation="landscape" paperSize="132" scale="61" r:id="rId2"/>
  <drawing r:id="rId1"/>
</worksheet>
</file>

<file path=xl/worksheets/sheet3.xml><?xml version="1.0" encoding="utf-8"?>
<worksheet xmlns="http://schemas.openxmlformats.org/spreadsheetml/2006/main" xmlns:r="http://schemas.openxmlformats.org/officeDocument/2006/relationships">
  <dimension ref="A1:K58"/>
  <sheetViews>
    <sheetView zoomScalePageLayoutView="0" workbookViewId="0" topLeftCell="A2">
      <selection activeCell="L8" sqref="A8:IV8"/>
    </sheetView>
  </sheetViews>
  <sheetFormatPr defaultColWidth="11.421875" defaultRowHeight="12.75"/>
  <cols>
    <col min="1" max="1" width="13.00390625" style="9" customWidth="1"/>
    <col min="2" max="2" width="26.140625" style="9" customWidth="1"/>
    <col min="3" max="3" width="17.7109375" style="9" bestFit="1" customWidth="1"/>
    <col min="4" max="4" width="17.7109375" style="9" customWidth="1"/>
    <col min="5" max="5" width="17.00390625" style="9" customWidth="1"/>
    <col min="6" max="6" width="20.8515625" style="9" customWidth="1"/>
    <col min="7" max="7" width="30.57421875" style="9" customWidth="1"/>
    <col min="8" max="8" width="13.7109375" style="9" customWidth="1"/>
    <col min="9" max="9" width="13.28125" style="17" bestFit="1" customWidth="1"/>
    <col min="10" max="10" width="50.140625" style="9" customWidth="1"/>
    <col min="11" max="11" width="24.140625" style="9" customWidth="1"/>
    <col min="12" max="16384" width="11.421875" style="9" customWidth="1"/>
  </cols>
  <sheetData>
    <row r="1" spans="2:10" ht="18" customHeight="1">
      <c r="B1" s="237" t="s">
        <v>370</v>
      </c>
      <c r="C1" s="237"/>
      <c r="D1" s="237"/>
      <c r="E1" s="237"/>
      <c r="F1" s="237"/>
      <c r="G1" s="237"/>
      <c r="H1" s="237"/>
      <c r="I1" s="237"/>
      <c r="J1" s="237"/>
    </row>
    <row r="3" spans="2:10" ht="18" customHeight="1">
      <c r="B3" s="237" t="s">
        <v>390</v>
      </c>
      <c r="C3" s="237"/>
      <c r="D3" s="237"/>
      <c r="E3" s="237"/>
      <c r="F3" s="237"/>
      <c r="G3" s="237"/>
      <c r="H3" s="237"/>
      <c r="I3" s="237"/>
      <c r="J3" s="237"/>
    </row>
    <row r="5" spans="2:10" ht="15.75" customHeight="1">
      <c r="B5" s="238" t="s">
        <v>373</v>
      </c>
      <c r="C5" s="238"/>
      <c r="D5" s="238"/>
      <c r="E5" s="238"/>
      <c r="F5" s="238"/>
      <c r="G5" s="238"/>
      <c r="H5" s="238"/>
      <c r="I5" s="238"/>
      <c r="J5" s="238"/>
    </row>
    <row r="6" spans="2:10" ht="15.75" customHeight="1">
      <c r="B6" s="10"/>
      <c r="C6" s="10"/>
      <c r="D6" s="10"/>
      <c r="E6" s="11"/>
      <c r="F6" s="11"/>
      <c r="G6" s="11"/>
      <c r="H6" s="11"/>
      <c r="I6" s="11"/>
      <c r="J6" s="11"/>
    </row>
    <row r="7" spans="2:10" ht="15.75" customHeight="1" thickBot="1">
      <c r="B7" s="10"/>
      <c r="C7" s="10"/>
      <c r="D7" s="10"/>
      <c r="E7" s="11"/>
      <c r="F7" s="11"/>
      <c r="G7" s="11"/>
      <c r="H7" s="11"/>
      <c r="I7" s="11"/>
      <c r="J7" s="11"/>
    </row>
    <row r="8" spans="1:11" ht="13.5" thickBot="1">
      <c r="A8" s="233" t="s">
        <v>380</v>
      </c>
      <c r="B8" s="233" t="s">
        <v>377</v>
      </c>
      <c r="C8" s="233" t="s">
        <v>374</v>
      </c>
      <c r="D8" s="233" t="s">
        <v>395</v>
      </c>
      <c r="E8" s="233" t="s">
        <v>392</v>
      </c>
      <c r="F8" s="233" t="s">
        <v>381</v>
      </c>
      <c r="G8" s="233" t="s">
        <v>382</v>
      </c>
      <c r="H8" s="239" t="s">
        <v>383</v>
      </c>
      <c r="I8" s="240"/>
      <c r="J8" s="233" t="s">
        <v>384</v>
      </c>
      <c r="K8" s="233" t="s">
        <v>378</v>
      </c>
    </row>
    <row r="9" spans="1:11" ht="30" customHeight="1" thickBot="1">
      <c r="A9" s="234"/>
      <c r="B9" s="234"/>
      <c r="C9" s="234"/>
      <c r="D9" s="241"/>
      <c r="E9" s="234"/>
      <c r="F9" s="234"/>
      <c r="G9" s="234"/>
      <c r="H9" s="115" t="s">
        <v>375</v>
      </c>
      <c r="I9" s="12" t="s">
        <v>376</v>
      </c>
      <c r="J9" s="234"/>
      <c r="K9" s="234"/>
    </row>
    <row r="10" spans="1:11" ht="21">
      <c r="A10" s="153" t="s">
        <v>428</v>
      </c>
      <c r="B10" s="152" t="s">
        <v>429</v>
      </c>
      <c r="C10" s="152" t="s">
        <v>540</v>
      </c>
      <c r="D10" s="154" t="s">
        <v>542</v>
      </c>
      <c r="E10" s="154" t="s">
        <v>402</v>
      </c>
      <c r="F10" s="154" t="s">
        <v>579</v>
      </c>
      <c r="G10" s="154" t="s">
        <v>9</v>
      </c>
      <c r="H10" s="155">
        <v>570</v>
      </c>
      <c r="I10" s="155">
        <v>7857</v>
      </c>
      <c r="J10" s="154" t="s">
        <v>9</v>
      </c>
      <c r="K10" s="156" t="s">
        <v>386</v>
      </c>
    </row>
    <row r="11" spans="1:11" ht="34.5" customHeight="1">
      <c r="A11" s="235" t="s">
        <v>387</v>
      </c>
      <c r="B11" s="14" t="s">
        <v>538</v>
      </c>
      <c r="C11" s="14" t="s">
        <v>540</v>
      </c>
      <c r="D11" s="227" t="s">
        <v>542</v>
      </c>
      <c r="E11" s="227" t="s">
        <v>543</v>
      </c>
      <c r="F11" s="227" t="s">
        <v>544</v>
      </c>
      <c r="G11" s="227" t="s">
        <v>545</v>
      </c>
      <c r="H11" s="231">
        <v>2400</v>
      </c>
      <c r="I11" s="231">
        <v>0</v>
      </c>
      <c r="J11" s="227" t="s">
        <v>546</v>
      </c>
      <c r="K11" s="229" t="s">
        <v>547</v>
      </c>
    </row>
    <row r="12" spans="1:11" ht="34.5" customHeight="1">
      <c r="A12" s="236"/>
      <c r="B12" s="14" t="s">
        <v>539</v>
      </c>
      <c r="C12" s="14" t="s">
        <v>541</v>
      </c>
      <c r="D12" s="228"/>
      <c r="E12" s="228"/>
      <c r="F12" s="228"/>
      <c r="G12" s="228"/>
      <c r="H12" s="232"/>
      <c r="I12" s="232"/>
      <c r="J12" s="228"/>
      <c r="K12" s="230"/>
    </row>
    <row r="13" spans="1:11" s="84" customFormat="1" ht="34.5" customHeight="1">
      <c r="A13" s="209" t="s">
        <v>387</v>
      </c>
      <c r="B13" s="57" t="s">
        <v>549</v>
      </c>
      <c r="C13" s="57" t="s">
        <v>548</v>
      </c>
      <c r="D13" s="211" t="s">
        <v>542</v>
      </c>
      <c r="E13" s="211" t="s">
        <v>552</v>
      </c>
      <c r="F13" s="211" t="s">
        <v>553</v>
      </c>
      <c r="G13" s="211" t="s">
        <v>554</v>
      </c>
      <c r="H13" s="215">
        <v>788</v>
      </c>
      <c r="I13" s="215">
        <v>0</v>
      </c>
      <c r="J13" s="211" t="s">
        <v>555</v>
      </c>
      <c r="K13" s="217" t="s">
        <v>556</v>
      </c>
    </row>
    <row r="14" spans="1:11" ht="34.5" customHeight="1">
      <c r="A14" s="210"/>
      <c r="B14" s="14" t="s">
        <v>550</v>
      </c>
      <c r="C14" s="14" t="s">
        <v>551</v>
      </c>
      <c r="D14" s="212"/>
      <c r="E14" s="212"/>
      <c r="F14" s="212"/>
      <c r="G14" s="212"/>
      <c r="H14" s="216"/>
      <c r="I14" s="216"/>
      <c r="J14" s="212"/>
      <c r="K14" s="218"/>
    </row>
    <row r="15" spans="1:11" ht="31.5">
      <c r="A15" s="13" t="s">
        <v>385</v>
      </c>
      <c r="B15" s="14" t="s">
        <v>423</v>
      </c>
      <c r="C15" s="14" t="s">
        <v>557</v>
      </c>
      <c r="D15" s="14" t="s">
        <v>542</v>
      </c>
      <c r="E15" s="14" t="s">
        <v>543</v>
      </c>
      <c r="F15" s="14" t="s">
        <v>558</v>
      </c>
      <c r="G15" s="14" t="s">
        <v>545</v>
      </c>
      <c r="H15" s="15">
        <v>850</v>
      </c>
      <c r="I15" s="15">
        <v>0</v>
      </c>
      <c r="J15" s="14" t="s">
        <v>559</v>
      </c>
      <c r="K15" s="16" t="s">
        <v>386</v>
      </c>
    </row>
    <row r="16" spans="1:11" ht="24.75" customHeight="1">
      <c r="A16" s="235" t="s">
        <v>387</v>
      </c>
      <c r="B16" s="14" t="s">
        <v>560</v>
      </c>
      <c r="C16" s="14" t="s">
        <v>388</v>
      </c>
      <c r="D16" s="227" t="s">
        <v>542</v>
      </c>
      <c r="E16" s="227" t="s">
        <v>564</v>
      </c>
      <c r="F16" s="227" t="s">
        <v>565</v>
      </c>
      <c r="G16" s="227" t="s">
        <v>566</v>
      </c>
      <c r="H16" s="231">
        <v>570</v>
      </c>
      <c r="I16" s="231">
        <v>0</v>
      </c>
      <c r="J16" s="227" t="s">
        <v>567</v>
      </c>
      <c r="K16" s="229" t="s">
        <v>568</v>
      </c>
    </row>
    <row r="17" spans="1:11" ht="24.75" customHeight="1">
      <c r="A17" s="242"/>
      <c r="B17" s="14" t="s">
        <v>561</v>
      </c>
      <c r="C17" s="14" t="s">
        <v>196</v>
      </c>
      <c r="D17" s="243"/>
      <c r="E17" s="243"/>
      <c r="F17" s="243"/>
      <c r="G17" s="243"/>
      <c r="H17" s="244"/>
      <c r="I17" s="244"/>
      <c r="J17" s="243"/>
      <c r="K17" s="245"/>
    </row>
    <row r="18" spans="1:11" ht="24.75" customHeight="1">
      <c r="A18" s="236"/>
      <c r="B18" s="14" t="s">
        <v>562</v>
      </c>
      <c r="C18" s="14" t="s">
        <v>563</v>
      </c>
      <c r="D18" s="228"/>
      <c r="E18" s="228"/>
      <c r="F18" s="228"/>
      <c r="G18" s="228"/>
      <c r="H18" s="232"/>
      <c r="I18" s="232"/>
      <c r="J18" s="228"/>
      <c r="K18" s="230"/>
    </row>
    <row r="19" spans="1:11" ht="31.5">
      <c r="A19" s="13" t="s">
        <v>387</v>
      </c>
      <c r="B19" s="246" t="s">
        <v>569</v>
      </c>
      <c r="C19" s="247"/>
      <c r="D19" s="14" t="s">
        <v>542</v>
      </c>
      <c r="E19" s="14" t="s">
        <v>389</v>
      </c>
      <c r="F19" s="14" t="s">
        <v>570</v>
      </c>
      <c r="G19" s="14" t="s">
        <v>571</v>
      </c>
      <c r="H19" s="15">
        <v>17290</v>
      </c>
      <c r="I19" s="15">
        <v>0</v>
      </c>
      <c r="J19" s="14" t="s">
        <v>571</v>
      </c>
      <c r="K19" s="16" t="s">
        <v>572</v>
      </c>
    </row>
    <row r="20" spans="1:11" ht="21">
      <c r="A20" s="235" t="s">
        <v>387</v>
      </c>
      <c r="B20" s="14" t="s">
        <v>573</v>
      </c>
      <c r="C20" s="14" t="s">
        <v>574</v>
      </c>
      <c r="D20" s="227" t="s">
        <v>542</v>
      </c>
      <c r="E20" s="227" t="s">
        <v>389</v>
      </c>
      <c r="F20" s="227" t="s">
        <v>577</v>
      </c>
      <c r="G20" s="227" t="s">
        <v>578</v>
      </c>
      <c r="H20" s="231">
        <v>380</v>
      </c>
      <c r="I20" s="231">
        <v>0</v>
      </c>
      <c r="J20" s="227" t="s">
        <v>578</v>
      </c>
      <c r="K20" s="229" t="s">
        <v>386</v>
      </c>
    </row>
    <row r="21" spans="1:11" ht="12" customHeight="1">
      <c r="A21" s="236"/>
      <c r="B21" s="14" t="s">
        <v>575</v>
      </c>
      <c r="C21" s="14" t="s">
        <v>576</v>
      </c>
      <c r="D21" s="228"/>
      <c r="E21" s="228"/>
      <c r="F21" s="228"/>
      <c r="G21" s="228"/>
      <c r="H21" s="232"/>
      <c r="I21" s="232"/>
      <c r="J21" s="228"/>
      <c r="K21" s="230"/>
    </row>
    <row r="22" spans="1:11" ht="31.5">
      <c r="A22" s="13" t="s">
        <v>399</v>
      </c>
      <c r="B22" s="14" t="s">
        <v>10</v>
      </c>
      <c r="C22" s="14" t="s">
        <v>401</v>
      </c>
      <c r="D22" s="14" t="s">
        <v>542</v>
      </c>
      <c r="E22" s="14" t="s">
        <v>402</v>
      </c>
      <c r="F22" s="14" t="s">
        <v>11</v>
      </c>
      <c r="G22" s="14" t="s">
        <v>12</v>
      </c>
      <c r="H22" s="15">
        <v>2225</v>
      </c>
      <c r="I22" s="15">
        <v>5359</v>
      </c>
      <c r="J22" s="14" t="s">
        <v>12</v>
      </c>
      <c r="K22" s="16" t="s">
        <v>13</v>
      </c>
    </row>
    <row r="23" spans="1:11" ht="31.5">
      <c r="A23" s="13" t="s">
        <v>365</v>
      </c>
      <c r="B23" s="14" t="s">
        <v>14</v>
      </c>
      <c r="C23" s="14" t="s">
        <v>540</v>
      </c>
      <c r="D23" s="14" t="s">
        <v>542</v>
      </c>
      <c r="E23" s="14" t="s">
        <v>402</v>
      </c>
      <c r="F23" s="14" t="s">
        <v>15</v>
      </c>
      <c r="G23" s="14" t="s">
        <v>12</v>
      </c>
      <c r="H23" s="15">
        <v>980</v>
      </c>
      <c r="I23" s="15">
        <v>4555</v>
      </c>
      <c r="J23" s="14" t="s">
        <v>12</v>
      </c>
      <c r="K23" s="16" t="s">
        <v>13</v>
      </c>
    </row>
    <row r="24" spans="1:11" ht="34.5" customHeight="1">
      <c r="A24" s="235" t="s">
        <v>387</v>
      </c>
      <c r="B24" s="14" t="s">
        <v>16</v>
      </c>
      <c r="C24" s="14" t="s">
        <v>548</v>
      </c>
      <c r="D24" s="227" t="s">
        <v>542</v>
      </c>
      <c r="E24" s="227" t="s">
        <v>564</v>
      </c>
      <c r="F24" s="227" t="s">
        <v>18</v>
      </c>
      <c r="G24" s="227" t="s">
        <v>19</v>
      </c>
      <c r="H24" s="231">
        <v>540</v>
      </c>
      <c r="I24" s="231">
        <v>0</v>
      </c>
      <c r="J24" s="227" t="s">
        <v>555</v>
      </c>
      <c r="K24" s="229" t="s">
        <v>556</v>
      </c>
    </row>
    <row r="25" spans="1:11" ht="34.5" customHeight="1">
      <c r="A25" s="236"/>
      <c r="B25" s="14" t="s">
        <v>17</v>
      </c>
      <c r="C25" s="14" t="s">
        <v>367</v>
      </c>
      <c r="D25" s="228"/>
      <c r="E25" s="228"/>
      <c r="F25" s="228"/>
      <c r="G25" s="228"/>
      <c r="H25" s="232"/>
      <c r="I25" s="232"/>
      <c r="J25" s="228"/>
      <c r="K25" s="230"/>
    </row>
    <row r="26" spans="1:11" ht="24.75" customHeight="1">
      <c r="A26" s="235" t="s">
        <v>387</v>
      </c>
      <c r="B26" s="14" t="s">
        <v>20</v>
      </c>
      <c r="C26" s="14" t="s">
        <v>458</v>
      </c>
      <c r="D26" s="227" t="s">
        <v>542</v>
      </c>
      <c r="E26" s="227" t="s">
        <v>543</v>
      </c>
      <c r="F26" s="227" t="s">
        <v>22</v>
      </c>
      <c r="G26" s="227" t="s">
        <v>630</v>
      </c>
      <c r="H26" s="231">
        <v>4580</v>
      </c>
      <c r="I26" s="231">
        <v>321</v>
      </c>
      <c r="J26" s="227" t="s">
        <v>23</v>
      </c>
      <c r="K26" s="229" t="s">
        <v>24</v>
      </c>
    </row>
    <row r="27" spans="1:11" ht="24.75" customHeight="1">
      <c r="A27" s="236"/>
      <c r="B27" s="14" t="s">
        <v>21</v>
      </c>
      <c r="C27" s="14" t="s">
        <v>460</v>
      </c>
      <c r="D27" s="228"/>
      <c r="E27" s="228"/>
      <c r="F27" s="228"/>
      <c r="G27" s="228"/>
      <c r="H27" s="232"/>
      <c r="I27" s="232"/>
      <c r="J27" s="228"/>
      <c r="K27" s="230"/>
    </row>
    <row r="28" spans="1:11" ht="19.5" customHeight="1">
      <c r="A28" s="235" t="s">
        <v>385</v>
      </c>
      <c r="B28" s="14" t="s">
        <v>25</v>
      </c>
      <c r="C28" s="14" t="s">
        <v>26</v>
      </c>
      <c r="D28" s="227" t="s">
        <v>542</v>
      </c>
      <c r="E28" s="227" t="s">
        <v>28</v>
      </c>
      <c r="F28" s="227" t="s">
        <v>29</v>
      </c>
      <c r="G28" s="227" t="s">
        <v>31</v>
      </c>
      <c r="H28" s="231">
        <v>180</v>
      </c>
      <c r="I28" s="231">
        <v>542</v>
      </c>
      <c r="J28" s="227" t="s">
        <v>30</v>
      </c>
      <c r="K28" s="229" t="s">
        <v>386</v>
      </c>
    </row>
    <row r="29" spans="1:11" ht="19.5" customHeight="1">
      <c r="A29" s="236"/>
      <c r="B29" s="14" t="s">
        <v>27</v>
      </c>
      <c r="C29" s="14" t="s">
        <v>458</v>
      </c>
      <c r="D29" s="228"/>
      <c r="E29" s="228"/>
      <c r="F29" s="228"/>
      <c r="G29" s="228"/>
      <c r="H29" s="232"/>
      <c r="I29" s="232"/>
      <c r="J29" s="228"/>
      <c r="K29" s="230"/>
    </row>
    <row r="30" spans="1:11" ht="31.5">
      <c r="A30" s="13" t="s">
        <v>385</v>
      </c>
      <c r="B30" s="14" t="s">
        <v>32</v>
      </c>
      <c r="C30" s="14" t="s">
        <v>458</v>
      </c>
      <c r="D30" s="14" t="s">
        <v>542</v>
      </c>
      <c r="E30" s="14" t="s">
        <v>33</v>
      </c>
      <c r="F30" s="14" t="s">
        <v>34</v>
      </c>
      <c r="G30" s="14" t="s">
        <v>35</v>
      </c>
      <c r="H30" s="15">
        <v>90</v>
      </c>
      <c r="I30" s="15">
        <v>0</v>
      </c>
      <c r="J30" s="14" t="s">
        <v>30</v>
      </c>
      <c r="K30" s="16" t="s">
        <v>386</v>
      </c>
    </row>
    <row r="31" spans="1:11" ht="31.5">
      <c r="A31" s="13" t="s">
        <v>385</v>
      </c>
      <c r="B31" s="246" t="s">
        <v>36</v>
      </c>
      <c r="C31" s="247"/>
      <c r="D31" s="14" t="s">
        <v>542</v>
      </c>
      <c r="E31" s="14" t="s">
        <v>37</v>
      </c>
      <c r="F31" s="14" t="s">
        <v>38</v>
      </c>
      <c r="G31" s="14" t="s">
        <v>193</v>
      </c>
      <c r="H31" s="15">
        <v>1350</v>
      </c>
      <c r="I31" s="15">
        <v>104</v>
      </c>
      <c r="J31" s="14" t="s">
        <v>39</v>
      </c>
      <c r="K31" s="16" t="s">
        <v>386</v>
      </c>
    </row>
    <row r="32" spans="1:11" ht="21">
      <c r="A32" s="235" t="s">
        <v>385</v>
      </c>
      <c r="B32" s="14" t="s">
        <v>40</v>
      </c>
      <c r="C32" s="14" t="s">
        <v>41</v>
      </c>
      <c r="D32" s="227" t="s">
        <v>542</v>
      </c>
      <c r="E32" s="227" t="s">
        <v>389</v>
      </c>
      <c r="F32" s="227" t="s">
        <v>662</v>
      </c>
      <c r="G32" s="227" t="s">
        <v>43</v>
      </c>
      <c r="H32" s="231">
        <v>380</v>
      </c>
      <c r="I32" s="231">
        <v>0</v>
      </c>
      <c r="J32" s="227" t="s">
        <v>44</v>
      </c>
      <c r="K32" s="229" t="s">
        <v>386</v>
      </c>
    </row>
    <row r="33" spans="1:11" ht="12" customHeight="1">
      <c r="A33" s="236"/>
      <c r="B33" s="14" t="s">
        <v>42</v>
      </c>
      <c r="C33" s="14" t="s">
        <v>364</v>
      </c>
      <c r="D33" s="228"/>
      <c r="E33" s="228"/>
      <c r="F33" s="228"/>
      <c r="G33" s="228"/>
      <c r="H33" s="232"/>
      <c r="I33" s="232"/>
      <c r="J33" s="228"/>
      <c r="K33" s="230"/>
    </row>
    <row r="34" spans="1:11" ht="24.75" customHeight="1">
      <c r="A34" s="235" t="s">
        <v>387</v>
      </c>
      <c r="B34" s="14" t="s">
        <v>45</v>
      </c>
      <c r="C34" s="14" t="s">
        <v>471</v>
      </c>
      <c r="D34" s="227" t="s">
        <v>542</v>
      </c>
      <c r="E34" s="227" t="s">
        <v>475</v>
      </c>
      <c r="F34" s="227" t="s">
        <v>47</v>
      </c>
      <c r="G34" s="227" t="s">
        <v>622</v>
      </c>
      <c r="H34" s="231">
        <v>540</v>
      </c>
      <c r="I34" s="231">
        <v>0</v>
      </c>
      <c r="J34" s="227" t="s">
        <v>623</v>
      </c>
      <c r="K34" s="229" t="s">
        <v>24</v>
      </c>
    </row>
    <row r="35" spans="1:11" ht="24.75" customHeight="1">
      <c r="A35" s="236"/>
      <c r="B35" s="14" t="s">
        <v>46</v>
      </c>
      <c r="C35" s="14" t="s">
        <v>388</v>
      </c>
      <c r="D35" s="228"/>
      <c r="E35" s="228"/>
      <c r="F35" s="228"/>
      <c r="G35" s="228"/>
      <c r="H35" s="232"/>
      <c r="I35" s="232"/>
      <c r="J35" s="228"/>
      <c r="K35" s="230"/>
    </row>
    <row r="36" spans="1:11" ht="31.5">
      <c r="A36" s="235" t="s">
        <v>385</v>
      </c>
      <c r="B36" s="14" t="s">
        <v>423</v>
      </c>
      <c r="C36" s="14" t="s">
        <v>557</v>
      </c>
      <c r="D36" s="227" t="s">
        <v>542</v>
      </c>
      <c r="E36" s="227" t="s">
        <v>389</v>
      </c>
      <c r="F36" s="227" t="s">
        <v>626</v>
      </c>
      <c r="G36" s="227" t="s">
        <v>627</v>
      </c>
      <c r="H36" s="231">
        <v>380</v>
      </c>
      <c r="I36" s="231">
        <v>0</v>
      </c>
      <c r="J36" s="227" t="s">
        <v>628</v>
      </c>
      <c r="K36" s="229" t="s">
        <v>386</v>
      </c>
    </row>
    <row r="37" spans="1:11" ht="12" customHeight="1">
      <c r="A37" s="236"/>
      <c r="B37" s="14" t="s">
        <v>624</v>
      </c>
      <c r="C37" s="14" t="s">
        <v>625</v>
      </c>
      <c r="D37" s="228"/>
      <c r="E37" s="228"/>
      <c r="F37" s="228"/>
      <c r="G37" s="228"/>
      <c r="H37" s="232"/>
      <c r="I37" s="232"/>
      <c r="J37" s="228"/>
      <c r="K37" s="230"/>
    </row>
    <row r="38" spans="1:11" ht="24.75" customHeight="1">
      <c r="A38" s="235" t="s">
        <v>387</v>
      </c>
      <c r="B38" s="14" t="s">
        <v>20</v>
      </c>
      <c r="C38" s="14" t="s">
        <v>458</v>
      </c>
      <c r="D38" s="227" t="s">
        <v>542</v>
      </c>
      <c r="E38" s="227" t="s">
        <v>631</v>
      </c>
      <c r="F38" s="227" t="s">
        <v>629</v>
      </c>
      <c r="G38" s="227" t="s">
        <v>630</v>
      </c>
      <c r="H38" s="231">
        <v>920</v>
      </c>
      <c r="I38" s="231">
        <v>248</v>
      </c>
      <c r="J38" s="227" t="s">
        <v>23</v>
      </c>
      <c r="K38" s="229" t="s">
        <v>24</v>
      </c>
    </row>
    <row r="39" spans="1:11" ht="24.75" customHeight="1">
      <c r="A39" s="236"/>
      <c r="B39" s="14" t="s">
        <v>21</v>
      </c>
      <c r="C39" s="14" t="s">
        <v>460</v>
      </c>
      <c r="D39" s="228"/>
      <c r="E39" s="228"/>
      <c r="F39" s="228"/>
      <c r="G39" s="228"/>
      <c r="H39" s="232"/>
      <c r="I39" s="232"/>
      <c r="J39" s="228"/>
      <c r="K39" s="230"/>
    </row>
    <row r="40" spans="1:11" ht="21">
      <c r="A40" s="235" t="s">
        <v>385</v>
      </c>
      <c r="B40" s="14" t="s">
        <v>40</v>
      </c>
      <c r="C40" s="14" t="s">
        <v>41</v>
      </c>
      <c r="D40" s="227" t="s">
        <v>542</v>
      </c>
      <c r="E40" s="227" t="s">
        <v>389</v>
      </c>
      <c r="F40" s="227" t="s">
        <v>632</v>
      </c>
      <c r="G40" s="227" t="s">
        <v>627</v>
      </c>
      <c r="H40" s="231">
        <v>570</v>
      </c>
      <c r="I40" s="231">
        <v>0</v>
      </c>
      <c r="J40" s="227" t="s">
        <v>628</v>
      </c>
      <c r="K40" s="229" t="s">
        <v>386</v>
      </c>
    </row>
    <row r="41" spans="1:11" ht="12" customHeight="1">
      <c r="A41" s="242"/>
      <c r="B41" s="14" t="s">
        <v>25</v>
      </c>
      <c r="C41" s="14" t="s">
        <v>26</v>
      </c>
      <c r="D41" s="243"/>
      <c r="E41" s="243"/>
      <c r="F41" s="243"/>
      <c r="G41" s="243"/>
      <c r="H41" s="244"/>
      <c r="I41" s="244"/>
      <c r="J41" s="243"/>
      <c r="K41" s="245"/>
    </row>
    <row r="42" spans="1:11" ht="12" customHeight="1">
      <c r="A42" s="236"/>
      <c r="B42" s="14" t="s">
        <v>27</v>
      </c>
      <c r="C42" s="14" t="s">
        <v>458</v>
      </c>
      <c r="D42" s="228"/>
      <c r="E42" s="228"/>
      <c r="F42" s="228"/>
      <c r="G42" s="228"/>
      <c r="H42" s="232"/>
      <c r="I42" s="232"/>
      <c r="J42" s="228"/>
      <c r="K42" s="230"/>
    </row>
    <row r="43" spans="1:11" ht="21">
      <c r="A43" s="235" t="s">
        <v>385</v>
      </c>
      <c r="B43" s="14" t="s">
        <v>40</v>
      </c>
      <c r="C43" s="14" t="s">
        <v>41</v>
      </c>
      <c r="D43" s="227" t="s">
        <v>542</v>
      </c>
      <c r="E43" s="227" t="s">
        <v>389</v>
      </c>
      <c r="F43" s="227" t="s">
        <v>633</v>
      </c>
      <c r="G43" s="227" t="s">
        <v>627</v>
      </c>
      <c r="H43" s="231">
        <v>330</v>
      </c>
      <c r="I43" s="231">
        <v>0</v>
      </c>
      <c r="J43" s="227" t="s">
        <v>628</v>
      </c>
      <c r="K43" s="229" t="s">
        <v>386</v>
      </c>
    </row>
    <row r="44" spans="1:11" ht="12" customHeight="1">
      <c r="A44" s="242"/>
      <c r="B44" s="14" t="s">
        <v>25</v>
      </c>
      <c r="C44" s="14" t="s">
        <v>26</v>
      </c>
      <c r="D44" s="243"/>
      <c r="E44" s="243"/>
      <c r="F44" s="243"/>
      <c r="G44" s="243"/>
      <c r="H44" s="244"/>
      <c r="I44" s="244"/>
      <c r="J44" s="243"/>
      <c r="K44" s="245"/>
    </row>
    <row r="45" spans="1:11" ht="12" customHeight="1">
      <c r="A45" s="236"/>
      <c r="B45" s="14" t="s">
        <v>27</v>
      </c>
      <c r="C45" s="14" t="s">
        <v>458</v>
      </c>
      <c r="D45" s="228"/>
      <c r="E45" s="228"/>
      <c r="F45" s="228"/>
      <c r="G45" s="228"/>
      <c r="H45" s="232"/>
      <c r="I45" s="232"/>
      <c r="J45" s="228"/>
      <c r="K45" s="230"/>
    </row>
    <row r="46" spans="1:11" ht="31.5">
      <c r="A46" s="13" t="s">
        <v>385</v>
      </c>
      <c r="B46" s="246" t="s">
        <v>36</v>
      </c>
      <c r="C46" s="247"/>
      <c r="D46" s="14" t="s">
        <v>542</v>
      </c>
      <c r="E46" s="14" t="s">
        <v>486</v>
      </c>
      <c r="F46" s="14" t="s">
        <v>634</v>
      </c>
      <c r="G46" s="14" t="s">
        <v>193</v>
      </c>
      <c r="H46" s="15">
        <v>1350</v>
      </c>
      <c r="I46" s="15">
        <v>104</v>
      </c>
      <c r="J46" s="14" t="s">
        <v>635</v>
      </c>
      <c r="K46" s="16" t="s">
        <v>386</v>
      </c>
    </row>
    <row r="47" spans="1:11" ht="31.5">
      <c r="A47" s="13" t="s">
        <v>385</v>
      </c>
      <c r="B47" s="246" t="s">
        <v>36</v>
      </c>
      <c r="C47" s="247"/>
      <c r="D47" s="14" t="s">
        <v>542</v>
      </c>
      <c r="E47" s="14" t="s">
        <v>636</v>
      </c>
      <c r="F47" s="14" t="s">
        <v>637</v>
      </c>
      <c r="G47" s="14" t="s">
        <v>193</v>
      </c>
      <c r="H47" s="15">
        <v>1150</v>
      </c>
      <c r="I47" s="15">
        <v>104</v>
      </c>
      <c r="J47" s="14" t="s">
        <v>638</v>
      </c>
      <c r="K47" s="16" t="s">
        <v>386</v>
      </c>
    </row>
    <row r="48" spans="1:11" ht="31.5">
      <c r="A48" s="13" t="s">
        <v>387</v>
      </c>
      <c r="B48" s="246" t="s">
        <v>639</v>
      </c>
      <c r="C48" s="247"/>
      <c r="D48" s="14" t="s">
        <v>542</v>
      </c>
      <c r="E48" s="14" t="s">
        <v>500</v>
      </c>
      <c r="F48" s="14" t="s">
        <v>640</v>
      </c>
      <c r="G48" s="14" t="s">
        <v>641</v>
      </c>
      <c r="H48" s="15">
        <v>16112</v>
      </c>
      <c r="I48" s="15">
        <v>0</v>
      </c>
      <c r="J48" s="14" t="s">
        <v>642</v>
      </c>
      <c r="K48" s="16" t="s">
        <v>643</v>
      </c>
    </row>
    <row r="49" spans="1:11" ht="31.5">
      <c r="A49" s="13" t="s">
        <v>387</v>
      </c>
      <c r="B49" s="14" t="s">
        <v>484</v>
      </c>
      <c r="C49" s="14" t="s">
        <v>485</v>
      </c>
      <c r="D49" s="14" t="s">
        <v>542</v>
      </c>
      <c r="E49" s="14" t="s">
        <v>472</v>
      </c>
      <c r="F49" s="14" t="s">
        <v>644</v>
      </c>
      <c r="G49" s="14" t="s">
        <v>645</v>
      </c>
      <c r="H49" s="15">
        <v>860</v>
      </c>
      <c r="I49" s="15">
        <v>0</v>
      </c>
      <c r="J49" s="14" t="s">
        <v>646</v>
      </c>
      <c r="K49" s="16" t="s">
        <v>647</v>
      </c>
    </row>
    <row r="50" spans="1:11" ht="19.5" customHeight="1">
      <c r="A50" s="235" t="s">
        <v>648</v>
      </c>
      <c r="B50" s="14" t="s">
        <v>649</v>
      </c>
      <c r="C50" s="14" t="s">
        <v>458</v>
      </c>
      <c r="D50" s="227" t="s">
        <v>542</v>
      </c>
      <c r="E50" s="227" t="s">
        <v>652</v>
      </c>
      <c r="F50" s="227" t="s">
        <v>653</v>
      </c>
      <c r="G50" s="227" t="s">
        <v>654</v>
      </c>
      <c r="H50" s="231">
        <v>1420</v>
      </c>
      <c r="I50" s="231">
        <v>0</v>
      </c>
      <c r="J50" s="227" t="s">
        <v>654</v>
      </c>
      <c r="K50" s="229" t="s">
        <v>386</v>
      </c>
    </row>
    <row r="51" spans="1:11" ht="19.5" customHeight="1">
      <c r="A51" s="236"/>
      <c r="B51" s="14" t="s">
        <v>650</v>
      </c>
      <c r="C51" s="14" t="s">
        <v>651</v>
      </c>
      <c r="D51" s="228"/>
      <c r="E51" s="228"/>
      <c r="F51" s="228"/>
      <c r="G51" s="228"/>
      <c r="H51" s="232"/>
      <c r="I51" s="232"/>
      <c r="J51" s="228"/>
      <c r="K51" s="230"/>
    </row>
    <row r="52" spans="1:11" ht="31.5">
      <c r="A52" s="13" t="s">
        <v>385</v>
      </c>
      <c r="B52" s="14" t="s">
        <v>655</v>
      </c>
      <c r="C52" s="14" t="s">
        <v>458</v>
      </c>
      <c r="D52" s="14" t="s">
        <v>542</v>
      </c>
      <c r="E52" s="14" t="s">
        <v>656</v>
      </c>
      <c r="F52" s="14" t="s">
        <v>657</v>
      </c>
      <c r="G52" s="14" t="s">
        <v>658</v>
      </c>
      <c r="H52" s="15">
        <v>160</v>
      </c>
      <c r="I52" s="15">
        <v>0</v>
      </c>
      <c r="J52" s="14" t="s">
        <v>659</v>
      </c>
      <c r="K52" s="16" t="s">
        <v>386</v>
      </c>
    </row>
    <row r="53" spans="1:11" ht="31.5" customHeight="1">
      <c r="A53" s="235" t="s">
        <v>387</v>
      </c>
      <c r="B53" s="14" t="s">
        <v>661</v>
      </c>
      <c r="C53" s="14" t="s">
        <v>574</v>
      </c>
      <c r="D53" s="227" t="s">
        <v>542</v>
      </c>
      <c r="E53" s="227" t="s">
        <v>472</v>
      </c>
      <c r="F53" s="227" t="s">
        <v>644</v>
      </c>
      <c r="G53" s="227" t="s">
        <v>645</v>
      </c>
      <c r="H53" s="231">
        <v>1720</v>
      </c>
      <c r="I53" s="231">
        <v>0</v>
      </c>
      <c r="J53" s="227" t="s">
        <v>646</v>
      </c>
      <c r="K53" s="229" t="s">
        <v>647</v>
      </c>
    </row>
    <row r="54" spans="1:11" ht="12" customHeight="1">
      <c r="A54" s="236"/>
      <c r="B54" s="14" t="s">
        <v>660</v>
      </c>
      <c r="C54" s="14" t="s">
        <v>576</v>
      </c>
      <c r="D54" s="228"/>
      <c r="E54" s="228"/>
      <c r="F54" s="228"/>
      <c r="G54" s="228"/>
      <c r="H54" s="232"/>
      <c r="I54" s="232"/>
      <c r="J54" s="228"/>
      <c r="K54" s="230"/>
    </row>
    <row r="55" spans="1:11" ht="12.75" customHeight="1" thickBot="1">
      <c r="A55" s="64"/>
      <c r="B55" s="51"/>
      <c r="C55" s="51"/>
      <c r="D55" s="51"/>
      <c r="E55" s="51"/>
      <c r="F55" s="51"/>
      <c r="G55" s="51"/>
      <c r="H55" s="65"/>
      <c r="I55" s="65"/>
      <c r="J55" s="51"/>
      <c r="K55" s="54"/>
    </row>
    <row r="56" spans="8:9" ht="12" customHeight="1">
      <c r="H56" s="27">
        <f>SUM(H10:H55)</f>
        <v>58685</v>
      </c>
      <c r="I56" s="27">
        <f>SUM(I10:I55)</f>
        <v>19194</v>
      </c>
    </row>
    <row r="57" ht="12" customHeight="1">
      <c r="H57" s="17"/>
    </row>
    <row r="58" ht="12.75">
      <c r="H58" s="17"/>
    </row>
  </sheetData>
  <sheetProtection/>
  <mergeCells count="153">
    <mergeCell ref="K50:K51"/>
    <mergeCell ref="A53:A54"/>
    <mergeCell ref="D53:D54"/>
    <mergeCell ref="E53:E54"/>
    <mergeCell ref="F53:F54"/>
    <mergeCell ref="G53:G54"/>
    <mergeCell ref="H53:H54"/>
    <mergeCell ref="I53:I54"/>
    <mergeCell ref="J53:J54"/>
    <mergeCell ref="K53:K54"/>
    <mergeCell ref="G50:G51"/>
    <mergeCell ref="H50:H51"/>
    <mergeCell ref="I50:I51"/>
    <mergeCell ref="J50:J51"/>
    <mergeCell ref="A50:A51"/>
    <mergeCell ref="D50:D51"/>
    <mergeCell ref="E50:E51"/>
    <mergeCell ref="F50:F51"/>
    <mergeCell ref="B46:C46"/>
    <mergeCell ref="B47:C47"/>
    <mergeCell ref="B48:C48"/>
    <mergeCell ref="G43:G45"/>
    <mergeCell ref="K40:K42"/>
    <mergeCell ref="A43:A45"/>
    <mergeCell ref="D43:D45"/>
    <mergeCell ref="E43:E45"/>
    <mergeCell ref="F43:F45"/>
    <mergeCell ref="K43:K45"/>
    <mergeCell ref="H43:H45"/>
    <mergeCell ref="I43:I45"/>
    <mergeCell ref="J43:J45"/>
    <mergeCell ref="G40:G42"/>
    <mergeCell ref="H40:H42"/>
    <mergeCell ref="I40:I42"/>
    <mergeCell ref="J40:J42"/>
    <mergeCell ref="A40:A42"/>
    <mergeCell ref="D40:D42"/>
    <mergeCell ref="E40:E42"/>
    <mergeCell ref="F40:F42"/>
    <mergeCell ref="K36:K37"/>
    <mergeCell ref="A38:A39"/>
    <mergeCell ref="D38:D39"/>
    <mergeCell ref="E38:E39"/>
    <mergeCell ref="F38:F39"/>
    <mergeCell ref="G38:G39"/>
    <mergeCell ref="H38:H39"/>
    <mergeCell ref="I38:I39"/>
    <mergeCell ref="J38:J39"/>
    <mergeCell ref="K38:K39"/>
    <mergeCell ref="J34:J35"/>
    <mergeCell ref="K34:K35"/>
    <mergeCell ref="I36:I37"/>
    <mergeCell ref="J36:J37"/>
    <mergeCell ref="A36:A37"/>
    <mergeCell ref="D36:D37"/>
    <mergeCell ref="E36:E37"/>
    <mergeCell ref="F36:F37"/>
    <mergeCell ref="G36:G37"/>
    <mergeCell ref="H36:H37"/>
    <mergeCell ref="G28:G29"/>
    <mergeCell ref="J32:J33"/>
    <mergeCell ref="K32:K33"/>
    <mergeCell ref="A34:A35"/>
    <mergeCell ref="D34:D35"/>
    <mergeCell ref="E34:E35"/>
    <mergeCell ref="F34:F35"/>
    <mergeCell ref="G34:G35"/>
    <mergeCell ref="H34:H35"/>
    <mergeCell ref="I34:I35"/>
    <mergeCell ref="F32:F33"/>
    <mergeCell ref="G32:G33"/>
    <mergeCell ref="H32:H33"/>
    <mergeCell ref="I32:I33"/>
    <mergeCell ref="B31:C31"/>
    <mergeCell ref="A32:A33"/>
    <mergeCell ref="D32:D33"/>
    <mergeCell ref="E32:E33"/>
    <mergeCell ref="A28:A29"/>
    <mergeCell ref="D28:D29"/>
    <mergeCell ref="E28:E29"/>
    <mergeCell ref="F28:F29"/>
    <mergeCell ref="K26:K27"/>
    <mergeCell ref="H28:H29"/>
    <mergeCell ref="I28:I29"/>
    <mergeCell ref="J28:J29"/>
    <mergeCell ref="K28:K29"/>
    <mergeCell ref="G26:G27"/>
    <mergeCell ref="J24:J25"/>
    <mergeCell ref="K24:K25"/>
    <mergeCell ref="H26:H27"/>
    <mergeCell ref="I26:I27"/>
    <mergeCell ref="J26:J27"/>
    <mergeCell ref="A26:A27"/>
    <mergeCell ref="D26:D27"/>
    <mergeCell ref="E26:E27"/>
    <mergeCell ref="F26:F27"/>
    <mergeCell ref="I20:I21"/>
    <mergeCell ref="J20:J21"/>
    <mergeCell ref="K20:K21"/>
    <mergeCell ref="A24:A25"/>
    <mergeCell ref="D24:D25"/>
    <mergeCell ref="E24:E25"/>
    <mergeCell ref="F24:F25"/>
    <mergeCell ref="G24:G25"/>
    <mergeCell ref="H24:H25"/>
    <mergeCell ref="I24:I25"/>
    <mergeCell ref="I16:I18"/>
    <mergeCell ref="J16:J18"/>
    <mergeCell ref="K16:K18"/>
    <mergeCell ref="B19:C19"/>
    <mergeCell ref="A20:A21"/>
    <mergeCell ref="D20:D21"/>
    <mergeCell ref="E20:E21"/>
    <mergeCell ref="F20:F21"/>
    <mergeCell ref="G20:G21"/>
    <mergeCell ref="H20:H21"/>
    <mergeCell ref="A16:A18"/>
    <mergeCell ref="D16:D18"/>
    <mergeCell ref="E16:E18"/>
    <mergeCell ref="F16:F18"/>
    <mergeCell ref="G16:G18"/>
    <mergeCell ref="H16:H18"/>
    <mergeCell ref="G13:G14"/>
    <mergeCell ref="H13:H14"/>
    <mergeCell ref="I13:I14"/>
    <mergeCell ref="K8:K9"/>
    <mergeCell ref="J8:J9"/>
    <mergeCell ref="J13:J14"/>
    <mergeCell ref="K13:K14"/>
    <mergeCell ref="B1:J1"/>
    <mergeCell ref="B3:J3"/>
    <mergeCell ref="B5:J5"/>
    <mergeCell ref="F8:F9"/>
    <mergeCell ref="G8:G9"/>
    <mergeCell ref="H8:I8"/>
    <mergeCell ref="D8:D9"/>
    <mergeCell ref="A8:A9"/>
    <mergeCell ref="B8:B9"/>
    <mergeCell ref="C8:C9"/>
    <mergeCell ref="E8:E9"/>
    <mergeCell ref="A11:A12"/>
    <mergeCell ref="D11:D12"/>
    <mergeCell ref="E11:E12"/>
    <mergeCell ref="A13:A14"/>
    <mergeCell ref="D13:D14"/>
    <mergeCell ref="E13:E14"/>
    <mergeCell ref="J11:J12"/>
    <mergeCell ref="K11:K12"/>
    <mergeCell ref="F11:F12"/>
    <mergeCell ref="G11:G12"/>
    <mergeCell ref="H11:H12"/>
    <mergeCell ref="I11:I12"/>
    <mergeCell ref="F13:F14"/>
  </mergeCells>
  <printOptions horizontalCentered="1"/>
  <pageMargins left="0.1968503937007874" right="0.1968503937007874" top="0.5905511811023623" bottom="0.5905511811023623" header="0" footer="0"/>
  <pageSetup horizontalDpi="600" verticalDpi="600" orientation="landscape" paperSize="132" scale="61" r:id="rId2"/>
  <drawing r:id="rId1"/>
</worksheet>
</file>

<file path=xl/worksheets/sheet4.xml><?xml version="1.0" encoding="utf-8"?>
<worksheet xmlns="http://schemas.openxmlformats.org/spreadsheetml/2006/main" xmlns:r="http://schemas.openxmlformats.org/officeDocument/2006/relationships">
  <dimension ref="A1:X41"/>
  <sheetViews>
    <sheetView zoomScalePageLayoutView="0" workbookViewId="0" topLeftCell="A1">
      <selection activeCell="B31" sqref="B31"/>
    </sheetView>
  </sheetViews>
  <sheetFormatPr defaultColWidth="11.421875" defaultRowHeight="12.75"/>
  <cols>
    <col min="1" max="1" width="13.421875" style="82" customWidth="1"/>
    <col min="2" max="2" width="26.140625" style="82" customWidth="1"/>
    <col min="3" max="3" width="17.7109375" style="82" customWidth="1"/>
    <col min="4" max="4" width="12.7109375" style="82" bestFit="1" customWidth="1"/>
    <col min="5" max="5" width="17.00390625" style="82" customWidth="1"/>
    <col min="6" max="6" width="19.57421875" style="82" customWidth="1"/>
    <col min="7" max="7" width="33.00390625" style="82" customWidth="1"/>
    <col min="8" max="8" width="13.7109375" style="96" customWidth="1"/>
    <col min="9" max="9" width="13.28125" style="96" bestFit="1" customWidth="1"/>
    <col min="10" max="10" width="49.57421875" style="82" customWidth="1"/>
    <col min="11" max="11" width="22.7109375" style="82" customWidth="1"/>
    <col min="12" max="16384" width="11.421875" style="82" customWidth="1"/>
  </cols>
  <sheetData>
    <row r="1" spans="1:11" ht="18" customHeight="1">
      <c r="A1" s="271" t="s">
        <v>370</v>
      </c>
      <c r="B1" s="271"/>
      <c r="C1" s="271"/>
      <c r="D1" s="271"/>
      <c r="E1" s="271"/>
      <c r="F1" s="271"/>
      <c r="G1" s="271"/>
      <c r="H1" s="271"/>
      <c r="I1" s="271"/>
      <c r="J1" s="271"/>
      <c r="K1" s="271"/>
    </row>
    <row r="3" spans="1:11" ht="18" customHeight="1">
      <c r="A3" s="271" t="s">
        <v>390</v>
      </c>
      <c r="B3" s="271"/>
      <c r="C3" s="271"/>
      <c r="D3" s="271"/>
      <c r="E3" s="271"/>
      <c r="F3" s="271"/>
      <c r="G3" s="271"/>
      <c r="H3" s="271"/>
      <c r="I3" s="271"/>
      <c r="J3" s="271"/>
      <c r="K3" s="271"/>
    </row>
    <row r="5" spans="1:11" ht="15.75" customHeight="1">
      <c r="A5" s="272" t="s">
        <v>373</v>
      </c>
      <c r="B5" s="272"/>
      <c r="C5" s="272"/>
      <c r="D5" s="272"/>
      <c r="E5" s="272"/>
      <c r="F5" s="272"/>
      <c r="G5" s="272"/>
      <c r="H5" s="272"/>
      <c r="I5" s="272"/>
      <c r="J5" s="272"/>
      <c r="K5" s="272"/>
    </row>
    <row r="6" spans="2:10" ht="15.75" customHeight="1">
      <c r="B6" s="86"/>
      <c r="C6" s="86"/>
      <c r="D6" s="86"/>
      <c r="E6" s="87"/>
      <c r="F6" s="87"/>
      <c r="G6" s="85" t="s">
        <v>379</v>
      </c>
      <c r="H6" s="133"/>
      <c r="I6" s="133"/>
      <c r="J6" s="87"/>
    </row>
    <row r="7" spans="2:10" ht="15.75" customHeight="1" thickBot="1">
      <c r="B7" s="86"/>
      <c r="C7" s="86"/>
      <c r="D7" s="86"/>
      <c r="E7" s="87"/>
      <c r="F7" s="87"/>
      <c r="G7" s="87"/>
      <c r="H7" s="133"/>
      <c r="I7" s="133"/>
      <c r="J7" s="87"/>
    </row>
    <row r="8" spans="1:11" ht="13.5" thickBot="1">
      <c r="A8" s="233" t="s">
        <v>380</v>
      </c>
      <c r="B8" s="233" t="s">
        <v>377</v>
      </c>
      <c r="C8" s="233" t="s">
        <v>374</v>
      </c>
      <c r="D8" s="233" t="s">
        <v>395</v>
      </c>
      <c r="E8" s="233" t="s">
        <v>392</v>
      </c>
      <c r="F8" s="233" t="s">
        <v>381</v>
      </c>
      <c r="G8" s="233" t="s">
        <v>382</v>
      </c>
      <c r="H8" s="239" t="s">
        <v>383</v>
      </c>
      <c r="I8" s="240"/>
      <c r="J8" s="233" t="s">
        <v>384</v>
      </c>
      <c r="K8" s="233" t="s">
        <v>378</v>
      </c>
    </row>
    <row r="9" spans="1:11" ht="30" customHeight="1">
      <c r="A9" s="234"/>
      <c r="B9" s="234"/>
      <c r="C9" s="234"/>
      <c r="D9" s="234"/>
      <c r="E9" s="234"/>
      <c r="F9" s="234"/>
      <c r="G9" s="234"/>
      <c r="H9" s="12" t="s">
        <v>375</v>
      </c>
      <c r="I9" s="12" t="s">
        <v>376</v>
      </c>
      <c r="J9" s="234"/>
      <c r="K9" s="234"/>
    </row>
    <row r="10" spans="1:11" ht="31.5">
      <c r="A10" s="157" t="s">
        <v>387</v>
      </c>
      <c r="B10" s="269" t="s">
        <v>663</v>
      </c>
      <c r="C10" s="270"/>
      <c r="D10" s="66" t="s">
        <v>542</v>
      </c>
      <c r="E10" s="66" t="s">
        <v>664</v>
      </c>
      <c r="F10" s="66" t="s">
        <v>665</v>
      </c>
      <c r="G10" s="66" t="s">
        <v>666</v>
      </c>
      <c r="H10" s="134">
        <v>8160</v>
      </c>
      <c r="I10" s="134">
        <v>0</v>
      </c>
      <c r="J10" s="66" t="s">
        <v>667</v>
      </c>
      <c r="K10" s="158" t="s">
        <v>386</v>
      </c>
    </row>
    <row r="11" spans="1:11" ht="21">
      <c r="A11" s="157" t="s">
        <v>194</v>
      </c>
      <c r="B11" s="269" t="s">
        <v>668</v>
      </c>
      <c r="C11" s="270"/>
      <c r="D11" s="66" t="s">
        <v>542</v>
      </c>
      <c r="E11" s="66" t="s">
        <v>706</v>
      </c>
      <c r="F11" s="66" t="s">
        <v>669</v>
      </c>
      <c r="G11" s="66" t="s">
        <v>670</v>
      </c>
      <c r="H11" s="70">
        <v>760</v>
      </c>
      <c r="I11" s="70">
        <v>191</v>
      </c>
      <c r="J11" s="66" t="s">
        <v>704</v>
      </c>
      <c r="K11" s="158" t="s">
        <v>386</v>
      </c>
    </row>
    <row r="12" spans="1:11" ht="30" customHeight="1">
      <c r="A12" s="258" t="s">
        <v>387</v>
      </c>
      <c r="B12" s="66" t="s">
        <v>342</v>
      </c>
      <c r="C12" s="66" t="s">
        <v>367</v>
      </c>
      <c r="D12" s="254" t="s">
        <v>542</v>
      </c>
      <c r="E12" s="254" t="s">
        <v>705</v>
      </c>
      <c r="F12" s="254" t="s">
        <v>707</v>
      </c>
      <c r="G12" s="254" t="s">
        <v>708</v>
      </c>
      <c r="H12" s="201">
        <v>540</v>
      </c>
      <c r="I12" s="201">
        <v>139</v>
      </c>
      <c r="J12" s="254" t="s">
        <v>709</v>
      </c>
      <c r="K12" s="260" t="s">
        <v>710</v>
      </c>
    </row>
    <row r="13" spans="1:11" ht="30" customHeight="1">
      <c r="A13" s="259"/>
      <c r="B13" s="66" t="s">
        <v>363</v>
      </c>
      <c r="C13" s="66" t="s">
        <v>388</v>
      </c>
      <c r="D13" s="255"/>
      <c r="E13" s="255"/>
      <c r="F13" s="255"/>
      <c r="G13" s="255"/>
      <c r="H13" s="202"/>
      <c r="I13" s="202"/>
      <c r="J13" s="255"/>
      <c r="K13" s="261"/>
    </row>
    <row r="14" spans="1:11" ht="39.75" customHeight="1">
      <c r="A14" s="258" t="s">
        <v>387</v>
      </c>
      <c r="B14" s="66" t="s">
        <v>711</v>
      </c>
      <c r="C14" s="66" t="s">
        <v>388</v>
      </c>
      <c r="D14" s="254" t="s">
        <v>542</v>
      </c>
      <c r="E14" s="254" t="s">
        <v>714</v>
      </c>
      <c r="F14" s="254" t="s">
        <v>715</v>
      </c>
      <c r="G14" s="254" t="s">
        <v>716</v>
      </c>
      <c r="H14" s="201">
        <v>540</v>
      </c>
      <c r="I14" s="201">
        <v>740</v>
      </c>
      <c r="J14" s="254" t="s">
        <v>555</v>
      </c>
      <c r="K14" s="260" t="s">
        <v>717</v>
      </c>
    </row>
    <row r="15" spans="1:11" ht="39.75" customHeight="1">
      <c r="A15" s="259"/>
      <c r="B15" s="66" t="s">
        <v>712</v>
      </c>
      <c r="C15" s="66" t="s">
        <v>713</v>
      </c>
      <c r="D15" s="255"/>
      <c r="E15" s="255"/>
      <c r="F15" s="255"/>
      <c r="G15" s="255"/>
      <c r="H15" s="202"/>
      <c r="I15" s="202"/>
      <c r="J15" s="255"/>
      <c r="K15" s="261"/>
    </row>
    <row r="16" spans="1:11" ht="21">
      <c r="A16" s="258" t="s">
        <v>387</v>
      </c>
      <c r="B16" s="66" t="s">
        <v>45</v>
      </c>
      <c r="C16" s="66" t="s">
        <v>471</v>
      </c>
      <c r="D16" s="254" t="s">
        <v>542</v>
      </c>
      <c r="E16" s="254" t="s">
        <v>718</v>
      </c>
      <c r="F16" s="254" t="s">
        <v>719</v>
      </c>
      <c r="G16" s="254" t="s">
        <v>720</v>
      </c>
      <c r="H16" s="273">
        <v>460</v>
      </c>
      <c r="I16" s="201">
        <v>0</v>
      </c>
      <c r="J16" s="254" t="s">
        <v>721</v>
      </c>
      <c r="K16" s="260" t="s">
        <v>722</v>
      </c>
    </row>
    <row r="17" spans="1:11" ht="18" customHeight="1">
      <c r="A17" s="259"/>
      <c r="B17" s="66" t="s">
        <v>46</v>
      </c>
      <c r="C17" s="66" t="s">
        <v>388</v>
      </c>
      <c r="D17" s="255"/>
      <c r="E17" s="255"/>
      <c r="F17" s="255"/>
      <c r="G17" s="255"/>
      <c r="H17" s="274"/>
      <c r="I17" s="202"/>
      <c r="J17" s="255"/>
      <c r="K17" s="261"/>
    </row>
    <row r="18" spans="1:11" ht="21.75" customHeight="1">
      <c r="A18" s="258" t="s">
        <v>387</v>
      </c>
      <c r="B18" s="66" t="s">
        <v>20</v>
      </c>
      <c r="C18" s="66" t="s">
        <v>458</v>
      </c>
      <c r="D18" s="254" t="s">
        <v>542</v>
      </c>
      <c r="E18" s="254" t="s">
        <v>723</v>
      </c>
      <c r="F18" s="254" t="s">
        <v>724</v>
      </c>
      <c r="G18" s="254" t="s">
        <v>725</v>
      </c>
      <c r="H18" s="273">
        <v>920</v>
      </c>
      <c r="I18" s="201">
        <v>396</v>
      </c>
      <c r="J18" s="254" t="s">
        <v>23</v>
      </c>
      <c r="K18" s="260" t="s">
        <v>726</v>
      </c>
    </row>
    <row r="19" spans="1:11" ht="21.75" customHeight="1">
      <c r="A19" s="259"/>
      <c r="B19" s="66" t="s">
        <v>21</v>
      </c>
      <c r="C19" s="66" t="s">
        <v>460</v>
      </c>
      <c r="D19" s="255"/>
      <c r="E19" s="255"/>
      <c r="F19" s="255"/>
      <c r="G19" s="255"/>
      <c r="H19" s="274"/>
      <c r="I19" s="202"/>
      <c r="J19" s="255"/>
      <c r="K19" s="261"/>
    </row>
    <row r="20" spans="1:11" ht="31.5">
      <c r="A20" s="13" t="s">
        <v>385</v>
      </c>
      <c r="B20" s="246" t="s">
        <v>730</v>
      </c>
      <c r="C20" s="247"/>
      <c r="D20" s="14" t="s">
        <v>542</v>
      </c>
      <c r="E20" s="14" t="s">
        <v>727</v>
      </c>
      <c r="F20" s="14" t="s">
        <v>728</v>
      </c>
      <c r="G20" s="14" t="s">
        <v>193</v>
      </c>
      <c r="H20" s="15">
        <v>1150</v>
      </c>
      <c r="I20" s="15">
        <v>0</v>
      </c>
      <c r="J20" s="14" t="s">
        <v>729</v>
      </c>
      <c r="K20" s="16" t="s">
        <v>386</v>
      </c>
    </row>
    <row r="21" spans="1:11" ht="31.5">
      <c r="A21" s="125" t="s">
        <v>385</v>
      </c>
      <c r="B21" s="246" t="s">
        <v>730</v>
      </c>
      <c r="C21" s="247"/>
      <c r="D21" s="14" t="s">
        <v>542</v>
      </c>
      <c r="E21" s="14" t="s">
        <v>731</v>
      </c>
      <c r="F21" s="14" t="s">
        <v>732</v>
      </c>
      <c r="G21" s="14" t="s">
        <v>193</v>
      </c>
      <c r="H21" s="15">
        <v>1150</v>
      </c>
      <c r="I21" s="15">
        <v>372</v>
      </c>
      <c r="J21" s="14" t="s">
        <v>733</v>
      </c>
      <c r="K21" s="16" t="s">
        <v>386</v>
      </c>
    </row>
    <row r="22" spans="1:11" ht="12" customHeight="1">
      <c r="A22" s="258" t="s">
        <v>387</v>
      </c>
      <c r="B22" s="66" t="s">
        <v>734</v>
      </c>
      <c r="C22" s="66" t="s">
        <v>625</v>
      </c>
      <c r="D22" s="254" t="s">
        <v>542</v>
      </c>
      <c r="E22" s="250" t="s">
        <v>737</v>
      </c>
      <c r="F22" s="250" t="s">
        <v>738</v>
      </c>
      <c r="G22" s="250" t="s">
        <v>739</v>
      </c>
      <c r="H22" s="256">
        <v>1180</v>
      </c>
      <c r="I22" s="256">
        <v>0</v>
      </c>
      <c r="J22" s="254" t="s">
        <v>748</v>
      </c>
      <c r="K22" s="252" t="s">
        <v>749</v>
      </c>
    </row>
    <row r="23" spans="1:11" ht="31.5">
      <c r="A23" s="259"/>
      <c r="B23" s="66" t="s">
        <v>735</v>
      </c>
      <c r="C23" s="66" t="s">
        <v>736</v>
      </c>
      <c r="D23" s="255"/>
      <c r="E23" s="251"/>
      <c r="F23" s="251"/>
      <c r="G23" s="251"/>
      <c r="H23" s="257"/>
      <c r="I23" s="257"/>
      <c r="J23" s="255"/>
      <c r="K23" s="253"/>
    </row>
    <row r="24" spans="1:11" ht="24.75" customHeight="1">
      <c r="A24" s="258" t="s">
        <v>387</v>
      </c>
      <c r="B24" s="66" t="s">
        <v>750</v>
      </c>
      <c r="C24" s="66" t="s">
        <v>751</v>
      </c>
      <c r="D24" s="254" t="s">
        <v>542</v>
      </c>
      <c r="E24" s="250" t="s">
        <v>754</v>
      </c>
      <c r="F24" s="250" t="s">
        <v>755</v>
      </c>
      <c r="G24" s="250" t="s">
        <v>716</v>
      </c>
      <c r="H24" s="256">
        <v>6870</v>
      </c>
      <c r="I24" s="256">
        <v>590</v>
      </c>
      <c r="J24" s="250" t="s">
        <v>555</v>
      </c>
      <c r="K24" s="252" t="s">
        <v>717</v>
      </c>
    </row>
    <row r="25" spans="1:11" ht="24.75" customHeight="1">
      <c r="A25" s="266"/>
      <c r="B25" s="66" t="s">
        <v>752</v>
      </c>
      <c r="C25" s="66" t="s">
        <v>548</v>
      </c>
      <c r="D25" s="267"/>
      <c r="E25" s="262"/>
      <c r="F25" s="262"/>
      <c r="G25" s="262"/>
      <c r="H25" s="268"/>
      <c r="I25" s="268"/>
      <c r="J25" s="262"/>
      <c r="K25" s="263"/>
    </row>
    <row r="26" spans="1:24" ht="24.75" customHeight="1">
      <c r="A26" s="259"/>
      <c r="B26" s="67" t="s">
        <v>550</v>
      </c>
      <c r="C26" s="67" t="s">
        <v>753</v>
      </c>
      <c r="D26" s="255"/>
      <c r="E26" s="251"/>
      <c r="F26" s="251"/>
      <c r="G26" s="251"/>
      <c r="H26" s="257"/>
      <c r="I26" s="257"/>
      <c r="J26" s="251"/>
      <c r="K26" s="253"/>
      <c r="O26" s="131"/>
      <c r="P26" s="135"/>
      <c r="Q26" s="136"/>
      <c r="R26" s="131"/>
      <c r="S26" s="131"/>
      <c r="T26" s="131"/>
      <c r="U26" s="137"/>
      <c r="V26" s="137"/>
      <c r="W26" s="131"/>
      <c r="X26" s="131"/>
    </row>
    <row r="27" spans="1:11" ht="31.5">
      <c r="A27" s="160" t="s">
        <v>385</v>
      </c>
      <c r="B27" s="67" t="s">
        <v>756</v>
      </c>
      <c r="C27" s="67" t="s">
        <v>757</v>
      </c>
      <c r="D27" s="67" t="s">
        <v>542</v>
      </c>
      <c r="E27" s="67" t="s">
        <v>758</v>
      </c>
      <c r="F27" s="67" t="s">
        <v>759</v>
      </c>
      <c r="G27" s="67" t="s">
        <v>760</v>
      </c>
      <c r="H27" s="132">
        <v>190</v>
      </c>
      <c r="I27" s="132">
        <v>0</v>
      </c>
      <c r="J27" s="67" t="s">
        <v>761</v>
      </c>
      <c r="K27" s="159" t="s">
        <v>386</v>
      </c>
    </row>
    <row r="28" spans="1:11" ht="42">
      <c r="A28" s="160" t="s">
        <v>385</v>
      </c>
      <c r="B28" s="248" t="s">
        <v>762</v>
      </c>
      <c r="C28" s="249"/>
      <c r="D28" s="67" t="s">
        <v>542</v>
      </c>
      <c r="E28" s="67" t="s">
        <v>763</v>
      </c>
      <c r="F28" s="67" t="s">
        <v>764</v>
      </c>
      <c r="G28" s="67" t="s">
        <v>765</v>
      </c>
      <c r="H28" s="132">
        <v>770</v>
      </c>
      <c r="I28" s="132">
        <v>0</v>
      </c>
      <c r="J28" s="67" t="s">
        <v>766</v>
      </c>
      <c r="K28" s="159" t="s">
        <v>767</v>
      </c>
    </row>
    <row r="29" spans="1:11" ht="21">
      <c r="A29" s="160" t="s">
        <v>385</v>
      </c>
      <c r="B29" s="67" t="s">
        <v>756</v>
      </c>
      <c r="C29" s="67" t="s">
        <v>757</v>
      </c>
      <c r="D29" s="67" t="s">
        <v>542</v>
      </c>
      <c r="E29" s="67" t="s">
        <v>768</v>
      </c>
      <c r="F29" s="67" t="s">
        <v>769</v>
      </c>
      <c r="G29" s="67" t="s">
        <v>770</v>
      </c>
      <c r="H29" s="132">
        <v>190</v>
      </c>
      <c r="I29" s="132">
        <v>0</v>
      </c>
      <c r="J29" s="67" t="s">
        <v>771</v>
      </c>
      <c r="K29" s="159" t="s">
        <v>386</v>
      </c>
    </row>
    <row r="30" spans="1:11" ht="21">
      <c r="A30" s="160" t="s">
        <v>365</v>
      </c>
      <c r="B30" s="67" t="s">
        <v>772</v>
      </c>
      <c r="C30" s="67" t="s">
        <v>540</v>
      </c>
      <c r="D30" s="67" t="s">
        <v>542</v>
      </c>
      <c r="E30" s="67" t="s">
        <v>402</v>
      </c>
      <c r="F30" s="67" t="s">
        <v>773</v>
      </c>
      <c r="G30" s="67" t="s">
        <v>774</v>
      </c>
      <c r="H30" s="132">
        <v>0</v>
      </c>
      <c r="I30" s="132">
        <v>5338</v>
      </c>
      <c r="J30" s="67" t="s">
        <v>774</v>
      </c>
      <c r="K30" s="159" t="s">
        <v>386</v>
      </c>
    </row>
    <row r="31" spans="1:11" ht="31.5">
      <c r="A31" s="160" t="s">
        <v>399</v>
      </c>
      <c r="B31" s="67" t="s">
        <v>10</v>
      </c>
      <c r="C31" s="67" t="s">
        <v>401</v>
      </c>
      <c r="D31" s="67" t="s">
        <v>542</v>
      </c>
      <c r="E31" s="67" t="s">
        <v>402</v>
      </c>
      <c r="F31" s="67" t="s">
        <v>775</v>
      </c>
      <c r="G31" s="67" t="s">
        <v>776</v>
      </c>
      <c r="H31" s="132">
        <v>0</v>
      </c>
      <c r="I31" s="132">
        <v>2308</v>
      </c>
      <c r="J31" s="67" t="s">
        <v>776</v>
      </c>
      <c r="K31" s="159" t="s">
        <v>386</v>
      </c>
    </row>
    <row r="32" spans="1:11" ht="21">
      <c r="A32" s="160" t="s">
        <v>365</v>
      </c>
      <c r="B32" s="67" t="s">
        <v>772</v>
      </c>
      <c r="C32" s="67" t="s">
        <v>540</v>
      </c>
      <c r="D32" s="67" t="s">
        <v>542</v>
      </c>
      <c r="E32" s="67" t="s">
        <v>402</v>
      </c>
      <c r="F32" s="67" t="s">
        <v>777</v>
      </c>
      <c r="G32" s="67" t="s">
        <v>778</v>
      </c>
      <c r="H32" s="132">
        <v>0</v>
      </c>
      <c r="I32" s="132">
        <v>4790</v>
      </c>
      <c r="J32" s="67" t="s">
        <v>778</v>
      </c>
      <c r="K32" s="159" t="s">
        <v>386</v>
      </c>
    </row>
    <row r="33" spans="1:11" ht="42">
      <c r="A33" s="160" t="s">
        <v>387</v>
      </c>
      <c r="B33" s="248" t="s">
        <v>779</v>
      </c>
      <c r="C33" s="249"/>
      <c r="D33" s="67" t="s">
        <v>542</v>
      </c>
      <c r="E33" s="67" t="s">
        <v>737</v>
      </c>
      <c r="F33" s="67" t="s">
        <v>780</v>
      </c>
      <c r="G33" s="67" t="s">
        <v>781</v>
      </c>
      <c r="H33" s="132">
        <v>1770</v>
      </c>
      <c r="I33" s="132">
        <v>0</v>
      </c>
      <c r="J33" s="67" t="s">
        <v>782</v>
      </c>
      <c r="K33" s="159" t="s">
        <v>783</v>
      </c>
    </row>
    <row r="34" spans="1:11" ht="21">
      <c r="A34" s="264" t="s">
        <v>387</v>
      </c>
      <c r="B34" s="66" t="s">
        <v>784</v>
      </c>
      <c r="C34" s="66" t="s">
        <v>785</v>
      </c>
      <c r="D34" s="254" t="s">
        <v>542</v>
      </c>
      <c r="E34" s="250" t="s">
        <v>714</v>
      </c>
      <c r="F34" s="250" t="s">
        <v>787</v>
      </c>
      <c r="G34" s="250" t="s">
        <v>788</v>
      </c>
      <c r="H34" s="256">
        <v>920</v>
      </c>
      <c r="I34" s="256">
        <v>0</v>
      </c>
      <c r="J34" s="250" t="s">
        <v>667</v>
      </c>
      <c r="K34" s="252" t="s">
        <v>386</v>
      </c>
    </row>
    <row r="35" spans="1:11" ht="21">
      <c r="A35" s="265"/>
      <c r="B35" s="67" t="s">
        <v>786</v>
      </c>
      <c r="C35" s="67" t="s">
        <v>785</v>
      </c>
      <c r="D35" s="255"/>
      <c r="E35" s="251"/>
      <c r="F35" s="251"/>
      <c r="G35" s="251"/>
      <c r="H35" s="257"/>
      <c r="I35" s="257"/>
      <c r="J35" s="251"/>
      <c r="K35" s="253"/>
    </row>
    <row r="36" spans="1:11" ht="21">
      <c r="A36" s="258" t="s">
        <v>387</v>
      </c>
      <c r="B36" s="66" t="s">
        <v>45</v>
      </c>
      <c r="C36" s="66" t="s">
        <v>388</v>
      </c>
      <c r="D36" s="254" t="s">
        <v>542</v>
      </c>
      <c r="E36" s="254" t="s">
        <v>789</v>
      </c>
      <c r="F36" s="254" t="s">
        <v>790</v>
      </c>
      <c r="G36" s="254" t="s">
        <v>791</v>
      </c>
      <c r="H36" s="201">
        <v>1780</v>
      </c>
      <c r="I36" s="201">
        <v>0</v>
      </c>
      <c r="J36" s="254" t="s">
        <v>792</v>
      </c>
      <c r="K36" s="260" t="s">
        <v>793</v>
      </c>
    </row>
    <row r="37" spans="1:11" ht="12" customHeight="1">
      <c r="A37" s="259"/>
      <c r="B37" s="67" t="s">
        <v>363</v>
      </c>
      <c r="C37" s="67" t="s">
        <v>367</v>
      </c>
      <c r="D37" s="255"/>
      <c r="E37" s="255"/>
      <c r="F37" s="255"/>
      <c r="G37" s="255"/>
      <c r="H37" s="202"/>
      <c r="I37" s="202"/>
      <c r="J37" s="255"/>
      <c r="K37" s="261"/>
    </row>
    <row r="38" spans="1:11" ht="31.5">
      <c r="A38" s="13" t="s">
        <v>385</v>
      </c>
      <c r="B38" s="246" t="s">
        <v>730</v>
      </c>
      <c r="C38" s="247"/>
      <c r="D38" s="14" t="s">
        <v>542</v>
      </c>
      <c r="E38" s="14" t="s">
        <v>794</v>
      </c>
      <c r="F38" s="14" t="s">
        <v>795</v>
      </c>
      <c r="G38" s="14" t="s">
        <v>193</v>
      </c>
      <c r="H38" s="15">
        <v>4200</v>
      </c>
      <c r="I38" s="15">
        <v>0</v>
      </c>
      <c r="J38" s="14" t="s">
        <v>796</v>
      </c>
      <c r="K38" s="16" t="s">
        <v>386</v>
      </c>
    </row>
    <row r="39" spans="1:11" ht="42">
      <c r="A39" s="160" t="s">
        <v>385</v>
      </c>
      <c r="B39" s="248" t="s">
        <v>797</v>
      </c>
      <c r="C39" s="249"/>
      <c r="D39" s="67" t="s">
        <v>542</v>
      </c>
      <c r="E39" s="67" t="s">
        <v>754</v>
      </c>
      <c r="F39" s="67" t="s">
        <v>798</v>
      </c>
      <c r="G39" s="67" t="s">
        <v>799</v>
      </c>
      <c r="H39" s="132">
        <v>8236.7</v>
      </c>
      <c r="I39" s="132">
        <v>642</v>
      </c>
      <c r="J39" s="67" t="s">
        <v>800</v>
      </c>
      <c r="K39" s="159" t="s">
        <v>801</v>
      </c>
    </row>
    <row r="40" spans="1:11" ht="12.75" customHeight="1" thickBot="1">
      <c r="A40" s="68"/>
      <c r="B40" s="52"/>
      <c r="C40" s="52"/>
      <c r="D40" s="52"/>
      <c r="E40" s="52"/>
      <c r="F40" s="52"/>
      <c r="G40" s="52"/>
      <c r="H40" s="138"/>
      <c r="I40" s="138"/>
      <c r="J40" s="52"/>
      <c r="K40" s="69"/>
    </row>
    <row r="41" spans="1:11" ht="12.75" customHeight="1">
      <c r="A41" s="109"/>
      <c r="B41" s="109"/>
      <c r="C41" s="109"/>
      <c r="D41" s="109"/>
      <c r="E41" s="109"/>
      <c r="F41" s="109"/>
      <c r="G41" s="109"/>
      <c r="H41" s="95">
        <f>SUM(H10:H40)</f>
        <v>39786.7</v>
      </c>
      <c r="I41" s="95">
        <f>SUM(I10:I40)</f>
        <v>15506</v>
      </c>
      <c r="J41" s="109"/>
      <c r="K41" s="109"/>
    </row>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 customHeight="1"/>
    <row r="58" ht="12" customHeight="1"/>
  </sheetData>
  <sheetProtection/>
  <mergeCells count="93">
    <mergeCell ref="B20:C20"/>
    <mergeCell ref="B21:C21"/>
    <mergeCell ref="K16:K17"/>
    <mergeCell ref="A18:A19"/>
    <mergeCell ref="D18:D19"/>
    <mergeCell ref="E18:E19"/>
    <mergeCell ref="F18:F19"/>
    <mergeCell ref="G18:G19"/>
    <mergeCell ref="H18:H19"/>
    <mergeCell ref="I18:I19"/>
    <mergeCell ref="J18:J19"/>
    <mergeCell ref="K18:K19"/>
    <mergeCell ref="J14:J15"/>
    <mergeCell ref="K14:K15"/>
    <mergeCell ref="A16:A17"/>
    <mergeCell ref="D16:D17"/>
    <mergeCell ref="E16:E17"/>
    <mergeCell ref="F16:F17"/>
    <mergeCell ref="G16:G17"/>
    <mergeCell ref="H16:H17"/>
    <mergeCell ref="I16:I17"/>
    <mergeCell ref="J16:J17"/>
    <mergeCell ref="I12:I13"/>
    <mergeCell ref="J12:J13"/>
    <mergeCell ref="K12:K13"/>
    <mergeCell ref="A14:A15"/>
    <mergeCell ref="D14:D15"/>
    <mergeCell ref="E14:E15"/>
    <mergeCell ref="F14:F15"/>
    <mergeCell ref="G14:G15"/>
    <mergeCell ref="H14:H15"/>
    <mergeCell ref="I14:I15"/>
    <mergeCell ref="E12:E13"/>
    <mergeCell ref="F12:F13"/>
    <mergeCell ref="G12:G13"/>
    <mergeCell ref="H12:H13"/>
    <mergeCell ref="B10:C10"/>
    <mergeCell ref="B11:C11"/>
    <mergeCell ref="A12:A13"/>
    <mergeCell ref="D12:D13"/>
    <mergeCell ref="A1:K1"/>
    <mergeCell ref="A3:K3"/>
    <mergeCell ref="A5:K5"/>
    <mergeCell ref="K8:K9"/>
    <mergeCell ref="J8:J9"/>
    <mergeCell ref="A8:A9"/>
    <mergeCell ref="B8:B9"/>
    <mergeCell ref="C8:C9"/>
    <mergeCell ref="G8:G9"/>
    <mergeCell ref="E8:E9"/>
    <mergeCell ref="F8:F9"/>
    <mergeCell ref="H8:I8"/>
    <mergeCell ref="D8:D9"/>
    <mergeCell ref="K22:K23"/>
    <mergeCell ref="A24:A26"/>
    <mergeCell ref="D24:D26"/>
    <mergeCell ref="E24:E26"/>
    <mergeCell ref="F24:F26"/>
    <mergeCell ref="G24:G26"/>
    <mergeCell ref="H24:H26"/>
    <mergeCell ref="I24:I26"/>
    <mergeCell ref="A22:A23"/>
    <mergeCell ref="D22:D23"/>
    <mergeCell ref="E34:E35"/>
    <mergeCell ref="F34:F35"/>
    <mergeCell ref="G34:G35"/>
    <mergeCell ref="H34:H35"/>
    <mergeCell ref="I22:I23"/>
    <mergeCell ref="J22:J23"/>
    <mergeCell ref="E22:E23"/>
    <mergeCell ref="F22:F23"/>
    <mergeCell ref="G22:G23"/>
    <mergeCell ref="H22:H23"/>
    <mergeCell ref="A36:A37"/>
    <mergeCell ref="D36:D37"/>
    <mergeCell ref="E36:E37"/>
    <mergeCell ref="F36:F37"/>
    <mergeCell ref="K36:K37"/>
    <mergeCell ref="J24:J26"/>
    <mergeCell ref="K24:K26"/>
    <mergeCell ref="B28:C28"/>
    <mergeCell ref="B33:C33"/>
    <mergeCell ref="A34:A35"/>
    <mergeCell ref="B38:C38"/>
    <mergeCell ref="B39:C39"/>
    <mergeCell ref="J34:J35"/>
    <mergeCell ref="K34:K35"/>
    <mergeCell ref="G36:G37"/>
    <mergeCell ref="H36:H37"/>
    <mergeCell ref="I36:I37"/>
    <mergeCell ref="J36:J37"/>
    <mergeCell ref="I34:I35"/>
    <mergeCell ref="D34:D35"/>
  </mergeCells>
  <printOptions/>
  <pageMargins left="0.1968503937007874" right="0.1968503937007874" top="0.1968503937007874" bottom="0.1968503937007874" header="0" footer="0"/>
  <pageSetup horizontalDpi="600" verticalDpi="600" orientation="landscape" paperSize="132" scale="60" r:id="rId2"/>
  <drawing r:id="rId1"/>
</worksheet>
</file>

<file path=xl/worksheets/sheet5.xml><?xml version="1.0" encoding="utf-8"?>
<worksheet xmlns="http://schemas.openxmlformats.org/spreadsheetml/2006/main" xmlns:r="http://schemas.openxmlformats.org/officeDocument/2006/relationships">
  <dimension ref="A1:N37"/>
  <sheetViews>
    <sheetView zoomScalePageLayoutView="0" workbookViewId="0" topLeftCell="A1">
      <selection activeCell="B18" sqref="B18"/>
    </sheetView>
  </sheetViews>
  <sheetFormatPr defaultColWidth="11.421875" defaultRowHeight="12.75"/>
  <cols>
    <col min="1" max="1" width="13.7109375" style="82" customWidth="1"/>
    <col min="2" max="2" width="27.421875" style="82" customWidth="1"/>
    <col min="3" max="4" width="16.57421875" style="82" customWidth="1"/>
    <col min="5" max="5" width="15.421875" style="82" customWidth="1"/>
    <col min="6" max="6" width="19.421875" style="82" customWidth="1"/>
    <col min="7" max="7" width="31.7109375" style="82" customWidth="1"/>
    <col min="8" max="8" width="13.8515625" style="82" bestFit="1" customWidth="1"/>
    <col min="9" max="9" width="12.57421875" style="96" customWidth="1"/>
    <col min="10" max="10" width="57.8515625" style="82" customWidth="1"/>
    <col min="11" max="11" width="18.28125" style="82" customWidth="1"/>
    <col min="12" max="16384" width="11.421875" style="82" customWidth="1"/>
  </cols>
  <sheetData>
    <row r="1" spans="1:11" ht="18" customHeight="1">
      <c r="A1" s="271" t="s">
        <v>370</v>
      </c>
      <c r="B1" s="271"/>
      <c r="C1" s="271"/>
      <c r="D1" s="271"/>
      <c r="E1" s="271"/>
      <c r="F1" s="271"/>
      <c r="G1" s="271"/>
      <c r="H1" s="271"/>
      <c r="I1" s="271"/>
      <c r="J1" s="271"/>
      <c r="K1" s="271"/>
    </row>
    <row r="3" spans="1:11" ht="18" customHeight="1">
      <c r="A3" s="271" t="s">
        <v>390</v>
      </c>
      <c r="B3" s="271"/>
      <c r="C3" s="271"/>
      <c r="D3" s="271"/>
      <c r="E3" s="271"/>
      <c r="F3" s="271"/>
      <c r="G3" s="271"/>
      <c r="H3" s="271"/>
      <c r="I3" s="271"/>
      <c r="J3" s="271"/>
      <c r="K3" s="271"/>
    </row>
    <row r="5" spans="1:11" ht="15.75" customHeight="1">
      <c r="A5" s="272" t="s">
        <v>373</v>
      </c>
      <c r="B5" s="272"/>
      <c r="C5" s="272"/>
      <c r="D5" s="272"/>
      <c r="E5" s="272"/>
      <c r="F5" s="272"/>
      <c r="G5" s="272"/>
      <c r="H5" s="272"/>
      <c r="I5" s="272"/>
      <c r="J5" s="272"/>
      <c r="K5" s="272"/>
    </row>
    <row r="6" spans="1:11" ht="15.75" customHeight="1">
      <c r="A6" s="272" t="s">
        <v>372</v>
      </c>
      <c r="B6" s="272"/>
      <c r="C6" s="272"/>
      <c r="D6" s="272"/>
      <c r="E6" s="272"/>
      <c r="F6" s="272"/>
      <c r="G6" s="272"/>
      <c r="H6" s="272"/>
      <c r="I6" s="272"/>
      <c r="J6" s="272"/>
      <c r="K6" s="272"/>
    </row>
    <row r="7" spans="2:10" ht="15.75" customHeight="1" thickBot="1">
      <c r="B7" s="86"/>
      <c r="C7" s="86"/>
      <c r="D7" s="86"/>
      <c r="E7" s="85"/>
      <c r="F7" s="85"/>
      <c r="G7" s="85"/>
      <c r="H7" s="87"/>
      <c r="I7" s="87"/>
      <c r="J7" s="87"/>
    </row>
    <row r="8" spans="1:11" ht="13.5" thickBot="1">
      <c r="A8" s="233" t="s">
        <v>380</v>
      </c>
      <c r="B8" s="233" t="s">
        <v>377</v>
      </c>
      <c r="C8" s="233" t="s">
        <v>374</v>
      </c>
      <c r="D8" s="233" t="s">
        <v>395</v>
      </c>
      <c r="E8" s="233" t="s">
        <v>392</v>
      </c>
      <c r="F8" s="233" t="s">
        <v>381</v>
      </c>
      <c r="G8" s="233" t="s">
        <v>382</v>
      </c>
      <c r="H8" s="239" t="s">
        <v>383</v>
      </c>
      <c r="I8" s="240"/>
      <c r="J8" s="233" t="s">
        <v>384</v>
      </c>
      <c r="K8" s="233" t="s">
        <v>378</v>
      </c>
    </row>
    <row r="9" spans="1:11" ht="30" customHeight="1">
      <c r="A9" s="234"/>
      <c r="B9" s="234"/>
      <c r="C9" s="234"/>
      <c r="D9" s="234"/>
      <c r="E9" s="234"/>
      <c r="F9" s="234"/>
      <c r="G9" s="234"/>
      <c r="H9" s="115" t="s">
        <v>375</v>
      </c>
      <c r="I9" s="120" t="s">
        <v>376</v>
      </c>
      <c r="J9" s="234"/>
      <c r="K9" s="234"/>
    </row>
    <row r="10" spans="1:11" s="139" customFormat="1" ht="31.5">
      <c r="A10" s="160" t="s">
        <v>385</v>
      </c>
      <c r="B10" s="248" t="s">
        <v>802</v>
      </c>
      <c r="C10" s="249"/>
      <c r="D10" s="67" t="s">
        <v>542</v>
      </c>
      <c r="E10" s="67" t="s">
        <v>803</v>
      </c>
      <c r="F10" s="67" t="s">
        <v>804</v>
      </c>
      <c r="G10" s="67" t="s">
        <v>805</v>
      </c>
      <c r="H10" s="132">
        <v>1162</v>
      </c>
      <c r="I10" s="132">
        <v>0</v>
      </c>
      <c r="J10" s="67" t="s">
        <v>806</v>
      </c>
      <c r="K10" s="159" t="s">
        <v>801</v>
      </c>
    </row>
    <row r="11" spans="1:11" s="139" customFormat="1" ht="12" customHeight="1">
      <c r="A11" s="209" t="s">
        <v>385</v>
      </c>
      <c r="B11" s="57" t="s">
        <v>191</v>
      </c>
      <c r="C11" s="57" t="s">
        <v>364</v>
      </c>
      <c r="D11" s="211" t="s">
        <v>542</v>
      </c>
      <c r="E11" s="211" t="s">
        <v>807</v>
      </c>
      <c r="F11" s="211" t="s">
        <v>808</v>
      </c>
      <c r="G11" s="211" t="s">
        <v>809</v>
      </c>
      <c r="H11" s="215">
        <v>256</v>
      </c>
      <c r="I11" s="215">
        <v>0</v>
      </c>
      <c r="J11" s="211" t="s">
        <v>809</v>
      </c>
      <c r="K11" s="217" t="s">
        <v>386</v>
      </c>
    </row>
    <row r="12" spans="1:11" s="139" customFormat="1" ht="12" customHeight="1">
      <c r="A12" s="210"/>
      <c r="B12" s="57" t="s">
        <v>436</v>
      </c>
      <c r="C12" s="57" t="s">
        <v>437</v>
      </c>
      <c r="D12" s="212"/>
      <c r="E12" s="212"/>
      <c r="F12" s="212"/>
      <c r="G12" s="212"/>
      <c r="H12" s="216"/>
      <c r="I12" s="216"/>
      <c r="J12" s="212"/>
      <c r="K12" s="218"/>
    </row>
    <row r="13" spans="1:11" s="139" customFormat="1" ht="30" customHeight="1">
      <c r="A13" s="209" t="s">
        <v>387</v>
      </c>
      <c r="B13" s="57" t="s">
        <v>451</v>
      </c>
      <c r="C13" s="57" t="s">
        <v>471</v>
      </c>
      <c r="D13" s="211" t="s">
        <v>542</v>
      </c>
      <c r="E13" s="211" t="s">
        <v>810</v>
      </c>
      <c r="F13" s="211" t="s">
        <v>811</v>
      </c>
      <c r="G13" s="211" t="s">
        <v>812</v>
      </c>
      <c r="H13" s="215">
        <v>1780</v>
      </c>
      <c r="I13" s="215">
        <v>0</v>
      </c>
      <c r="J13" s="211" t="s">
        <v>813</v>
      </c>
      <c r="K13" s="217" t="s">
        <v>814</v>
      </c>
    </row>
    <row r="14" spans="1:11" s="139" customFormat="1" ht="30" customHeight="1">
      <c r="A14" s="210"/>
      <c r="B14" s="57" t="s">
        <v>363</v>
      </c>
      <c r="C14" s="57" t="s">
        <v>388</v>
      </c>
      <c r="D14" s="212"/>
      <c r="E14" s="212"/>
      <c r="F14" s="212"/>
      <c r="G14" s="212"/>
      <c r="H14" s="216"/>
      <c r="I14" s="216"/>
      <c r="J14" s="212"/>
      <c r="K14" s="218"/>
    </row>
    <row r="15" spans="1:11" s="139" customFormat="1" ht="12" customHeight="1">
      <c r="A15" s="209" t="s">
        <v>387</v>
      </c>
      <c r="B15" s="57" t="s">
        <v>815</v>
      </c>
      <c r="C15" s="57" t="s">
        <v>388</v>
      </c>
      <c r="D15" s="211" t="s">
        <v>542</v>
      </c>
      <c r="E15" s="211" t="s">
        <v>817</v>
      </c>
      <c r="F15" s="211" t="s">
        <v>818</v>
      </c>
      <c r="G15" s="211" t="s">
        <v>812</v>
      </c>
      <c r="H15" s="215">
        <v>1118</v>
      </c>
      <c r="I15" s="215"/>
      <c r="J15" s="211" t="s">
        <v>819</v>
      </c>
      <c r="K15" s="275" t="s">
        <v>820</v>
      </c>
    </row>
    <row r="16" spans="1:11" s="139" customFormat="1" ht="12" customHeight="1">
      <c r="A16" s="210"/>
      <c r="B16" s="57" t="s">
        <v>816</v>
      </c>
      <c r="C16" s="57" t="s">
        <v>388</v>
      </c>
      <c r="D16" s="212"/>
      <c r="E16" s="212"/>
      <c r="F16" s="212"/>
      <c r="G16" s="212"/>
      <c r="H16" s="216"/>
      <c r="I16" s="216"/>
      <c r="J16" s="212"/>
      <c r="K16" s="276"/>
    </row>
    <row r="17" spans="1:11" s="139" customFormat="1" ht="33.75">
      <c r="A17" s="83" t="s">
        <v>387</v>
      </c>
      <c r="B17" s="57" t="s">
        <v>821</v>
      </c>
      <c r="C17" s="57" t="s">
        <v>367</v>
      </c>
      <c r="D17" s="57" t="s">
        <v>542</v>
      </c>
      <c r="E17" s="57" t="s">
        <v>822</v>
      </c>
      <c r="F17" s="57" t="s">
        <v>823</v>
      </c>
      <c r="G17" s="57" t="s">
        <v>812</v>
      </c>
      <c r="H17" s="59">
        <v>274</v>
      </c>
      <c r="I17" s="59">
        <v>0</v>
      </c>
      <c r="J17" s="57" t="s">
        <v>824</v>
      </c>
      <c r="K17" s="161" t="s">
        <v>825</v>
      </c>
    </row>
    <row r="18" spans="1:11" s="139" customFormat="1" ht="30" customHeight="1">
      <c r="A18" s="209" t="s">
        <v>387</v>
      </c>
      <c r="B18" s="57" t="s">
        <v>826</v>
      </c>
      <c r="C18" s="57" t="s">
        <v>460</v>
      </c>
      <c r="D18" s="211" t="s">
        <v>542</v>
      </c>
      <c r="E18" s="211" t="s">
        <v>37</v>
      </c>
      <c r="F18" s="211" t="s">
        <v>829</v>
      </c>
      <c r="G18" s="211" t="s">
        <v>812</v>
      </c>
      <c r="H18" s="215">
        <v>1400</v>
      </c>
      <c r="I18" s="215">
        <v>0</v>
      </c>
      <c r="J18" s="211" t="s">
        <v>830</v>
      </c>
      <c r="K18" s="275" t="s">
        <v>814</v>
      </c>
    </row>
    <row r="19" spans="1:11" s="139" customFormat="1" ht="30" customHeight="1">
      <c r="A19" s="210"/>
      <c r="B19" s="57" t="s">
        <v>827</v>
      </c>
      <c r="C19" s="57" t="s">
        <v>828</v>
      </c>
      <c r="D19" s="212"/>
      <c r="E19" s="212"/>
      <c r="F19" s="212"/>
      <c r="G19" s="212"/>
      <c r="H19" s="216"/>
      <c r="I19" s="216"/>
      <c r="J19" s="212"/>
      <c r="K19" s="276"/>
    </row>
    <row r="20" spans="1:11" s="139" customFormat="1" ht="31.5">
      <c r="A20" s="160" t="s">
        <v>385</v>
      </c>
      <c r="B20" s="248" t="s">
        <v>762</v>
      </c>
      <c r="C20" s="249"/>
      <c r="D20" s="67" t="s">
        <v>542</v>
      </c>
      <c r="E20" s="67" t="s">
        <v>754</v>
      </c>
      <c r="F20" s="67" t="s">
        <v>831</v>
      </c>
      <c r="G20" s="67" t="s">
        <v>805</v>
      </c>
      <c r="H20" s="132">
        <v>12061</v>
      </c>
      <c r="I20" s="132">
        <v>642</v>
      </c>
      <c r="J20" s="67" t="s">
        <v>851</v>
      </c>
      <c r="K20" s="159" t="s">
        <v>386</v>
      </c>
    </row>
    <row r="21" spans="1:11" s="139" customFormat="1" ht="30" customHeight="1">
      <c r="A21" s="209" t="s">
        <v>387</v>
      </c>
      <c r="B21" s="57" t="s">
        <v>852</v>
      </c>
      <c r="C21" s="57" t="s">
        <v>853</v>
      </c>
      <c r="D21" s="211" t="s">
        <v>542</v>
      </c>
      <c r="E21" s="211" t="s">
        <v>855</v>
      </c>
      <c r="F21" s="211" t="s">
        <v>856</v>
      </c>
      <c r="G21" s="211" t="s">
        <v>857</v>
      </c>
      <c r="H21" s="215">
        <v>402</v>
      </c>
      <c r="I21" s="215">
        <v>0</v>
      </c>
      <c r="J21" s="211" t="s">
        <v>858</v>
      </c>
      <c r="K21" s="217" t="s">
        <v>859</v>
      </c>
    </row>
    <row r="22" spans="1:11" s="139" customFormat="1" ht="30" customHeight="1">
      <c r="A22" s="210"/>
      <c r="B22" s="66" t="s">
        <v>854</v>
      </c>
      <c r="C22" s="66" t="s">
        <v>388</v>
      </c>
      <c r="D22" s="212"/>
      <c r="E22" s="212"/>
      <c r="F22" s="212"/>
      <c r="G22" s="212"/>
      <c r="H22" s="216"/>
      <c r="I22" s="216"/>
      <c r="J22" s="212"/>
      <c r="K22" s="218"/>
    </row>
    <row r="23" spans="1:11" s="139" customFormat="1" ht="12" customHeight="1">
      <c r="A23" s="258" t="s">
        <v>387</v>
      </c>
      <c r="B23" s="66" t="s">
        <v>860</v>
      </c>
      <c r="C23" s="66" t="s">
        <v>713</v>
      </c>
      <c r="D23" s="254" t="s">
        <v>542</v>
      </c>
      <c r="E23" s="254" t="s">
        <v>564</v>
      </c>
      <c r="F23" s="254" t="s">
        <v>863</v>
      </c>
      <c r="G23" s="254" t="s">
        <v>864</v>
      </c>
      <c r="H23" s="201">
        <v>1050</v>
      </c>
      <c r="I23" s="201">
        <v>0</v>
      </c>
      <c r="J23" s="254" t="s">
        <v>865</v>
      </c>
      <c r="K23" s="260" t="s">
        <v>866</v>
      </c>
    </row>
    <row r="24" spans="1:14" s="139" customFormat="1" ht="22.5">
      <c r="A24" s="266"/>
      <c r="B24" s="57" t="s">
        <v>861</v>
      </c>
      <c r="C24" s="57" t="s">
        <v>828</v>
      </c>
      <c r="D24" s="267"/>
      <c r="E24" s="267"/>
      <c r="F24" s="267"/>
      <c r="G24" s="267"/>
      <c r="H24" s="277"/>
      <c r="I24" s="277"/>
      <c r="J24" s="267"/>
      <c r="K24" s="278"/>
      <c r="L24" s="88"/>
      <c r="M24" s="89"/>
      <c r="N24" s="89"/>
    </row>
    <row r="25" spans="1:11" s="139" customFormat="1" ht="12" customHeight="1">
      <c r="A25" s="259"/>
      <c r="B25" s="57" t="s">
        <v>862</v>
      </c>
      <c r="C25" s="57" t="s">
        <v>548</v>
      </c>
      <c r="D25" s="255"/>
      <c r="E25" s="255"/>
      <c r="F25" s="255"/>
      <c r="G25" s="255"/>
      <c r="H25" s="202"/>
      <c r="I25" s="202"/>
      <c r="J25" s="255"/>
      <c r="K25" s="261"/>
    </row>
    <row r="26" spans="1:11" s="139" customFormat="1" ht="42">
      <c r="A26" s="160" t="s">
        <v>385</v>
      </c>
      <c r="B26" s="248" t="s">
        <v>867</v>
      </c>
      <c r="C26" s="249"/>
      <c r="D26" s="67" t="s">
        <v>542</v>
      </c>
      <c r="E26" s="67" t="s">
        <v>868</v>
      </c>
      <c r="F26" s="67" t="s">
        <v>869</v>
      </c>
      <c r="G26" s="67" t="s">
        <v>870</v>
      </c>
      <c r="H26" s="132">
        <v>1032</v>
      </c>
      <c r="I26" s="132">
        <v>0</v>
      </c>
      <c r="J26" s="67" t="s">
        <v>871</v>
      </c>
      <c r="K26" s="159" t="s">
        <v>386</v>
      </c>
    </row>
    <row r="27" spans="1:11" s="139" customFormat="1" ht="30" customHeight="1">
      <c r="A27" s="209" t="s">
        <v>387</v>
      </c>
      <c r="B27" s="57" t="s">
        <v>20</v>
      </c>
      <c r="C27" s="57" t="s">
        <v>458</v>
      </c>
      <c r="D27" s="211" t="s">
        <v>542</v>
      </c>
      <c r="E27" s="211" t="s">
        <v>872</v>
      </c>
      <c r="F27" s="211" t="s">
        <v>873</v>
      </c>
      <c r="G27" s="211" t="s">
        <v>874</v>
      </c>
      <c r="H27" s="215">
        <f>1062+548</f>
        <v>1610</v>
      </c>
      <c r="I27" s="215">
        <v>0</v>
      </c>
      <c r="J27" s="211" t="s">
        <v>875</v>
      </c>
      <c r="K27" s="275" t="s">
        <v>859</v>
      </c>
    </row>
    <row r="28" spans="1:11" s="139" customFormat="1" ht="30" customHeight="1">
      <c r="A28" s="210"/>
      <c r="B28" s="57" t="s">
        <v>21</v>
      </c>
      <c r="C28" s="57" t="s">
        <v>460</v>
      </c>
      <c r="D28" s="212"/>
      <c r="E28" s="212"/>
      <c r="F28" s="212"/>
      <c r="G28" s="212"/>
      <c r="H28" s="216"/>
      <c r="I28" s="216"/>
      <c r="J28" s="212"/>
      <c r="K28" s="276"/>
    </row>
    <row r="29" spans="1:11" ht="12.75" customHeight="1" thickBot="1">
      <c r="A29" s="90"/>
      <c r="B29" s="91"/>
      <c r="C29" s="91"/>
      <c r="D29" s="91"/>
      <c r="E29" s="91"/>
      <c r="F29" s="92"/>
      <c r="G29" s="92"/>
      <c r="H29" s="93"/>
      <c r="I29" s="93"/>
      <c r="J29" s="92"/>
      <c r="K29" s="94"/>
    </row>
    <row r="30" spans="8:9" ht="12" customHeight="1">
      <c r="H30" s="95">
        <f>SUM(H10:H29)</f>
        <v>22145</v>
      </c>
      <c r="I30" s="95">
        <f>SUM(I10:I29)</f>
        <v>642</v>
      </c>
    </row>
    <row r="31" ht="12" customHeight="1"/>
    <row r="32" spans="1:10" ht="24.75" customHeight="1">
      <c r="A32" s="97"/>
      <c r="B32" s="97"/>
      <c r="C32" s="97"/>
      <c r="D32" s="97"/>
      <c r="E32" s="98"/>
      <c r="F32" s="98"/>
      <c r="G32" s="98"/>
      <c r="H32" s="97"/>
      <c r="I32" s="97"/>
      <c r="J32" s="97"/>
    </row>
    <row r="33" spans="1:10" ht="24.75" customHeight="1">
      <c r="A33" s="97"/>
      <c r="B33" s="97"/>
      <c r="C33" s="97"/>
      <c r="D33" s="97"/>
      <c r="E33" s="98"/>
      <c r="F33" s="98"/>
      <c r="G33" s="98"/>
      <c r="H33" s="97"/>
      <c r="I33" s="97"/>
      <c r="J33" s="97"/>
    </row>
    <row r="34" spans="1:10" ht="24.75" customHeight="1">
      <c r="A34" s="97"/>
      <c r="B34" s="97"/>
      <c r="C34" s="97"/>
      <c r="D34" s="97"/>
      <c r="E34" s="98"/>
      <c r="F34" s="98"/>
      <c r="G34" s="98"/>
      <c r="H34" s="97"/>
      <c r="I34" s="97"/>
      <c r="J34" s="97"/>
    </row>
    <row r="35" spans="1:10" ht="15">
      <c r="A35" s="97"/>
      <c r="B35" s="97"/>
      <c r="C35" s="97"/>
      <c r="D35" s="97"/>
      <c r="E35" s="98"/>
      <c r="F35" s="98"/>
      <c r="G35" s="98"/>
      <c r="H35" s="97"/>
      <c r="I35" s="97"/>
      <c r="J35" s="97"/>
    </row>
    <row r="37" spans="1:6" ht="18">
      <c r="A37" s="97"/>
      <c r="B37" s="97"/>
      <c r="C37" s="97"/>
      <c r="D37" s="97"/>
      <c r="E37" s="98"/>
      <c r="F37" s="99"/>
    </row>
    <row r="42" ht="12.75" customHeight="1"/>
    <row r="43" ht="12.75" customHeight="1"/>
    <row r="44" ht="12.75" customHeight="1"/>
    <row r="45" ht="12.75" customHeight="1"/>
  </sheetData>
  <sheetProtection/>
  <mergeCells count="80">
    <mergeCell ref="J27:J28"/>
    <mergeCell ref="K27:K28"/>
    <mergeCell ref="F27:F28"/>
    <mergeCell ref="G27:G28"/>
    <mergeCell ref="H27:H28"/>
    <mergeCell ref="I27:I28"/>
    <mergeCell ref="B26:C26"/>
    <mergeCell ref="A27:A28"/>
    <mergeCell ref="D27:D28"/>
    <mergeCell ref="E27:E28"/>
    <mergeCell ref="K21:K22"/>
    <mergeCell ref="A23:A25"/>
    <mergeCell ref="D23:D25"/>
    <mergeCell ref="E23:E25"/>
    <mergeCell ref="F23:F25"/>
    <mergeCell ref="G23:G25"/>
    <mergeCell ref="H23:H25"/>
    <mergeCell ref="I23:I25"/>
    <mergeCell ref="J23:J25"/>
    <mergeCell ref="K23:K25"/>
    <mergeCell ref="K18:K19"/>
    <mergeCell ref="B20:C20"/>
    <mergeCell ref="I21:I22"/>
    <mergeCell ref="J21:J22"/>
    <mergeCell ref="G18:G19"/>
    <mergeCell ref="H18:H19"/>
    <mergeCell ref="A21:A22"/>
    <mergeCell ref="D21:D22"/>
    <mergeCell ref="E21:E22"/>
    <mergeCell ref="F21:F22"/>
    <mergeCell ref="G21:G22"/>
    <mergeCell ref="H21:H22"/>
    <mergeCell ref="J15:J16"/>
    <mergeCell ref="K15:K16"/>
    <mergeCell ref="I18:I19"/>
    <mergeCell ref="J18:J19"/>
    <mergeCell ref="A18:A19"/>
    <mergeCell ref="D18:D19"/>
    <mergeCell ref="E18:E19"/>
    <mergeCell ref="F18:F19"/>
    <mergeCell ref="I13:I14"/>
    <mergeCell ref="J13:J14"/>
    <mergeCell ref="K13:K14"/>
    <mergeCell ref="A15:A16"/>
    <mergeCell ref="D15:D16"/>
    <mergeCell ref="E15:E16"/>
    <mergeCell ref="F15:F16"/>
    <mergeCell ref="G15:G16"/>
    <mergeCell ref="H15:H16"/>
    <mergeCell ref="I15:I16"/>
    <mergeCell ref="D11:D12"/>
    <mergeCell ref="E11:E12"/>
    <mergeCell ref="J11:J12"/>
    <mergeCell ref="K11:K12"/>
    <mergeCell ref="A13:A14"/>
    <mergeCell ref="D13:D14"/>
    <mergeCell ref="E13:E14"/>
    <mergeCell ref="F13:F14"/>
    <mergeCell ref="G13:G14"/>
    <mergeCell ref="H13:H14"/>
    <mergeCell ref="D8:D9"/>
    <mergeCell ref="A6:K6"/>
    <mergeCell ref="G8:G9"/>
    <mergeCell ref="H8:I8"/>
    <mergeCell ref="F11:F12"/>
    <mergeCell ref="G11:G12"/>
    <mergeCell ref="H11:H12"/>
    <mergeCell ref="I11:I12"/>
    <mergeCell ref="B10:C10"/>
    <mergeCell ref="A11:A12"/>
    <mergeCell ref="A1:K1"/>
    <mergeCell ref="A3:K3"/>
    <mergeCell ref="A5:K5"/>
    <mergeCell ref="K8:K9"/>
    <mergeCell ref="A8:A9"/>
    <mergeCell ref="B8:B9"/>
    <mergeCell ref="C8:C9"/>
    <mergeCell ref="E8:E9"/>
    <mergeCell ref="J8:J9"/>
    <mergeCell ref="F8:F9"/>
  </mergeCells>
  <printOptions/>
  <pageMargins left="0.1968503937007874" right="0.1968503937007874" top="0.3937007874015748" bottom="0.3937007874015748" header="0" footer="0"/>
  <pageSetup horizontalDpi="600" verticalDpi="600" orientation="landscape" paperSize="132" scale="60" r:id="rId2"/>
  <drawing r:id="rId1"/>
</worksheet>
</file>

<file path=xl/worksheets/sheet6.xml><?xml version="1.0" encoding="utf-8"?>
<worksheet xmlns="http://schemas.openxmlformats.org/spreadsheetml/2006/main" xmlns:r="http://schemas.openxmlformats.org/officeDocument/2006/relationships">
  <dimension ref="A1:S52"/>
  <sheetViews>
    <sheetView zoomScalePageLayoutView="0" workbookViewId="0" topLeftCell="A8">
      <pane xSplit="1" ySplit="2" topLeftCell="B10" activePane="bottomRight" state="frozen"/>
      <selection pane="topLeft" activeCell="A8" sqref="A8"/>
      <selection pane="topRight" activeCell="B8" sqref="B8"/>
      <selection pane="bottomLeft" activeCell="A10" sqref="A10"/>
      <selection pane="bottomRight" activeCell="D8" sqref="D8:D9"/>
    </sheetView>
  </sheetViews>
  <sheetFormatPr defaultColWidth="11.421875" defaultRowHeight="12.75"/>
  <cols>
    <col min="1" max="1" width="13.7109375" style="1" customWidth="1"/>
    <col min="2" max="2" width="27.421875" style="1" customWidth="1"/>
    <col min="3" max="4" width="16.57421875" style="1" customWidth="1"/>
    <col min="5" max="5" width="15.421875" style="1" customWidth="1"/>
    <col min="6" max="6" width="24.28125" style="1" bestFit="1" customWidth="1"/>
    <col min="7" max="7" width="25.57421875" style="1" customWidth="1"/>
    <col min="8" max="9" width="12.28125" style="2" bestFit="1" customWidth="1"/>
    <col min="10" max="10" width="45.140625" style="1" customWidth="1"/>
    <col min="11" max="11" width="19.8515625" style="1" customWidth="1"/>
    <col min="12" max="16" width="11.421875" style="1" customWidth="1"/>
    <col min="17" max="17" width="11.7109375" style="1" bestFit="1" customWidth="1"/>
    <col min="18" max="18" width="11.421875" style="1" customWidth="1"/>
    <col min="19" max="20" width="11.57421875" style="1" bestFit="1" customWidth="1"/>
    <col min="21" max="16384" width="11.421875" style="1" customWidth="1"/>
  </cols>
  <sheetData>
    <row r="1" spans="1:11" ht="18" customHeight="1">
      <c r="A1" s="196" t="s">
        <v>370</v>
      </c>
      <c r="B1" s="196"/>
      <c r="C1" s="196"/>
      <c r="D1" s="196"/>
      <c r="E1" s="196"/>
      <c r="F1" s="196"/>
      <c r="G1" s="196"/>
      <c r="H1" s="196"/>
      <c r="I1" s="196"/>
      <c r="J1" s="196"/>
      <c r="K1" s="196"/>
    </row>
    <row r="3" spans="1:11" ht="18" customHeight="1">
      <c r="A3" s="196" t="s">
        <v>390</v>
      </c>
      <c r="B3" s="196"/>
      <c r="C3" s="196"/>
      <c r="D3" s="196"/>
      <c r="E3" s="196"/>
      <c r="F3" s="196"/>
      <c r="G3" s="196"/>
      <c r="H3" s="196"/>
      <c r="I3" s="196"/>
      <c r="J3" s="196"/>
      <c r="K3" s="196"/>
    </row>
    <row r="5" spans="1:11" ht="15.75" customHeight="1">
      <c r="A5" s="193" t="s">
        <v>373</v>
      </c>
      <c r="B5" s="193"/>
      <c r="C5" s="193"/>
      <c r="D5" s="193"/>
      <c r="E5" s="193"/>
      <c r="F5" s="193"/>
      <c r="G5" s="193"/>
      <c r="H5" s="193"/>
      <c r="I5" s="193"/>
      <c r="J5" s="193"/>
      <c r="K5" s="193"/>
    </row>
    <row r="6" spans="2:11" ht="15.75" customHeight="1">
      <c r="B6" s="193" t="s">
        <v>372</v>
      </c>
      <c r="C6" s="193"/>
      <c r="D6" s="193"/>
      <c r="E6" s="193"/>
      <c r="F6" s="193"/>
      <c r="G6" s="193"/>
      <c r="H6" s="193"/>
      <c r="I6" s="193"/>
      <c r="J6" s="193"/>
      <c r="K6" s="193"/>
    </row>
    <row r="7" spans="2:10" ht="15.75" customHeight="1" thickBot="1">
      <c r="B7" s="31"/>
      <c r="C7" s="31"/>
      <c r="D7" s="31"/>
      <c r="E7" s="31"/>
      <c r="F7" s="31"/>
      <c r="G7" s="31"/>
      <c r="H7" s="5"/>
      <c r="I7" s="5"/>
      <c r="J7" s="31"/>
    </row>
    <row r="8" spans="1:11" ht="13.5" thickBot="1">
      <c r="A8" s="233" t="s">
        <v>380</v>
      </c>
      <c r="B8" s="233" t="s">
        <v>377</v>
      </c>
      <c r="C8" s="233" t="s">
        <v>374</v>
      </c>
      <c r="D8" s="233" t="s">
        <v>395</v>
      </c>
      <c r="E8" s="233" t="s">
        <v>392</v>
      </c>
      <c r="F8" s="233" t="s">
        <v>381</v>
      </c>
      <c r="G8" s="233" t="s">
        <v>382</v>
      </c>
      <c r="H8" s="281" t="s">
        <v>383</v>
      </c>
      <c r="I8" s="282"/>
      <c r="J8" s="233" t="s">
        <v>384</v>
      </c>
      <c r="K8" s="233" t="s">
        <v>378</v>
      </c>
    </row>
    <row r="9" spans="1:11" ht="30" customHeight="1">
      <c r="A9" s="234"/>
      <c r="B9" s="234"/>
      <c r="C9" s="234"/>
      <c r="D9" s="284"/>
      <c r="E9" s="234"/>
      <c r="F9" s="234"/>
      <c r="G9" s="234"/>
      <c r="H9" s="12" t="s">
        <v>375</v>
      </c>
      <c r="I9" s="12" t="s">
        <v>371</v>
      </c>
      <c r="J9" s="234"/>
      <c r="K9" s="234"/>
    </row>
    <row r="10" spans="1:11" s="82" customFormat="1" ht="36.75" customHeight="1">
      <c r="A10" s="57" t="s">
        <v>876</v>
      </c>
      <c r="B10" s="279" t="s">
        <v>877</v>
      </c>
      <c r="C10" s="283"/>
      <c r="D10" s="57" t="s">
        <v>394</v>
      </c>
      <c r="E10" s="57" t="s">
        <v>878</v>
      </c>
      <c r="F10" s="57" t="s">
        <v>879</v>
      </c>
      <c r="G10" s="57" t="s">
        <v>883</v>
      </c>
      <c r="H10" s="59">
        <v>6838.93</v>
      </c>
      <c r="I10" s="59"/>
      <c r="J10" s="57" t="s">
        <v>880</v>
      </c>
      <c r="K10" s="57" t="s">
        <v>881</v>
      </c>
    </row>
    <row r="11" spans="1:11" s="82" customFormat="1" ht="43.5" customHeight="1">
      <c r="A11" s="57" t="s">
        <v>876</v>
      </c>
      <c r="B11" s="279" t="s">
        <v>877</v>
      </c>
      <c r="C11" s="283"/>
      <c r="D11" s="57" t="s">
        <v>394</v>
      </c>
      <c r="E11" s="57" t="s">
        <v>878</v>
      </c>
      <c r="F11" s="57" t="s">
        <v>882</v>
      </c>
      <c r="G11" s="57" t="s">
        <v>883</v>
      </c>
      <c r="H11" s="59">
        <v>6838.93</v>
      </c>
      <c r="I11" s="59"/>
      <c r="J11" s="57" t="s">
        <v>880</v>
      </c>
      <c r="K11" s="57" t="s">
        <v>881</v>
      </c>
    </row>
    <row r="12" spans="1:19" s="82" customFormat="1" ht="20.25" customHeight="1">
      <c r="A12" s="211" t="s">
        <v>888</v>
      </c>
      <c r="B12" s="57" t="s">
        <v>734</v>
      </c>
      <c r="C12" s="57" t="s">
        <v>625</v>
      </c>
      <c r="D12" s="211" t="s">
        <v>394</v>
      </c>
      <c r="E12" s="211" t="s">
        <v>884</v>
      </c>
      <c r="F12" s="211" t="s">
        <v>885</v>
      </c>
      <c r="G12" s="211" t="s">
        <v>886</v>
      </c>
      <c r="H12" s="215">
        <f>350+350</f>
        <v>700</v>
      </c>
      <c r="I12" s="74"/>
      <c r="J12" s="211" t="s">
        <v>890</v>
      </c>
      <c r="K12" s="211" t="s">
        <v>891</v>
      </c>
      <c r="S12" s="100"/>
    </row>
    <row r="13" spans="1:19" s="82" customFormat="1" ht="22.5" customHeight="1">
      <c r="A13" s="212"/>
      <c r="B13" s="57" t="s">
        <v>887</v>
      </c>
      <c r="C13" s="57" t="s">
        <v>889</v>
      </c>
      <c r="D13" s="212"/>
      <c r="E13" s="212"/>
      <c r="F13" s="212"/>
      <c r="G13" s="212"/>
      <c r="H13" s="216"/>
      <c r="I13" s="74"/>
      <c r="J13" s="212"/>
      <c r="K13" s="212"/>
      <c r="S13" s="100"/>
    </row>
    <row r="14" spans="1:19" s="82" customFormat="1" ht="49.5" customHeight="1">
      <c r="A14" s="57" t="s">
        <v>888</v>
      </c>
      <c r="B14" s="57" t="s">
        <v>892</v>
      </c>
      <c r="C14" s="57" t="s">
        <v>893</v>
      </c>
      <c r="D14" s="57" t="s">
        <v>394</v>
      </c>
      <c r="E14" s="73" t="s">
        <v>894</v>
      </c>
      <c r="F14" s="57" t="s">
        <v>895</v>
      </c>
      <c r="G14" s="57" t="s">
        <v>896</v>
      </c>
      <c r="H14" s="74">
        <v>749</v>
      </c>
      <c r="I14" s="74"/>
      <c r="J14" s="57" t="s">
        <v>897</v>
      </c>
      <c r="K14" s="57" t="s">
        <v>898</v>
      </c>
      <c r="Q14" s="101"/>
      <c r="S14" s="102"/>
    </row>
    <row r="15" spans="1:11" s="82" customFormat="1" ht="33.75">
      <c r="A15" s="57" t="s">
        <v>399</v>
      </c>
      <c r="B15" s="57" t="s">
        <v>990</v>
      </c>
      <c r="C15" s="57" t="s">
        <v>991</v>
      </c>
      <c r="D15" s="57" t="s">
        <v>394</v>
      </c>
      <c r="E15" s="57" t="s">
        <v>754</v>
      </c>
      <c r="F15" s="57" t="s">
        <v>899</v>
      </c>
      <c r="G15" s="57" t="s">
        <v>900</v>
      </c>
      <c r="H15" s="59">
        <v>980</v>
      </c>
      <c r="I15" s="59">
        <v>5758</v>
      </c>
      <c r="J15" s="57" t="s">
        <v>901</v>
      </c>
      <c r="K15" s="57" t="s">
        <v>902</v>
      </c>
    </row>
    <row r="16" spans="1:19" s="82" customFormat="1" ht="12" customHeight="1">
      <c r="A16" s="211" t="s">
        <v>903</v>
      </c>
      <c r="B16" s="57" t="s">
        <v>904</v>
      </c>
      <c r="C16" s="57" t="s">
        <v>751</v>
      </c>
      <c r="D16" s="211" t="s">
        <v>394</v>
      </c>
      <c r="E16" s="211" t="s">
        <v>907</v>
      </c>
      <c r="F16" s="211" t="s">
        <v>908</v>
      </c>
      <c r="G16" s="211" t="s">
        <v>909</v>
      </c>
      <c r="H16" s="215">
        <v>516</v>
      </c>
      <c r="I16" s="215">
        <v>278</v>
      </c>
      <c r="J16" s="211" t="s">
        <v>910</v>
      </c>
      <c r="K16" s="211" t="s">
        <v>911</v>
      </c>
      <c r="S16" s="103"/>
    </row>
    <row r="17" spans="1:11" s="82" customFormat="1" ht="12" customHeight="1">
      <c r="A17" s="212"/>
      <c r="B17" s="57" t="s">
        <v>905</v>
      </c>
      <c r="C17" s="57" t="s">
        <v>906</v>
      </c>
      <c r="D17" s="212"/>
      <c r="E17" s="212"/>
      <c r="F17" s="212"/>
      <c r="G17" s="212"/>
      <c r="H17" s="216"/>
      <c r="I17" s="216"/>
      <c r="J17" s="212"/>
      <c r="K17" s="212"/>
    </row>
    <row r="18" spans="1:11" s="82" customFormat="1" ht="40.5" customHeight="1">
      <c r="A18" s="57" t="s">
        <v>912</v>
      </c>
      <c r="B18" s="279" t="s">
        <v>913</v>
      </c>
      <c r="C18" s="280"/>
      <c r="D18" s="57" t="s">
        <v>394</v>
      </c>
      <c r="E18" s="57" t="s">
        <v>914</v>
      </c>
      <c r="F18" s="57" t="s">
        <v>919</v>
      </c>
      <c r="G18" s="57" t="s">
        <v>915</v>
      </c>
      <c r="H18" s="59">
        <v>3135</v>
      </c>
      <c r="I18" s="59">
        <v>248</v>
      </c>
      <c r="J18" s="57" t="s">
        <v>916</v>
      </c>
      <c r="K18" s="57" t="s">
        <v>911</v>
      </c>
    </row>
    <row r="19" spans="1:11" s="82" customFormat="1" ht="37.5" customHeight="1">
      <c r="A19" s="57" t="s">
        <v>912</v>
      </c>
      <c r="B19" s="279" t="s">
        <v>913</v>
      </c>
      <c r="C19" s="280"/>
      <c r="D19" s="57" t="s">
        <v>394</v>
      </c>
      <c r="E19" s="57" t="s">
        <v>917</v>
      </c>
      <c r="F19" s="57" t="s">
        <v>918</v>
      </c>
      <c r="G19" s="57" t="s">
        <v>915</v>
      </c>
      <c r="H19" s="59">
        <v>1750</v>
      </c>
      <c r="I19" s="59"/>
      <c r="J19" s="57" t="s">
        <v>920</v>
      </c>
      <c r="K19" s="57" t="s">
        <v>911</v>
      </c>
    </row>
    <row r="20" spans="1:17" s="82" customFormat="1" ht="36.75" customHeight="1">
      <c r="A20" s="57" t="s">
        <v>912</v>
      </c>
      <c r="B20" s="279" t="s">
        <v>913</v>
      </c>
      <c r="C20" s="280"/>
      <c r="D20" s="57" t="s">
        <v>394</v>
      </c>
      <c r="E20" s="57" t="s">
        <v>921</v>
      </c>
      <c r="F20" s="57" t="s">
        <v>922</v>
      </c>
      <c r="G20" s="57" t="s">
        <v>915</v>
      </c>
      <c r="H20" s="59">
        <v>3990</v>
      </c>
      <c r="I20" s="59">
        <v>473</v>
      </c>
      <c r="J20" s="57" t="s">
        <v>923</v>
      </c>
      <c r="K20" s="57" t="s">
        <v>911</v>
      </c>
      <c r="Q20" s="104"/>
    </row>
    <row r="21" spans="1:11" s="82" customFormat="1" ht="37.5" customHeight="1">
      <c r="A21" s="57" t="s">
        <v>912</v>
      </c>
      <c r="B21" s="279" t="s">
        <v>913</v>
      </c>
      <c r="C21" s="280"/>
      <c r="D21" s="57" t="s">
        <v>394</v>
      </c>
      <c r="E21" s="57" t="s">
        <v>924</v>
      </c>
      <c r="F21" s="57" t="s">
        <v>925</v>
      </c>
      <c r="G21" s="57" t="s">
        <v>915</v>
      </c>
      <c r="H21" s="59">
        <v>1750</v>
      </c>
      <c r="I21" s="59"/>
      <c r="J21" s="57" t="s">
        <v>926</v>
      </c>
      <c r="K21" s="57" t="s">
        <v>911</v>
      </c>
    </row>
    <row r="22" spans="1:11" s="82" customFormat="1" ht="41.25" customHeight="1">
      <c r="A22" s="57" t="s">
        <v>912</v>
      </c>
      <c r="B22" s="279" t="s">
        <v>913</v>
      </c>
      <c r="C22" s="280"/>
      <c r="D22" s="57" t="s">
        <v>394</v>
      </c>
      <c r="E22" s="57" t="s">
        <v>927</v>
      </c>
      <c r="F22" s="57" t="s">
        <v>928</v>
      </c>
      <c r="G22" s="57" t="s">
        <v>915</v>
      </c>
      <c r="H22" s="59">
        <v>1370</v>
      </c>
      <c r="I22" s="59">
        <v>432</v>
      </c>
      <c r="J22" s="57" t="s">
        <v>948</v>
      </c>
      <c r="K22" s="57" t="s">
        <v>911</v>
      </c>
    </row>
    <row r="23" spans="1:11" s="82" customFormat="1" ht="28.5" customHeight="1">
      <c r="A23" s="199" t="s">
        <v>387</v>
      </c>
      <c r="B23" s="57" t="s">
        <v>20</v>
      </c>
      <c r="C23" s="57" t="s">
        <v>458</v>
      </c>
      <c r="D23" s="211" t="s">
        <v>394</v>
      </c>
      <c r="E23" s="199" t="s">
        <v>951</v>
      </c>
      <c r="F23" s="199" t="s">
        <v>952</v>
      </c>
      <c r="G23" s="199" t="s">
        <v>953</v>
      </c>
      <c r="H23" s="201">
        <v>2200</v>
      </c>
      <c r="I23" s="201">
        <v>492</v>
      </c>
      <c r="J23" s="199" t="s">
        <v>23</v>
      </c>
      <c r="K23" s="199" t="s">
        <v>954</v>
      </c>
    </row>
    <row r="24" spans="1:11" s="82" customFormat="1" ht="27.75" customHeight="1">
      <c r="A24" s="200"/>
      <c r="B24" s="57" t="s">
        <v>949</v>
      </c>
      <c r="C24" s="57" t="s">
        <v>950</v>
      </c>
      <c r="D24" s="212"/>
      <c r="E24" s="200"/>
      <c r="F24" s="200"/>
      <c r="G24" s="200"/>
      <c r="H24" s="202"/>
      <c r="I24" s="202"/>
      <c r="J24" s="200"/>
      <c r="K24" s="200"/>
    </row>
    <row r="25" spans="1:11" s="82" customFormat="1" ht="47.25" customHeight="1">
      <c r="A25" s="81" t="s">
        <v>955</v>
      </c>
      <c r="B25" s="279" t="s">
        <v>975</v>
      </c>
      <c r="C25" s="280"/>
      <c r="D25" s="57" t="s">
        <v>394</v>
      </c>
      <c r="E25" s="81" t="s">
        <v>754</v>
      </c>
      <c r="F25" s="57" t="s">
        <v>976</v>
      </c>
      <c r="G25" s="81" t="s">
        <v>977</v>
      </c>
      <c r="H25" s="70">
        <v>6892</v>
      </c>
      <c r="I25" s="70">
        <v>642</v>
      </c>
      <c r="J25" s="81" t="s">
        <v>978</v>
      </c>
      <c r="K25" s="81" t="s">
        <v>911</v>
      </c>
    </row>
    <row r="26" spans="1:11" s="82" customFormat="1" ht="12" customHeight="1">
      <c r="A26" s="211" t="s">
        <v>903</v>
      </c>
      <c r="B26" s="57" t="s">
        <v>436</v>
      </c>
      <c r="C26" s="57" t="s">
        <v>625</v>
      </c>
      <c r="D26" s="211" t="s">
        <v>394</v>
      </c>
      <c r="E26" s="211" t="s">
        <v>758</v>
      </c>
      <c r="F26" s="211" t="s">
        <v>981</v>
      </c>
      <c r="G26" s="211" t="s">
        <v>982</v>
      </c>
      <c r="H26" s="215">
        <v>516</v>
      </c>
      <c r="I26" s="215">
        <v>628</v>
      </c>
      <c r="J26" s="211" t="s">
        <v>992</v>
      </c>
      <c r="K26" s="211" t="s">
        <v>911</v>
      </c>
    </row>
    <row r="27" spans="1:11" s="82" customFormat="1" ht="12" customHeight="1">
      <c r="A27" s="212"/>
      <c r="B27" s="57" t="s">
        <v>979</v>
      </c>
      <c r="C27" s="57" t="s">
        <v>980</v>
      </c>
      <c r="D27" s="212"/>
      <c r="E27" s="212"/>
      <c r="F27" s="212"/>
      <c r="G27" s="212"/>
      <c r="H27" s="216"/>
      <c r="I27" s="216"/>
      <c r="J27" s="212"/>
      <c r="K27" s="212"/>
    </row>
    <row r="28" spans="1:11" s="82" customFormat="1" ht="27" customHeight="1">
      <c r="A28" s="211" t="s">
        <v>983</v>
      </c>
      <c r="B28" s="57" t="s">
        <v>984</v>
      </c>
      <c r="C28" s="57" t="s">
        <v>986</v>
      </c>
      <c r="D28" s="211" t="s">
        <v>394</v>
      </c>
      <c r="E28" s="211" t="s">
        <v>987</v>
      </c>
      <c r="F28" s="211" t="s">
        <v>988</v>
      </c>
      <c r="G28" s="211" t="s">
        <v>989</v>
      </c>
      <c r="H28" s="215">
        <f>1012*2</f>
        <v>2024</v>
      </c>
      <c r="I28" s="215">
        <v>248</v>
      </c>
      <c r="J28" s="211" t="s">
        <v>166</v>
      </c>
      <c r="K28" s="57" t="s">
        <v>911</v>
      </c>
    </row>
    <row r="29" spans="1:11" s="82" customFormat="1" ht="18.75" customHeight="1">
      <c r="A29" s="212"/>
      <c r="B29" s="57" t="s">
        <v>985</v>
      </c>
      <c r="C29" s="57" t="s">
        <v>506</v>
      </c>
      <c r="D29" s="212"/>
      <c r="E29" s="212"/>
      <c r="F29" s="212"/>
      <c r="G29" s="212"/>
      <c r="H29" s="216"/>
      <c r="I29" s="216"/>
      <c r="J29" s="212"/>
      <c r="K29" s="57"/>
    </row>
    <row r="30" spans="1:11" s="82" customFormat="1" ht="40.5" customHeight="1">
      <c r="A30" s="129" t="s">
        <v>176</v>
      </c>
      <c r="B30" s="279" t="s">
        <v>175</v>
      </c>
      <c r="C30" s="280"/>
      <c r="D30" s="129" t="s">
        <v>394</v>
      </c>
      <c r="E30" s="129" t="s">
        <v>737</v>
      </c>
      <c r="F30" s="129" t="s">
        <v>167</v>
      </c>
      <c r="G30" s="129" t="s">
        <v>168</v>
      </c>
      <c r="H30" s="130">
        <v>22077</v>
      </c>
      <c r="I30" s="130"/>
      <c r="J30" s="129" t="s">
        <v>667</v>
      </c>
      <c r="K30" s="57" t="s">
        <v>911</v>
      </c>
    </row>
    <row r="31" spans="1:11" s="82" customFormat="1" ht="33.75" customHeight="1">
      <c r="A31" s="211" t="s">
        <v>176</v>
      </c>
      <c r="B31" s="57" t="s">
        <v>750</v>
      </c>
      <c r="C31" s="57" t="s">
        <v>751</v>
      </c>
      <c r="D31" s="211" t="s">
        <v>394</v>
      </c>
      <c r="E31" s="211" t="s">
        <v>170</v>
      </c>
      <c r="F31" s="211" t="s">
        <v>171</v>
      </c>
      <c r="G31" s="211" t="s">
        <v>172</v>
      </c>
      <c r="H31" s="215">
        <v>700</v>
      </c>
      <c r="I31" s="130"/>
      <c r="J31" s="211" t="s">
        <v>555</v>
      </c>
      <c r="K31" s="211" t="s">
        <v>717</v>
      </c>
    </row>
    <row r="32" spans="1:11" s="82" customFormat="1" ht="60.75" customHeight="1">
      <c r="A32" s="212"/>
      <c r="B32" s="57" t="s">
        <v>169</v>
      </c>
      <c r="C32" s="57" t="s">
        <v>548</v>
      </c>
      <c r="D32" s="212"/>
      <c r="E32" s="212"/>
      <c r="F32" s="212"/>
      <c r="G32" s="212"/>
      <c r="H32" s="216"/>
      <c r="I32" s="130"/>
      <c r="J32" s="212"/>
      <c r="K32" s="212"/>
    </row>
    <row r="33" spans="1:11" s="82" customFormat="1" ht="37.5" customHeight="1">
      <c r="A33" s="129" t="s">
        <v>173</v>
      </c>
      <c r="B33" s="279" t="s">
        <v>174</v>
      </c>
      <c r="C33" s="280"/>
      <c r="D33" s="129" t="s">
        <v>394</v>
      </c>
      <c r="E33" s="129" t="s">
        <v>894</v>
      </c>
      <c r="F33" s="129" t="s">
        <v>180</v>
      </c>
      <c r="G33" s="129" t="s">
        <v>181</v>
      </c>
      <c r="H33" s="130">
        <v>384</v>
      </c>
      <c r="I33" s="130"/>
      <c r="J33" s="129" t="s">
        <v>182</v>
      </c>
      <c r="K33" s="57" t="s">
        <v>911</v>
      </c>
    </row>
    <row r="34" spans="1:11" s="82" customFormat="1" ht="56.25" customHeight="1">
      <c r="A34" s="211" t="s">
        <v>183</v>
      </c>
      <c r="B34" s="57" t="s">
        <v>184</v>
      </c>
      <c r="C34" s="57" t="s">
        <v>471</v>
      </c>
      <c r="D34" s="211" t="s">
        <v>394</v>
      </c>
      <c r="E34" s="211" t="s">
        <v>754</v>
      </c>
      <c r="F34" s="211" t="s">
        <v>185</v>
      </c>
      <c r="G34" s="211" t="s">
        <v>177</v>
      </c>
      <c r="H34" s="130">
        <v>2474</v>
      </c>
      <c r="I34" s="130">
        <v>321</v>
      </c>
      <c r="J34" s="211" t="s">
        <v>623</v>
      </c>
      <c r="K34" s="211" t="s">
        <v>178</v>
      </c>
    </row>
    <row r="35" spans="1:11" s="82" customFormat="1" ht="18.75" customHeight="1">
      <c r="A35" s="212"/>
      <c r="B35" s="57" t="s">
        <v>186</v>
      </c>
      <c r="C35" s="57" t="s">
        <v>388</v>
      </c>
      <c r="D35" s="212"/>
      <c r="E35" s="212"/>
      <c r="F35" s="212"/>
      <c r="G35" s="212"/>
      <c r="H35" s="130">
        <v>2474</v>
      </c>
      <c r="I35" s="130"/>
      <c r="J35" s="212"/>
      <c r="K35" s="212"/>
    </row>
    <row r="36" spans="1:11" s="82" customFormat="1" ht="48" customHeight="1">
      <c r="A36" s="129" t="s">
        <v>173</v>
      </c>
      <c r="B36" s="279" t="s">
        <v>174</v>
      </c>
      <c r="C36" s="280"/>
      <c r="D36" s="129" t="s">
        <v>394</v>
      </c>
      <c r="E36" s="129" t="s">
        <v>705</v>
      </c>
      <c r="F36" s="129" t="s">
        <v>187</v>
      </c>
      <c r="G36" s="129" t="s">
        <v>188</v>
      </c>
      <c r="H36" s="130">
        <v>498</v>
      </c>
      <c r="I36" s="130">
        <v>139</v>
      </c>
      <c r="J36" s="129" t="s">
        <v>182</v>
      </c>
      <c r="K36" s="57" t="s">
        <v>911</v>
      </c>
    </row>
    <row r="37" spans="1:11" s="82" customFormat="1" ht="36.75" customHeight="1">
      <c r="A37" s="129" t="s">
        <v>912</v>
      </c>
      <c r="B37" s="279" t="s">
        <v>913</v>
      </c>
      <c r="C37" s="280"/>
      <c r="D37" s="129" t="s">
        <v>394</v>
      </c>
      <c r="E37" s="129" t="s">
        <v>884</v>
      </c>
      <c r="F37" s="129" t="s">
        <v>179</v>
      </c>
      <c r="G37" s="129" t="s">
        <v>915</v>
      </c>
      <c r="H37" s="130">
        <v>1750</v>
      </c>
      <c r="I37" s="130">
        <v>248</v>
      </c>
      <c r="J37" s="129" t="s">
        <v>189</v>
      </c>
      <c r="K37" s="57" t="s">
        <v>911</v>
      </c>
    </row>
    <row r="38" spans="1:11" s="82" customFormat="1" ht="18.75" customHeight="1">
      <c r="A38" s="129"/>
      <c r="B38" s="57"/>
      <c r="C38" s="57"/>
      <c r="D38" s="129"/>
      <c r="E38" s="129"/>
      <c r="F38" s="129"/>
      <c r="G38" s="129"/>
      <c r="H38" s="130"/>
      <c r="I38" s="130"/>
      <c r="J38" s="129"/>
      <c r="K38" s="57"/>
    </row>
    <row r="39" spans="1:11" s="82" customFormat="1" ht="18.75" customHeight="1">
      <c r="A39" s="129"/>
      <c r="B39" s="57"/>
      <c r="C39" s="57"/>
      <c r="D39" s="129"/>
      <c r="E39" s="129"/>
      <c r="F39" s="129"/>
      <c r="G39" s="129"/>
      <c r="H39" s="130"/>
      <c r="I39" s="130"/>
      <c r="J39" s="129"/>
      <c r="K39" s="57"/>
    </row>
    <row r="40" spans="1:11" s="82" customFormat="1" ht="18.75" customHeight="1">
      <c r="A40" s="129"/>
      <c r="B40" s="57"/>
      <c r="C40" s="57"/>
      <c r="D40" s="129"/>
      <c r="E40" s="129"/>
      <c r="F40" s="129"/>
      <c r="G40" s="129"/>
      <c r="H40" s="130"/>
      <c r="I40" s="130"/>
      <c r="J40" s="129"/>
      <c r="K40" s="57"/>
    </row>
    <row r="41" spans="1:11" s="82" customFormat="1" ht="12" customHeight="1">
      <c r="A41" s="57"/>
      <c r="B41" s="57"/>
      <c r="C41" s="57"/>
      <c r="D41" s="57"/>
      <c r="E41" s="57"/>
      <c r="F41" s="57"/>
      <c r="G41" s="57"/>
      <c r="H41" s="59"/>
      <c r="I41" s="59"/>
      <c r="J41" s="57"/>
      <c r="K41" s="57"/>
    </row>
    <row r="42" spans="1:11" s="82" customFormat="1" ht="12.75" customHeight="1" thickBot="1">
      <c r="A42" s="90"/>
      <c r="B42" s="91"/>
      <c r="C42" s="91"/>
      <c r="D42" s="91"/>
      <c r="E42" s="91"/>
      <c r="F42" s="91"/>
      <c r="G42" s="91"/>
      <c r="H42" s="105"/>
      <c r="I42" s="105"/>
      <c r="J42" s="91"/>
      <c r="K42" s="106"/>
    </row>
    <row r="43" spans="8:9" s="82" customFormat="1" ht="17.25" customHeight="1">
      <c r="H43" s="95">
        <f>SUM(H10:H42)</f>
        <v>70606.86</v>
      </c>
      <c r="I43" s="95">
        <f>SUM(I10:I42)</f>
        <v>9907</v>
      </c>
    </row>
    <row r="44" spans="8:9" s="82" customFormat="1" ht="16.5" customHeight="1">
      <c r="H44" s="96"/>
      <c r="I44" s="96"/>
    </row>
    <row r="45" spans="1:10" s="82" customFormat="1" ht="23.25" customHeight="1">
      <c r="A45" s="98"/>
      <c r="B45" s="98"/>
      <c r="C45" s="98"/>
      <c r="D45" s="98"/>
      <c r="E45" s="98"/>
      <c r="F45" s="98"/>
      <c r="G45" s="98"/>
      <c r="H45" s="107"/>
      <c r="I45" s="107"/>
      <c r="J45" s="98"/>
    </row>
    <row r="46" spans="1:10" s="82" customFormat="1" ht="21.75" customHeight="1">
      <c r="A46" s="98"/>
      <c r="B46" s="98"/>
      <c r="C46" s="98"/>
      <c r="D46" s="98"/>
      <c r="E46" s="98"/>
      <c r="F46" s="98"/>
      <c r="G46" s="98"/>
      <c r="H46" s="107"/>
      <c r="I46" s="107"/>
      <c r="J46" s="98"/>
    </row>
    <row r="47" spans="1:10" s="82" customFormat="1" ht="12.75" customHeight="1">
      <c r="A47" s="98"/>
      <c r="B47" s="98"/>
      <c r="C47" s="98"/>
      <c r="D47" s="98"/>
      <c r="E47" s="98"/>
      <c r="F47" s="98"/>
      <c r="G47" s="98"/>
      <c r="H47" s="107"/>
      <c r="I47" s="107"/>
      <c r="J47" s="98"/>
    </row>
    <row r="48" spans="1:10" s="82" customFormat="1" ht="15">
      <c r="A48" s="98"/>
      <c r="B48" s="98"/>
      <c r="C48" s="98"/>
      <c r="D48" s="98"/>
      <c r="E48" s="98"/>
      <c r="F48" s="98"/>
      <c r="G48" s="98"/>
      <c r="H48" s="107"/>
      <c r="I48" s="107"/>
      <c r="J48" s="98"/>
    </row>
    <row r="49" spans="8:9" s="82" customFormat="1" ht="12.75">
      <c r="H49" s="96"/>
      <c r="I49" s="96"/>
    </row>
    <row r="50" spans="1:9" s="82" customFormat="1" ht="18">
      <c r="A50" s="98"/>
      <c r="B50" s="98"/>
      <c r="C50" s="98"/>
      <c r="D50" s="98"/>
      <c r="E50" s="98"/>
      <c r="F50" s="99"/>
      <c r="H50" s="96"/>
      <c r="I50" s="96"/>
    </row>
    <row r="51" spans="8:9" s="82" customFormat="1" ht="12.75">
      <c r="H51" s="96"/>
      <c r="I51" s="96"/>
    </row>
    <row r="52" spans="8:9" s="82" customFormat="1" ht="12.75">
      <c r="H52" s="96"/>
      <c r="I52" s="96"/>
    </row>
    <row r="54" ht="22.5" customHeight="1"/>
    <row r="62" ht="12.75" customHeight="1"/>
    <row r="63" ht="12.75" customHeight="1"/>
    <row r="64" ht="12.75" customHeight="1"/>
    <row r="65" ht="12.75" customHeight="1"/>
  </sheetData>
  <sheetProtection/>
  <mergeCells count="84">
    <mergeCell ref="J8:J9"/>
    <mergeCell ref="A1:K1"/>
    <mergeCell ref="A3:K3"/>
    <mergeCell ref="A5:K5"/>
    <mergeCell ref="K8:K9"/>
    <mergeCell ref="G8:G9"/>
    <mergeCell ref="H8:I8"/>
    <mergeCell ref="B6:K6"/>
    <mergeCell ref="A8:A9"/>
    <mergeCell ref="B8:B9"/>
    <mergeCell ref="B10:C10"/>
    <mergeCell ref="B11:C11"/>
    <mergeCell ref="C8:C9"/>
    <mergeCell ref="E8:E9"/>
    <mergeCell ref="F8:F9"/>
    <mergeCell ref="D8:D9"/>
    <mergeCell ref="J16:J17"/>
    <mergeCell ref="D12:D13"/>
    <mergeCell ref="E12:E13"/>
    <mergeCell ref="F12:F13"/>
    <mergeCell ref="G12:G13"/>
    <mergeCell ref="H12:H13"/>
    <mergeCell ref="J12:J13"/>
    <mergeCell ref="K12:K13"/>
    <mergeCell ref="A16:A17"/>
    <mergeCell ref="D16:D17"/>
    <mergeCell ref="E16:E17"/>
    <mergeCell ref="F16:F17"/>
    <mergeCell ref="G16:G17"/>
    <mergeCell ref="H16:H17"/>
    <mergeCell ref="I16:I17"/>
    <mergeCell ref="K16:K17"/>
    <mergeCell ref="A12:A13"/>
    <mergeCell ref="B18:C18"/>
    <mergeCell ref="B19:C19"/>
    <mergeCell ref="B20:C20"/>
    <mergeCell ref="B21:C21"/>
    <mergeCell ref="B22:C22"/>
    <mergeCell ref="A23:A24"/>
    <mergeCell ref="J23:J24"/>
    <mergeCell ref="K23:K24"/>
    <mergeCell ref="B25:C25"/>
    <mergeCell ref="E23:E24"/>
    <mergeCell ref="F23:F24"/>
    <mergeCell ref="G23:G24"/>
    <mergeCell ref="H23:H24"/>
    <mergeCell ref="A26:A27"/>
    <mergeCell ref="D26:D27"/>
    <mergeCell ref="E26:E27"/>
    <mergeCell ref="F26:F27"/>
    <mergeCell ref="D23:D24"/>
    <mergeCell ref="I23:I24"/>
    <mergeCell ref="I28:I29"/>
    <mergeCell ref="J28:J29"/>
    <mergeCell ref="G26:G27"/>
    <mergeCell ref="H26:H27"/>
    <mergeCell ref="I26:I27"/>
    <mergeCell ref="J26:J27"/>
    <mergeCell ref="E31:E32"/>
    <mergeCell ref="D34:D35"/>
    <mergeCell ref="F31:F32"/>
    <mergeCell ref="K26:K27"/>
    <mergeCell ref="A28:A29"/>
    <mergeCell ref="D28:D29"/>
    <mergeCell ref="E28:E29"/>
    <mergeCell ref="F28:F29"/>
    <mergeCell ref="G28:G29"/>
    <mergeCell ref="H28:H29"/>
    <mergeCell ref="A34:A35"/>
    <mergeCell ref="B36:C36"/>
    <mergeCell ref="B37:C37"/>
    <mergeCell ref="B30:C30"/>
    <mergeCell ref="A31:A32"/>
    <mergeCell ref="D31:D32"/>
    <mergeCell ref="K31:K32"/>
    <mergeCell ref="B33:C33"/>
    <mergeCell ref="J34:J35"/>
    <mergeCell ref="K34:K35"/>
    <mergeCell ref="G34:G35"/>
    <mergeCell ref="F34:F35"/>
    <mergeCell ref="E34:E35"/>
    <mergeCell ref="G31:G32"/>
    <mergeCell ref="J31:J32"/>
    <mergeCell ref="H31:H32"/>
  </mergeCells>
  <printOptions/>
  <pageMargins left="0.3937007874015748" right="0.3937007874015748" top="0.5905511811023623" bottom="0.5905511811023623" header="0" footer="0"/>
  <pageSetup horizontalDpi="600" verticalDpi="600" orientation="landscape" paperSize="132" scale="60" r:id="rId2"/>
  <drawing r:id="rId1"/>
</worksheet>
</file>

<file path=xl/worksheets/sheet7.xml><?xml version="1.0" encoding="utf-8"?>
<worksheet xmlns="http://schemas.openxmlformats.org/spreadsheetml/2006/main" xmlns:r="http://schemas.openxmlformats.org/officeDocument/2006/relationships">
  <dimension ref="A1:K86"/>
  <sheetViews>
    <sheetView zoomScalePageLayoutView="0" workbookViewId="0" topLeftCell="A1">
      <pane ySplit="9" topLeftCell="A10" activePane="bottomLeft" state="frozen"/>
      <selection pane="topLeft" activeCell="A1" sqref="A1"/>
      <selection pane="bottomLeft" activeCell="B40" sqref="B40"/>
    </sheetView>
  </sheetViews>
  <sheetFormatPr defaultColWidth="11.421875" defaultRowHeight="12.75"/>
  <cols>
    <col min="1" max="1" width="13.7109375" style="1" customWidth="1"/>
    <col min="2" max="2" width="28.28125" style="1" customWidth="1"/>
    <col min="3" max="4" width="18.421875" style="1" customWidth="1"/>
    <col min="5" max="5" width="15.421875" style="1" customWidth="1"/>
    <col min="6" max="6" width="23.7109375" style="1" customWidth="1"/>
    <col min="7" max="7" width="29.8515625" style="1" customWidth="1"/>
    <col min="8" max="8" width="12.28125" style="1" bestFit="1" customWidth="1"/>
    <col min="9" max="9" width="13.00390625" style="2" customWidth="1"/>
    <col min="10" max="10" width="52.8515625" style="1" customWidth="1"/>
    <col min="11" max="11" width="19.57421875" style="1" customWidth="1"/>
    <col min="12" max="16" width="11.421875" style="1" customWidth="1"/>
    <col min="17" max="17" width="11.7109375" style="1" bestFit="1" customWidth="1"/>
    <col min="18" max="18" width="11.421875" style="1" customWidth="1"/>
    <col min="19" max="20" width="11.57421875" style="1" bestFit="1" customWidth="1"/>
    <col min="21" max="16384" width="11.421875" style="1" customWidth="1"/>
  </cols>
  <sheetData>
    <row r="1" spans="1:11" ht="18" customHeight="1">
      <c r="A1" s="196" t="s">
        <v>370</v>
      </c>
      <c r="B1" s="196"/>
      <c r="C1" s="196"/>
      <c r="D1" s="196"/>
      <c r="E1" s="196"/>
      <c r="F1" s="196"/>
      <c r="G1" s="196"/>
      <c r="H1" s="196"/>
      <c r="I1" s="196"/>
      <c r="J1" s="196"/>
      <c r="K1" s="196"/>
    </row>
    <row r="3" spans="1:11" ht="18" customHeight="1">
      <c r="A3" s="196" t="s">
        <v>390</v>
      </c>
      <c r="B3" s="196"/>
      <c r="C3" s="196"/>
      <c r="D3" s="196"/>
      <c r="E3" s="196"/>
      <c r="F3" s="196"/>
      <c r="G3" s="196"/>
      <c r="H3" s="196"/>
      <c r="I3" s="196"/>
      <c r="J3" s="196"/>
      <c r="K3" s="196"/>
    </row>
    <row r="5" spans="1:11" ht="15.75" customHeight="1">
      <c r="A5" s="193" t="s">
        <v>373</v>
      </c>
      <c r="B5" s="193"/>
      <c r="C5" s="193"/>
      <c r="D5" s="193"/>
      <c r="E5" s="193"/>
      <c r="F5" s="193"/>
      <c r="G5" s="193"/>
      <c r="H5" s="193"/>
      <c r="I5" s="193"/>
      <c r="J5" s="193"/>
      <c r="K5" s="193"/>
    </row>
    <row r="6" spans="2:10" ht="15.75" customHeight="1">
      <c r="B6" s="31"/>
      <c r="C6" s="31"/>
      <c r="D6" s="31"/>
      <c r="E6" s="193" t="s">
        <v>379</v>
      </c>
      <c r="F6" s="193"/>
      <c r="G6" s="193"/>
      <c r="H6" s="193"/>
      <c r="I6" s="193"/>
      <c r="J6" s="31"/>
    </row>
    <row r="7" spans="2:10" ht="15.75" customHeight="1" thickBot="1">
      <c r="B7" s="31"/>
      <c r="C7" s="31"/>
      <c r="D7" s="31"/>
      <c r="E7" s="31"/>
      <c r="F7" s="31"/>
      <c r="G7" s="31"/>
      <c r="H7" s="31"/>
      <c r="I7" s="31"/>
      <c r="J7" s="31"/>
    </row>
    <row r="8" spans="1:11" ht="13.5" thickBot="1">
      <c r="A8" s="233" t="s">
        <v>380</v>
      </c>
      <c r="B8" s="233" t="s">
        <v>377</v>
      </c>
      <c r="C8" s="233" t="s">
        <v>374</v>
      </c>
      <c r="D8" s="233" t="s">
        <v>395</v>
      </c>
      <c r="E8" s="233" t="s">
        <v>392</v>
      </c>
      <c r="F8" s="233" t="s">
        <v>381</v>
      </c>
      <c r="G8" s="233" t="s">
        <v>382</v>
      </c>
      <c r="H8" s="239" t="s">
        <v>383</v>
      </c>
      <c r="I8" s="240"/>
      <c r="J8" s="233" t="s">
        <v>384</v>
      </c>
      <c r="K8" s="233" t="s">
        <v>378</v>
      </c>
    </row>
    <row r="9" spans="1:11" ht="30" customHeight="1">
      <c r="A9" s="234"/>
      <c r="B9" s="234"/>
      <c r="C9" s="234"/>
      <c r="D9" s="284"/>
      <c r="E9" s="234"/>
      <c r="F9" s="234"/>
      <c r="G9" s="234"/>
      <c r="H9" s="115" t="s">
        <v>375</v>
      </c>
      <c r="I9" s="12" t="s">
        <v>376</v>
      </c>
      <c r="J9" s="234"/>
      <c r="K9" s="234"/>
    </row>
    <row r="10" spans="1:11" ht="34.5" customHeight="1">
      <c r="A10" s="57" t="s">
        <v>399</v>
      </c>
      <c r="B10" s="57" t="s">
        <v>993</v>
      </c>
      <c r="C10" s="57" t="s">
        <v>994</v>
      </c>
      <c r="D10" s="57" t="s">
        <v>394</v>
      </c>
      <c r="E10" s="21" t="s">
        <v>995</v>
      </c>
      <c r="F10" s="148" t="s">
        <v>996</v>
      </c>
      <c r="G10" s="148" t="s">
        <v>997</v>
      </c>
      <c r="H10" s="36">
        <v>440</v>
      </c>
      <c r="I10" s="36">
        <v>6642</v>
      </c>
      <c r="J10" s="148" t="s">
        <v>998</v>
      </c>
      <c r="K10" s="148" t="s">
        <v>999</v>
      </c>
    </row>
    <row r="11" spans="1:11" ht="34.5" customHeight="1">
      <c r="A11" s="162" t="s">
        <v>399</v>
      </c>
      <c r="B11" s="146" t="s">
        <v>1000</v>
      </c>
      <c r="C11" s="146" t="s">
        <v>740</v>
      </c>
      <c r="D11" s="146" t="s">
        <v>394</v>
      </c>
      <c r="E11" s="163" t="s">
        <v>1001</v>
      </c>
      <c r="F11" s="164" t="s">
        <v>1002</v>
      </c>
      <c r="G11" s="164" t="s">
        <v>1003</v>
      </c>
      <c r="H11" s="165">
        <v>1140</v>
      </c>
      <c r="I11" s="165">
        <v>642</v>
      </c>
      <c r="J11" s="164" t="s">
        <v>1004</v>
      </c>
      <c r="K11" s="166" t="s">
        <v>999</v>
      </c>
    </row>
    <row r="12" spans="1:11" ht="48.75" customHeight="1">
      <c r="A12" s="162" t="s">
        <v>888</v>
      </c>
      <c r="B12" s="279" t="s">
        <v>88</v>
      </c>
      <c r="C12" s="280"/>
      <c r="D12" s="146" t="s">
        <v>394</v>
      </c>
      <c r="E12" s="163" t="s">
        <v>1005</v>
      </c>
      <c r="F12" s="164" t="s">
        <v>1006</v>
      </c>
      <c r="G12" s="164" t="s">
        <v>741</v>
      </c>
      <c r="H12" s="165">
        <f>3016*8</f>
        <v>24128</v>
      </c>
      <c r="I12" s="165"/>
      <c r="J12" s="164" t="s">
        <v>742</v>
      </c>
      <c r="K12" s="166" t="s">
        <v>743</v>
      </c>
    </row>
    <row r="13" spans="1:11" ht="20.25" customHeight="1">
      <c r="A13" s="289" t="s">
        <v>888</v>
      </c>
      <c r="B13" s="146" t="s">
        <v>1007</v>
      </c>
      <c r="C13" s="211" t="s">
        <v>1010</v>
      </c>
      <c r="D13" s="211" t="s">
        <v>394</v>
      </c>
      <c r="E13" s="285" t="s">
        <v>1011</v>
      </c>
      <c r="F13" s="285" t="s">
        <v>1012</v>
      </c>
      <c r="G13" s="285" t="s">
        <v>1013</v>
      </c>
      <c r="H13" s="291">
        <f>274*2</f>
        <v>548</v>
      </c>
      <c r="I13" s="165"/>
      <c r="J13" s="285" t="s">
        <v>1014</v>
      </c>
      <c r="K13" s="287" t="s">
        <v>744</v>
      </c>
    </row>
    <row r="14" spans="1:11" ht="30.75" customHeight="1">
      <c r="A14" s="290"/>
      <c r="B14" s="146" t="s">
        <v>1008</v>
      </c>
      <c r="C14" s="212"/>
      <c r="D14" s="212"/>
      <c r="E14" s="286"/>
      <c r="F14" s="286"/>
      <c r="G14" s="286"/>
      <c r="H14" s="292"/>
      <c r="I14" s="165"/>
      <c r="J14" s="286"/>
      <c r="K14" s="288"/>
    </row>
    <row r="15" spans="1:11" ht="35.25" customHeight="1">
      <c r="A15" s="289" t="s">
        <v>387</v>
      </c>
      <c r="B15" s="146" t="s">
        <v>750</v>
      </c>
      <c r="C15" s="146" t="s">
        <v>751</v>
      </c>
      <c r="D15" s="211" t="s">
        <v>394</v>
      </c>
      <c r="E15" s="285" t="s">
        <v>1017</v>
      </c>
      <c r="F15" s="285" t="s">
        <v>1018</v>
      </c>
      <c r="G15" s="285" t="s">
        <v>1019</v>
      </c>
      <c r="H15" s="291">
        <v>700</v>
      </c>
      <c r="I15" s="165"/>
      <c r="J15" s="285" t="s">
        <v>555</v>
      </c>
      <c r="K15" s="287" t="s">
        <v>1036</v>
      </c>
    </row>
    <row r="16" spans="1:11" ht="43.5" customHeight="1">
      <c r="A16" s="290"/>
      <c r="B16" s="146" t="s">
        <v>1015</v>
      </c>
      <c r="C16" s="146" t="s">
        <v>1016</v>
      </c>
      <c r="D16" s="212"/>
      <c r="E16" s="286"/>
      <c r="F16" s="286"/>
      <c r="G16" s="286"/>
      <c r="H16" s="292"/>
      <c r="I16" s="165"/>
      <c r="J16" s="286"/>
      <c r="K16" s="288"/>
    </row>
    <row r="17" spans="1:11" ht="24" customHeight="1">
      <c r="A17" s="289" t="s">
        <v>387</v>
      </c>
      <c r="B17" s="146" t="s">
        <v>1037</v>
      </c>
      <c r="C17" s="146" t="s">
        <v>367</v>
      </c>
      <c r="D17" s="211" t="s">
        <v>394</v>
      </c>
      <c r="E17" s="285" t="s">
        <v>1039</v>
      </c>
      <c r="F17" s="285" t="s">
        <v>1040</v>
      </c>
      <c r="G17" s="285" t="s">
        <v>812</v>
      </c>
      <c r="H17" s="291">
        <f>1400*2</f>
        <v>2800</v>
      </c>
      <c r="I17" s="165"/>
      <c r="J17" s="285" t="s">
        <v>1041</v>
      </c>
      <c r="K17" s="287" t="s">
        <v>1042</v>
      </c>
    </row>
    <row r="18" spans="1:11" ht="23.25" customHeight="1">
      <c r="A18" s="290"/>
      <c r="B18" s="146" t="s">
        <v>1038</v>
      </c>
      <c r="C18" s="146" t="s">
        <v>388</v>
      </c>
      <c r="D18" s="212"/>
      <c r="E18" s="286"/>
      <c r="F18" s="286"/>
      <c r="G18" s="286"/>
      <c r="H18" s="292"/>
      <c r="I18" s="165"/>
      <c r="J18" s="286"/>
      <c r="K18" s="288"/>
    </row>
    <row r="19" spans="1:11" ht="29.25" customHeight="1">
      <c r="A19" s="289" t="s">
        <v>387</v>
      </c>
      <c r="B19" s="146" t="s">
        <v>1043</v>
      </c>
      <c r="C19" s="146" t="s">
        <v>986</v>
      </c>
      <c r="D19" s="211" t="s">
        <v>394</v>
      </c>
      <c r="E19" s="285" t="s">
        <v>1045</v>
      </c>
      <c r="F19" s="285" t="s">
        <v>1069</v>
      </c>
      <c r="G19" s="285" t="s">
        <v>1064</v>
      </c>
      <c r="H19" s="291">
        <f>548*2</f>
        <v>1096</v>
      </c>
      <c r="I19" s="165"/>
      <c r="J19" s="285" t="s">
        <v>1065</v>
      </c>
      <c r="K19" s="295" t="s">
        <v>911</v>
      </c>
    </row>
    <row r="20" spans="1:11" ht="31.5" customHeight="1">
      <c r="A20" s="290"/>
      <c r="B20" s="146" t="s">
        <v>1044</v>
      </c>
      <c r="C20" s="146" t="s">
        <v>548</v>
      </c>
      <c r="D20" s="212"/>
      <c r="E20" s="286"/>
      <c r="F20" s="286"/>
      <c r="G20" s="286"/>
      <c r="H20" s="292"/>
      <c r="I20" s="165"/>
      <c r="J20" s="286"/>
      <c r="K20" s="296"/>
    </row>
    <row r="21" spans="1:11" ht="30" customHeight="1">
      <c r="A21" s="289" t="s">
        <v>387</v>
      </c>
      <c r="B21" s="146" t="s">
        <v>20</v>
      </c>
      <c r="C21" s="146" t="s">
        <v>1066</v>
      </c>
      <c r="D21" s="211" t="s">
        <v>394</v>
      </c>
      <c r="E21" s="285" t="s">
        <v>1067</v>
      </c>
      <c r="F21" s="285" t="s">
        <v>1068</v>
      </c>
      <c r="G21" s="285" t="s">
        <v>1070</v>
      </c>
      <c r="H21" s="165">
        <v>1050</v>
      </c>
      <c r="I21" s="165">
        <v>248</v>
      </c>
      <c r="J21" s="285" t="s">
        <v>1071</v>
      </c>
      <c r="K21" s="287" t="s">
        <v>745</v>
      </c>
    </row>
    <row r="22" spans="1:11" ht="27.75" customHeight="1">
      <c r="A22" s="290"/>
      <c r="B22" s="146" t="s">
        <v>949</v>
      </c>
      <c r="C22" s="146" t="s">
        <v>950</v>
      </c>
      <c r="D22" s="212"/>
      <c r="E22" s="286"/>
      <c r="F22" s="286"/>
      <c r="G22" s="286"/>
      <c r="H22" s="165">
        <v>1050</v>
      </c>
      <c r="I22" s="165"/>
      <c r="J22" s="286"/>
      <c r="K22" s="288"/>
    </row>
    <row r="23" spans="1:11" ht="45.75" customHeight="1">
      <c r="A23" s="289" t="s">
        <v>387</v>
      </c>
      <c r="B23" s="146" t="s">
        <v>1072</v>
      </c>
      <c r="C23" s="146" t="s">
        <v>388</v>
      </c>
      <c r="D23" s="211" t="s">
        <v>394</v>
      </c>
      <c r="E23" s="285" t="s">
        <v>1074</v>
      </c>
      <c r="F23" s="285" t="s">
        <v>1075</v>
      </c>
      <c r="G23" s="285" t="s">
        <v>1076</v>
      </c>
      <c r="H23" s="291">
        <v>700</v>
      </c>
      <c r="I23" s="165"/>
      <c r="J23" s="285" t="s">
        <v>555</v>
      </c>
      <c r="K23" s="287" t="s">
        <v>1036</v>
      </c>
    </row>
    <row r="24" spans="1:11" ht="35.25" customHeight="1">
      <c r="A24" s="290"/>
      <c r="B24" s="146" t="s">
        <v>1073</v>
      </c>
      <c r="C24" s="146" t="s">
        <v>548</v>
      </c>
      <c r="D24" s="212"/>
      <c r="E24" s="286"/>
      <c r="F24" s="286"/>
      <c r="G24" s="286"/>
      <c r="H24" s="292"/>
      <c r="I24" s="165"/>
      <c r="J24" s="286"/>
      <c r="K24" s="288"/>
    </row>
    <row r="25" spans="1:11" ht="57.75" customHeight="1">
      <c r="A25" s="162" t="s">
        <v>387</v>
      </c>
      <c r="B25" s="146" t="s">
        <v>184</v>
      </c>
      <c r="C25" s="146" t="s">
        <v>471</v>
      </c>
      <c r="D25" s="146" t="s">
        <v>394</v>
      </c>
      <c r="E25" s="163" t="s">
        <v>763</v>
      </c>
      <c r="F25" s="163" t="s">
        <v>79</v>
      </c>
      <c r="G25" s="164" t="s">
        <v>80</v>
      </c>
      <c r="H25" s="165">
        <v>700</v>
      </c>
      <c r="I25" s="165"/>
      <c r="J25" s="163" t="s">
        <v>623</v>
      </c>
      <c r="K25" s="166" t="s">
        <v>81</v>
      </c>
    </row>
    <row r="26" spans="1:11" ht="45.75" customHeight="1">
      <c r="A26" s="162" t="s">
        <v>387</v>
      </c>
      <c r="B26" s="146" t="s">
        <v>82</v>
      </c>
      <c r="C26" s="146" t="s">
        <v>367</v>
      </c>
      <c r="D26" s="146" t="s">
        <v>394</v>
      </c>
      <c r="E26" s="163" t="s">
        <v>83</v>
      </c>
      <c r="F26" s="163" t="s">
        <v>84</v>
      </c>
      <c r="G26" s="164" t="s">
        <v>85</v>
      </c>
      <c r="H26" s="165">
        <v>548</v>
      </c>
      <c r="I26" s="165">
        <v>372</v>
      </c>
      <c r="J26" s="163" t="s">
        <v>86</v>
      </c>
      <c r="K26" s="166" t="s">
        <v>87</v>
      </c>
    </row>
    <row r="27" spans="1:11" ht="34.5" customHeight="1">
      <c r="A27" s="162" t="s">
        <v>955</v>
      </c>
      <c r="B27" s="279" t="s">
        <v>89</v>
      </c>
      <c r="C27" s="280"/>
      <c r="D27" s="146" t="s">
        <v>394</v>
      </c>
      <c r="E27" s="163" t="s">
        <v>907</v>
      </c>
      <c r="F27" s="164" t="s">
        <v>90</v>
      </c>
      <c r="G27" s="164" t="s">
        <v>91</v>
      </c>
      <c r="H27" s="165">
        <v>1050</v>
      </c>
      <c r="I27" s="165"/>
      <c r="J27" s="163" t="s">
        <v>92</v>
      </c>
      <c r="K27" s="166" t="s">
        <v>911</v>
      </c>
    </row>
    <row r="28" spans="1:11" ht="34.5" customHeight="1">
      <c r="A28" s="289" t="s">
        <v>888</v>
      </c>
      <c r="B28" s="146" t="s">
        <v>892</v>
      </c>
      <c r="C28" s="146" t="s">
        <v>746</v>
      </c>
      <c r="D28" s="211" t="s">
        <v>394</v>
      </c>
      <c r="E28" s="285" t="s">
        <v>705</v>
      </c>
      <c r="F28" s="293" t="s">
        <v>94</v>
      </c>
      <c r="G28" s="285" t="s">
        <v>95</v>
      </c>
      <c r="H28" s="165">
        <v>350</v>
      </c>
      <c r="I28" s="165">
        <v>311</v>
      </c>
      <c r="J28" s="285" t="s">
        <v>96</v>
      </c>
      <c r="K28" s="287" t="s">
        <v>97</v>
      </c>
    </row>
    <row r="29" spans="1:11" ht="34.5" customHeight="1">
      <c r="A29" s="290"/>
      <c r="B29" s="146" t="s">
        <v>93</v>
      </c>
      <c r="C29" s="146" t="s">
        <v>625</v>
      </c>
      <c r="D29" s="212"/>
      <c r="E29" s="286"/>
      <c r="F29" s="294"/>
      <c r="G29" s="286"/>
      <c r="H29" s="165">
        <v>350</v>
      </c>
      <c r="I29" s="165"/>
      <c r="J29" s="286"/>
      <c r="K29" s="288"/>
    </row>
    <row r="30" spans="1:11" ht="34.5" customHeight="1">
      <c r="A30" s="289" t="s">
        <v>387</v>
      </c>
      <c r="B30" s="146" t="s">
        <v>20</v>
      </c>
      <c r="C30" s="146" t="s">
        <v>986</v>
      </c>
      <c r="D30" s="211" t="s">
        <v>394</v>
      </c>
      <c r="E30" s="285" t="s">
        <v>1067</v>
      </c>
      <c r="F30" s="285" t="s">
        <v>98</v>
      </c>
      <c r="G30" s="285" t="s">
        <v>953</v>
      </c>
      <c r="H30" s="165">
        <v>700</v>
      </c>
      <c r="I30" s="165">
        <v>139</v>
      </c>
      <c r="J30" s="285" t="s">
        <v>23</v>
      </c>
      <c r="K30" s="287" t="s">
        <v>99</v>
      </c>
    </row>
    <row r="31" spans="1:11" ht="34.5" customHeight="1">
      <c r="A31" s="290"/>
      <c r="B31" s="146" t="s">
        <v>949</v>
      </c>
      <c r="C31" s="146" t="s">
        <v>950</v>
      </c>
      <c r="D31" s="212"/>
      <c r="E31" s="286"/>
      <c r="F31" s="286"/>
      <c r="G31" s="286"/>
      <c r="H31" s="165">
        <v>700</v>
      </c>
      <c r="I31" s="165"/>
      <c r="J31" s="286"/>
      <c r="K31" s="288"/>
    </row>
    <row r="32" spans="1:11" ht="34.5" customHeight="1">
      <c r="A32" s="162" t="s">
        <v>912</v>
      </c>
      <c r="B32" s="279" t="s">
        <v>100</v>
      </c>
      <c r="C32" s="280"/>
      <c r="D32" s="146" t="s">
        <v>394</v>
      </c>
      <c r="E32" s="163" t="s">
        <v>101</v>
      </c>
      <c r="F32" s="164" t="s">
        <v>102</v>
      </c>
      <c r="G32" s="164" t="s">
        <v>106</v>
      </c>
      <c r="H32" s="165">
        <v>4185</v>
      </c>
      <c r="I32" s="165">
        <v>432</v>
      </c>
      <c r="J32" s="163" t="s">
        <v>107</v>
      </c>
      <c r="K32" s="166" t="s">
        <v>911</v>
      </c>
    </row>
    <row r="33" spans="1:11" ht="34.5" customHeight="1">
      <c r="A33" s="289" t="s">
        <v>387</v>
      </c>
      <c r="B33" s="146" t="s">
        <v>108</v>
      </c>
      <c r="C33" s="146" t="s">
        <v>109</v>
      </c>
      <c r="D33" s="211" t="s">
        <v>394</v>
      </c>
      <c r="E33" s="285" t="s">
        <v>110</v>
      </c>
      <c r="F33" s="285" t="s">
        <v>111</v>
      </c>
      <c r="G33" s="285" t="s">
        <v>120</v>
      </c>
      <c r="H33" s="165">
        <v>1308</v>
      </c>
      <c r="I33" s="165"/>
      <c r="J33" s="285" t="s">
        <v>121</v>
      </c>
      <c r="K33" s="287" t="s">
        <v>122</v>
      </c>
    </row>
    <row r="34" spans="1:11" ht="34.5" customHeight="1">
      <c r="A34" s="290"/>
      <c r="B34" s="146" t="s">
        <v>184</v>
      </c>
      <c r="C34" s="146" t="s">
        <v>471</v>
      </c>
      <c r="D34" s="212"/>
      <c r="E34" s="286"/>
      <c r="F34" s="286"/>
      <c r="G34" s="286"/>
      <c r="H34" s="165">
        <v>1308</v>
      </c>
      <c r="I34" s="165"/>
      <c r="J34" s="286"/>
      <c r="K34" s="288"/>
    </row>
    <row r="35" spans="1:11" ht="34.5" customHeight="1">
      <c r="A35" s="162" t="s">
        <v>123</v>
      </c>
      <c r="B35" s="279" t="s">
        <v>124</v>
      </c>
      <c r="C35" s="280"/>
      <c r="D35" s="146" t="s">
        <v>394</v>
      </c>
      <c r="E35" s="163" t="s">
        <v>125</v>
      </c>
      <c r="F35" s="164" t="s">
        <v>126</v>
      </c>
      <c r="G35" s="163" t="s">
        <v>127</v>
      </c>
      <c r="H35" s="165">
        <v>774</v>
      </c>
      <c r="I35" s="165"/>
      <c r="J35" s="164" t="s">
        <v>128</v>
      </c>
      <c r="K35" s="166" t="s">
        <v>911</v>
      </c>
    </row>
    <row r="36" spans="1:11" ht="34.5" customHeight="1">
      <c r="A36" s="162" t="s">
        <v>123</v>
      </c>
      <c r="B36" s="279" t="s">
        <v>124</v>
      </c>
      <c r="C36" s="280"/>
      <c r="D36" s="146" t="s">
        <v>394</v>
      </c>
      <c r="E36" s="163" t="s">
        <v>737</v>
      </c>
      <c r="F36" s="164" t="s">
        <v>129</v>
      </c>
      <c r="G36" s="163" t="s">
        <v>127</v>
      </c>
      <c r="H36" s="165">
        <v>603</v>
      </c>
      <c r="I36" s="165"/>
      <c r="J36" s="164" t="s">
        <v>128</v>
      </c>
      <c r="K36" s="166" t="s">
        <v>911</v>
      </c>
    </row>
    <row r="37" spans="1:11" ht="34.5" customHeight="1">
      <c r="A37" s="162" t="s">
        <v>123</v>
      </c>
      <c r="B37" s="279" t="s">
        <v>124</v>
      </c>
      <c r="C37" s="280"/>
      <c r="D37" s="146" t="s">
        <v>394</v>
      </c>
      <c r="E37" s="163" t="s">
        <v>884</v>
      </c>
      <c r="F37" s="164" t="s">
        <v>130</v>
      </c>
      <c r="G37" s="163" t="s">
        <v>127</v>
      </c>
      <c r="H37" s="165">
        <v>774</v>
      </c>
      <c r="I37" s="165">
        <v>248</v>
      </c>
      <c r="J37" s="164" t="s">
        <v>128</v>
      </c>
      <c r="K37" s="166" t="s">
        <v>911</v>
      </c>
    </row>
    <row r="38" spans="1:11" ht="34.5" customHeight="1">
      <c r="A38" s="162" t="s">
        <v>123</v>
      </c>
      <c r="B38" s="279" t="s">
        <v>124</v>
      </c>
      <c r="C38" s="280"/>
      <c r="D38" s="146" t="s">
        <v>394</v>
      </c>
      <c r="E38" s="163" t="s">
        <v>727</v>
      </c>
      <c r="F38" s="164" t="s">
        <v>131</v>
      </c>
      <c r="G38" s="163" t="s">
        <v>127</v>
      </c>
      <c r="H38" s="165">
        <v>603</v>
      </c>
      <c r="I38" s="165"/>
      <c r="J38" s="164" t="s">
        <v>128</v>
      </c>
      <c r="K38" s="166" t="s">
        <v>911</v>
      </c>
    </row>
    <row r="39" spans="1:11" ht="34.5" customHeight="1">
      <c r="A39" s="162" t="s">
        <v>888</v>
      </c>
      <c r="B39" s="146" t="s">
        <v>132</v>
      </c>
      <c r="C39" s="146" t="s">
        <v>133</v>
      </c>
      <c r="D39" s="146" t="s">
        <v>394</v>
      </c>
      <c r="E39" s="163" t="s">
        <v>1005</v>
      </c>
      <c r="F39" s="164" t="s">
        <v>148</v>
      </c>
      <c r="G39" s="164" t="s">
        <v>149</v>
      </c>
      <c r="H39" s="165">
        <v>548</v>
      </c>
      <c r="I39" s="165">
        <v>314</v>
      </c>
      <c r="J39" s="164" t="s">
        <v>150</v>
      </c>
      <c r="K39" s="166" t="s">
        <v>911</v>
      </c>
    </row>
    <row r="40" spans="1:11" ht="55.5" customHeight="1">
      <c r="A40" s="289" t="s">
        <v>387</v>
      </c>
      <c r="B40" s="146" t="s">
        <v>151</v>
      </c>
      <c r="C40" s="211" t="s">
        <v>986</v>
      </c>
      <c r="D40" s="211" t="s">
        <v>394</v>
      </c>
      <c r="E40" s="285" t="s">
        <v>152</v>
      </c>
      <c r="F40" s="285" t="s">
        <v>153</v>
      </c>
      <c r="G40" s="285" t="s">
        <v>154</v>
      </c>
      <c r="H40" s="291">
        <f>274*2</f>
        <v>548</v>
      </c>
      <c r="I40" s="165"/>
      <c r="J40" s="285" t="s">
        <v>155</v>
      </c>
      <c r="K40" s="287" t="s">
        <v>156</v>
      </c>
    </row>
    <row r="41" spans="1:11" ht="49.5" customHeight="1">
      <c r="A41" s="290"/>
      <c r="B41" s="146" t="s">
        <v>186</v>
      </c>
      <c r="C41" s="212"/>
      <c r="D41" s="212"/>
      <c r="E41" s="286"/>
      <c r="F41" s="286"/>
      <c r="G41" s="286"/>
      <c r="H41" s="292"/>
      <c r="I41" s="165"/>
      <c r="J41" s="286"/>
      <c r="K41" s="288"/>
    </row>
    <row r="42" spans="1:11" ht="34.5" customHeight="1">
      <c r="A42" s="162" t="s">
        <v>123</v>
      </c>
      <c r="B42" s="279" t="s">
        <v>124</v>
      </c>
      <c r="C42" s="280"/>
      <c r="D42" s="146" t="s">
        <v>394</v>
      </c>
      <c r="E42" s="163" t="s">
        <v>157</v>
      </c>
      <c r="F42" s="164" t="s">
        <v>158</v>
      </c>
      <c r="G42" s="163" t="s">
        <v>127</v>
      </c>
      <c r="H42" s="165">
        <v>603</v>
      </c>
      <c r="I42" s="165"/>
      <c r="J42" s="164" t="s">
        <v>128</v>
      </c>
      <c r="K42" s="166" t="s">
        <v>911</v>
      </c>
    </row>
    <row r="43" spans="1:11" ht="34.5" customHeight="1">
      <c r="A43" s="289" t="s">
        <v>159</v>
      </c>
      <c r="B43" s="146" t="s">
        <v>160</v>
      </c>
      <c r="C43" s="146" t="s">
        <v>506</v>
      </c>
      <c r="D43" s="211" t="s">
        <v>394</v>
      </c>
      <c r="E43" s="285" t="s">
        <v>1017</v>
      </c>
      <c r="F43" s="285" t="s">
        <v>163</v>
      </c>
      <c r="G43" s="285" t="s">
        <v>164</v>
      </c>
      <c r="H43" s="165">
        <v>350</v>
      </c>
      <c r="I43" s="165"/>
      <c r="J43" s="285" t="s">
        <v>747</v>
      </c>
      <c r="K43" s="287" t="s">
        <v>165</v>
      </c>
    </row>
    <row r="44" spans="1:11" ht="34.5" customHeight="1">
      <c r="A44" s="290"/>
      <c r="B44" s="146" t="s">
        <v>161</v>
      </c>
      <c r="C44" s="146" t="s">
        <v>162</v>
      </c>
      <c r="D44" s="212"/>
      <c r="E44" s="286"/>
      <c r="F44" s="286"/>
      <c r="G44" s="286"/>
      <c r="H44" s="165">
        <v>350</v>
      </c>
      <c r="I44" s="165"/>
      <c r="J44" s="286"/>
      <c r="K44" s="288"/>
    </row>
    <row r="45" spans="1:11" ht="54" customHeight="1">
      <c r="A45" s="162" t="s">
        <v>955</v>
      </c>
      <c r="B45" s="279" t="s">
        <v>956</v>
      </c>
      <c r="C45" s="280"/>
      <c r="D45" s="146" t="s">
        <v>394</v>
      </c>
      <c r="E45" s="163" t="s">
        <v>1001</v>
      </c>
      <c r="F45" s="164" t="s">
        <v>957</v>
      </c>
      <c r="G45" s="164" t="s">
        <v>958</v>
      </c>
      <c r="H45" s="165">
        <v>16277.96</v>
      </c>
      <c r="I45" s="165">
        <v>590</v>
      </c>
      <c r="J45" s="163" t="s">
        <v>959</v>
      </c>
      <c r="K45" s="166" t="s">
        <v>911</v>
      </c>
    </row>
    <row r="46" spans="1:11" ht="34.5" customHeight="1">
      <c r="A46" s="162"/>
      <c r="B46" s="146"/>
      <c r="C46" s="146"/>
      <c r="D46" s="146"/>
      <c r="E46" s="163"/>
      <c r="F46" s="164"/>
      <c r="G46" s="164"/>
      <c r="H46" s="165"/>
      <c r="I46" s="165"/>
      <c r="J46" s="164"/>
      <c r="K46" s="166"/>
    </row>
    <row r="47" spans="1:11" ht="34.5" customHeight="1">
      <c r="A47" s="162"/>
      <c r="B47" s="146"/>
      <c r="C47" s="146"/>
      <c r="D47" s="146"/>
      <c r="E47" s="163"/>
      <c r="F47" s="164"/>
      <c r="G47" s="164"/>
      <c r="H47" s="165"/>
      <c r="I47" s="165"/>
      <c r="J47" s="164"/>
      <c r="K47" s="166"/>
    </row>
    <row r="48" spans="1:11" ht="34.5" customHeight="1">
      <c r="A48" s="162"/>
      <c r="B48" s="146"/>
      <c r="C48" s="146"/>
      <c r="D48" s="146"/>
      <c r="E48" s="163"/>
      <c r="F48" s="164"/>
      <c r="G48" s="164"/>
      <c r="H48" s="165"/>
      <c r="I48" s="165"/>
      <c r="J48" s="164"/>
      <c r="K48" s="166"/>
    </row>
    <row r="49" spans="1:11" ht="34.5" customHeight="1">
      <c r="A49" s="162"/>
      <c r="B49" s="146"/>
      <c r="C49" s="146"/>
      <c r="D49" s="146"/>
      <c r="E49" s="163"/>
      <c r="F49" s="164"/>
      <c r="G49" s="164"/>
      <c r="H49" s="165"/>
      <c r="I49" s="165"/>
      <c r="J49" s="164"/>
      <c r="K49" s="166"/>
    </row>
    <row r="50" spans="1:11" ht="34.5" customHeight="1">
      <c r="A50" s="162"/>
      <c r="B50" s="146"/>
      <c r="C50" s="146"/>
      <c r="D50" s="146"/>
      <c r="E50" s="163"/>
      <c r="F50" s="164"/>
      <c r="G50" s="164"/>
      <c r="H50" s="165"/>
      <c r="I50" s="165"/>
      <c r="J50" s="164"/>
      <c r="K50" s="166"/>
    </row>
    <row r="51" spans="1:11" ht="34.5" customHeight="1">
      <c r="A51" s="162"/>
      <c r="B51" s="146"/>
      <c r="C51" s="146"/>
      <c r="D51" s="146"/>
      <c r="E51" s="163"/>
      <c r="F51" s="164"/>
      <c r="G51" s="164"/>
      <c r="H51" s="165"/>
      <c r="I51" s="165"/>
      <c r="J51" s="164"/>
      <c r="K51" s="166"/>
    </row>
    <row r="52" spans="1:11" ht="34.5" customHeight="1">
      <c r="A52" s="162"/>
      <c r="B52" s="146"/>
      <c r="C52" s="146"/>
      <c r="D52" s="146"/>
      <c r="E52" s="163"/>
      <c r="F52" s="164"/>
      <c r="G52" s="164"/>
      <c r="H52" s="165"/>
      <c r="I52" s="165"/>
      <c r="J52" s="164"/>
      <c r="K52" s="166"/>
    </row>
    <row r="53" spans="1:11" ht="34.5" customHeight="1">
      <c r="A53" s="162"/>
      <c r="B53" s="146"/>
      <c r="C53" s="146"/>
      <c r="D53" s="146"/>
      <c r="E53" s="163"/>
      <c r="F53" s="164"/>
      <c r="G53" s="164"/>
      <c r="H53" s="165"/>
      <c r="I53" s="165"/>
      <c r="J53" s="164"/>
      <c r="K53" s="166"/>
    </row>
    <row r="54" spans="1:11" ht="34.5" customHeight="1">
      <c r="A54" s="162"/>
      <c r="B54" s="146"/>
      <c r="C54" s="146"/>
      <c r="D54" s="146"/>
      <c r="E54" s="163"/>
      <c r="F54" s="164"/>
      <c r="G54" s="164"/>
      <c r="H54" s="165"/>
      <c r="I54" s="165"/>
      <c r="J54" s="164"/>
      <c r="K54" s="166"/>
    </row>
    <row r="55" spans="1:11" ht="34.5" customHeight="1">
      <c r="A55" s="162"/>
      <c r="B55" s="146"/>
      <c r="C55" s="146"/>
      <c r="D55" s="146"/>
      <c r="E55" s="163"/>
      <c r="F55" s="164"/>
      <c r="G55" s="164"/>
      <c r="H55" s="165"/>
      <c r="I55" s="165"/>
      <c r="J55" s="164"/>
      <c r="K55" s="166"/>
    </row>
    <row r="56" spans="1:11" ht="34.5" customHeight="1">
      <c r="A56" s="162"/>
      <c r="B56" s="146"/>
      <c r="C56" s="146"/>
      <c r="D56" s="146"/>
      <c r="E56" s="163"/>
      <c r="F56" s="164"/>
      <c r="G56" s="164"/>
      <c r="H56" s="165"/>
      <c r="I56" s="165"/>
      <c r="J56" s="164"/>
      <c r="K56" s="166"/>
    </row>
    <row r="57" spans="1:11" ht="34.5" customHeight="1">
      <c r="A57" s="162"/>
      <c r="B57" s="146"/>
      <c r="C57" s="146"/>
      <c r="D57" s="146"/>
      <c r="E57" s="163"/>
      <c r="F57" s="164"/>
      <c r="G57" s="164"/>
      <c r="H57" s="165"/>
      <c r="I57" s="165"/>
      <c r="J57" s="164"/>
      <c r="K57" s="166"/>
    </row>
    <row r="58" spans="1:11" ht="34.5" customHeight="1">
      <c r="A58" s="162"/>
      <c r="B58" s="146"/>
      <c r="C58" s="146"/>
      <c r="D58" s="146"/>
      <c r="E58" s="163"/>
      <c r="F58" s="164"/>
      <c r="G58" s="164"/>
      <c r="H58" s="165"/>
      <c r="I58" s="165"/>
      <c r="J58" s="164"/>
      <c r="K58" s="166"/>
    </row>
    <row r="59" spans="1:11" ht="34.5" customHeight="1">
      <c r="A59" s="162"/>
      <c r="B59" s="146"/>
      <c r="C59" s="146"/>
      <c r="D59" s="146"/>
      <c r="E59" s="163"/>
      <c r="F59" s="164"/>
      <c r="G59" s="164"/>
      <c r="H59" s="165"/>
      <c r="I59" s="165"/>
      <c r="J59" s="164"/>
      <c r="K59" s="166"/>
    </row>
    <row r="60" spans="1:11" ht="34.5" customHeight="1">
      <c r="A60" s="162"/>
      <c r="B60" s="146"/>
      <c r="C60" s="146"/>
      <c r="D60" s="146"/>
      <c r="E60" s="163"/>
      <c r="F60" s="164"/>
      <c r="G60" s="164"/>
      <c r="H60" s="165"/>
      <c r="I60" s="165"/>
      <c r="J60" s="164"/>
      <c r="K60" s="166"/>
    </row>
    <row r="61" spans="1:11" ht="34.5" customHeight="1">
      <c r="A61" s="162"/>
      <c r="B61" s="146"/>
      <c r="C61" s="146"/>
      <c r="D61" s="146"/>
      <c r="E61" s="163"/>
      <c r="F61" s="164"/>
      <c r="G61" s="164"/>
      <c r="H61" s="165"/>
      <c r="I61" s="165"/>
      <c r="J61" s="164"/>
      <c r="K61" s="166"/>
    </row>
    <row r="62" spans="1:11" ht="34.5" customHeight="1">
      <c r="A62" s="162"/>
      <c r="B62" s="146"/>
      <c r="C62" s="146"/>
      <c r="D62" s="146"/>
      <c r="E62" s="163"/>
      <c r="F62" s="164"/>
      <c r="G62" s="164"/>
      <c r="H62" s="165"/>
      <c r="I62" s="165"/>
      <c r="J62" s="164"/>
      <c r="K62" s="166"/>
    </row>
    <row r="63" spans="1:11" ht="34.5" customHeight="1">
      <c r="A63" s="162"/>
      <c r="B63" s="146"/>
      <c r="C63" s="146"/>
      <c r="D63" s="146"/>
      <c r="E63" s="163"/>
      <c r="F63" s="164"/>
      <c r="G63" s="164"/>
      <c r="H63" s="165"/>
      <c r="I63" s="165"/>
      <c r="J63" s="164"/>
      <c r="K63" s="166"/>
    </row>
    <row r="64" spans="1:11" ht="34.5" customHeight="1">
      <c r="A64" s="162"/>
      <c r="B64" s="146"/>
      <c r="C64" s="146"/>
      <c r="D64" s="146"/>
      <c r="E64" s="163"/>
      <c r="F64" s="164"/>
      <c r="G64" s="164"/>
      <c r="H64" s="165"/>
      <c r="I64" s="165"/>
      <c r="J64" s="164"/>
      <c r="K64" s="166"/>
    </row>
    <row r="65" spans="1:11" ht="34.5" customHeight="1">
      <c r="A65" s="162"/>
      <c r="B65" s="146"/>
      <c r="C65" s="146"/>
      <c r="D65" s="146"/>
      <c r="E65" s="163"/>
      <c r="F65" s="164"/>
      <c r="G65" s="164"/>
      <c r="H65" s="165"/>
      <c r="I65" s="165"/>
      <c r="J65" s="164"/>
      <c r="K65" s="166"/>
    </row>
    <row r="66" spans="1:11" ht="34.5" customHeight="1">
      <c r="A66" s="162"/>
      <c r="B66" s="146"/>
      <c r="C66" s="146"/>
      <c r="D66" s="146"/>
      <c r="E66" s="163"/>
      <c r="F66" s="164"/>
      <c r="G66" s="164"/>
      <c r="H66" s="165"/>
      <c r="I66" s="165"/>
      <c r="J66" s="164"/>
      <c r="K66" s="166"/>
    </row>
    <row r="67" spans="1:11" ht="34.5" customHeight="1">
      <c r="A67" s="162"/>
      <c r="B67" s="146"/>
      <c r="C67" s="146"/>
      <c r="D67" s="146"/>
      <c r="E67" s="163"/>
      <c r="F67" s="164"/>
      <c r="G67" s="164"/>
      <c r="H67" s="165"/>
      <c r="I67" s="165"/>
      <c r="J67" s="164"/>
      <c r="K67" s="166"/>
    </row>
    <row r="68" spans="1:11" ht="34.5" customHeight="1">
      <c r="A68" s="162"/>
      <c r="B68" s="146"/>
      <c r="C68" s="146"/>
      <c r="D68" s="146"/>
      <c r="E68" s="163"/>
      <c r="F68" s="164"/>
      <c r="G68" s="164"/>
      <c r="H68" s="165"/>
      <c r="I68" s="165"/>
      <c r="J68" s="164"/>
      <c r="K68" s="166"/>
    </row>
    <row r="69" spans="1:11" ht="34.5" customHeight="1">
      <c r="A69" s="162"/>
      <c r="B69" s="146"/>
      <c r="C69" s="146"/>
      <c r="D69" s="146"/>
      <c r="E69" s="163"/>
      <c r="F69" s="164"/>
      <c r="G69" s="164"/>
      <c r="H69" s="165"/>
      <c r="I69" s="165"/>
      <c r="J69" s="164"/>
      <c r="K69" s="166"/>
    </row>
    <row r="70" spans="1:11" ht="34.5" customHeight="1">
      <c r="A70" s="162"/>
      <c r="B70" s="146"/>
      <c r="C70" s="146"/>
      <c r="D70" s="146"/>
      <c r="E70" s="163"/>
      <c r="F70" s="164"/>
      <c r="G70" s="164"/>
      <c r="H70" s="165"/>
      <c r="I70" s="165"/>
      <c r="J70" s="164"/>
      <c r="K70" s="166"/>
    </row>
    <row r="71" spans="1:11" ht="34.5" customHeight="1">
      <c r="A71" s="162"/>
      <c r="B71" s="146"/>
      <c r="C71" s="146"/>
      <c r="D71" s="146"/>
      <c r="E71" s="163"/>
      <c r="F71" s="164"/>
      <c r="G71" s="164"/>
      <c r="H71" s="165"/>
      <c r="I71" s="165"/>
      <c r="J71" s="164"/>
      <c r="K71" s="166"/>
    </row>
    <row r="72" spans="1:11" ht="34.5" customHeight="1">
      <c r="A72" s="162"/>
      <c r="B72" s="146"/>
      <c r="C72" s="146"/>
      <c r="D72" s="146"/>
      <c r="E72" s="163"/>
      <c r="F72" s="164"/>
      <c r="G72" s="164"/>
      <c r="H72" s="165"/>
      <c r="I72" s="165"/>
      <c r="J72" s="164"/>
      <c r="K72" s="166"/>
    </row>
    <row r="73" spans="1:11" ht="34.5" customHeight="1">
      <c r="A73" s="162"/>
      <c r="B73" s="146"/>
      <c r="C73" s="146"/>
      <c r="D73" s="146"/>
      <c r="E73" s="163"/>
      <c r="F73" s="164"/>
      <c r="G73" s="164"/>
      <c r="H73" s="165"/>
      <c r="I73" s="165"/>
      <c r="J73" s="164"/>
      <c r="K73" s="166"/>
    </row>
    <row r="74" spans="1:11" ht="12.75" customHeight="1" thickBot="1">
      <c r="A74" s="28"/>
      <c r="B74" s="23"/>
      <c r="C74" s="23"/>
      <c r="D74" s="23"/>
      <c r="E74" s="23"/>
      <c r="F74" s="23"/>
      <c r="G74" s="23"/>
      <c r="H74" s="56"/>
      <c r="I74" s="30"/>
      <c r="J74" s="23"/>
      <c r="K74" s="29"/>
    </row>
    <row r="75" spans="8:9" ht="12" customHeight="1">
      <c r="H75" s="26">
        <f>SUM(H10:H74)</f>
        <v>66281.95999999999</v>
      </c>
      <c r="I75" s="26">
        <f>SUM(I10:I74)</f>
        <v>9938</v>
      </c>
    </row>
    <row r="76" ht="12" customHeight="1"/>
    <row r="77" spans="1:10" ht="12.75" customHeight="1">
      <c r="A77" s="7"/>
      <c r="B77" s="7"/>
      <c r="C77" s="7"/>
      <c r="D77" s="7"/>
      <c r="E77" s="7"/>
      <c r="F77" s="7"/>
      <c r="G77" s="7"/>
      <c r="H77" s="7"/>
      <c r="I77" s="7"/>
      <c r="J77" s="7"/>
    </row>
    <row r="78" ht="12.75" customHeight="1"/>
    <row r="79" ht="12.75" customHeight="1"/>
    <row r="80" ht="12.75" customHeight="1"/>
    <row r="81" ht="12.75" customHeight="1"/>
    <row r="82" ht="12.75" customHeight="1">
      <c r="I82" s="1"/>
    </row>
    <row r="83" ht="12.75" customHeight="1">
      <c r="I83" s="1"/>
    </row>
    <row r="84" ht="12.75" customHeight="1">
      <c r="I84" s="1"/>
    </row>
    <row r="85" ht="12.75" customHeight="1">
      <c r="I85" s="1"/>
    </row>
    <row r="86" ht="12.75" customHeight="1">
      <c r="I86" s="1"/>
    </row>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9" ht="12.75" customHeight="1"/>
    <row r="200" ht="12.75" customHeight="1"/>
    <row r="201" ht="12.75" customHeight="1"/>
    <row r="203" ht="16.5" customHeight="1"/>
  </sheetData>
  <sheetProtection/>
  <mergeCells count="108">
    <mergeCell ref="B45:C45"/>
    <mergeCell ref="H8:I8"/>
    <mergeCell ref="J8:J9"/>
    <mergeCell ref="D8:D9"/>
    <mergeCell ref="G8:G9"/>
    <mergeCell ref="B12:C12"/>
    <mergeCell ref="F13:F14"/>
    <mergeCell ref="G13:G14"/>
    <mergeCell ref="H13:H14"/>
    <mergeCell ref="J13:J14"/>
    <mergeCell ref="A1:K1"/>
    <mergeCell ref="A3:K3"/>
    <mergeCell ref="A5:K5"/>
    <mergeCell ref="K8:K9"/>
    <mergeCell ref="A8:A9"/>
    <mergeCell ref="B8:B9"/>
    <mergeCell ref="C8:C9"/>
    <mergeCell ref="F8:F9"/>
    <mergeCell ref="C13:C14"/>
    <mergeCell ref="D13:D14"/>
    <mergeCell ref="E13:E14"/>
    <mergeCell ref="E6:I6"/>
    <mergeCell ref="E8:E9"/>
    <mergeCell ref="K13:K14"/>
    <mergeCell ref="A15:A16"/>
    <mergeCell ref="D15:D16"/>
    <mergeCell ref="E15:E16"/>
    <mergeCell ref="F15:F16"/>
    <mergeCell ref="G15:G16"/>
    <mergeCell ref="H15:H16"/>
    <mergeCell ref="J15:J16"/>
    <mergeCell ref="K15:K16"/>
    <mergeCell ref="A13:A14"/>
    <mergeCell ref="K17:K18"/>
    <mergeCell ref="A23:A24"/>
    <mergeCell ref="D23:D24"/>
    <mergeCell ref="E23:E24"/>
    <mergeCell ref="F23:F24"/>
    <mergeCell ref="G23:G24"/>
    <mergeCell ref="H23:H24"/>
    <mergeCell ref="J23:J24"/>
    <mergeCell ref="A17:A18"/>
    <mergeCell ref="D17:D18"/>
    <mergeCell ref="E19:E20"/>
    <mergeCell ref="F19:F20"/>
    <mergeCell ref="H17:H18"/>
    <mergeCell ref="J17:J18"/>
    <mergeCell ref="E17:E18"/>
    <mergeCell ref="F17:F18"/>
    <mergeCell ref="G17:G18"/>
    <mergeCell ref="G19:G20"/>
    <mergeCell ref="H19:H20"/>
    <mergeCell ref="J19:J20"/>
    <mergeCell ref="K19:K20"/>
    <mergeCell ref="A21:A22"/>
    <mergeCell ref="D21:D22"/>
    <mergeCell ref="E21:E22"/>
    <mergeCell ref="F21:F22"/>
    <mergeCell ref="G21:G22"/>
    <mergeCell ref="J21:J22"/>
    <mergeCell ref="K21:K22"/>
    <mergeCell ref="A19:A20"/>
    <mergeCell ref="D19:D20"/>
    <mergeCell ref="K23:K24"/>
    <mergeCell ref="B27:C27"/>
    <mergeCell ref="A28:A29"/>
    <mergeCell ref="D28:D29"/>
    <mergeCell ref="E28:E29"/>
    <mergeCell ref="F28:F29"/>
    <mergeCell ref="G28:G29"/>
    <mergeCell ref="J28:J29"/>
    <mergeCell ref="K28:K29"/>
    <mergeCell ref="A30:A31"/>
    <mergeCell ref="D30:D31"/>
    <mergeCell ref="E30:E31"/>
    <mergeCell ref="F30:F31"/>
    <mergeCell ref="G30:G31"/>
    <mergeCell ref="J30:J31"/>
    <mergeCell ref="K30:K31"/>
    <mergeCell ref="B32:C32"/>
    <mergeCell ref="A33:A34"/>
    <mergeCell ref="D33:D34"/>
    <mergeCell ref="E33:E34"/>
    <mergeCell ref="F33:F34"/>
    <mergeCell ref="G33:G34"/>
    <mergeCell ref="J33:J34"/>
    <mergeCell ref="K33:K34"/>
    <mergeCell ref="B35:C35"/>
    <mergeCell ref="B36:C36"/>
    <mergeCell ref="B37:C37"/>
    <mergeCell ref="B38:C38"/>
    <mergeCell ref="A40:A41"/>
    <mergeCell ref="C40:C41"/>
    <mergeCell ref="H40:H41"/>
    <mergeCell ref="J40:J41"/>
    <mergeCell ref="K40:K41"/>
    <mergeCell ref="B42:C42"/>
    <mergeCell ref="D40:D41"/>
    <mergeCell ref="E40:E41"/>
    <mergeCell ref="F40:F41"/>
    <mergeCell ref="G40:G41"/>
    <mergeCell ref="G43:G44"/>
    <mergeCell ref="J43:J44"/>
    <mergeCell ref="K43:K44"/>
    <mergeCell ref="A43:A44"/>
    <mergeCell ref="D43:D44"/>
    <mergeCell ref="E43:E44"/>
    <mergeCell ref="F43:F44"/>
  </mergeCells>
  <printOptions/>
  <pageMargins left="0.1968503937007874" right="0.1968503937007874" top="0.3937007874015748" bottom="0.3937007874015748" header="0" footer="0"/>
  <pageSetup horizontalDpi="600" verticalDpi="600" orientation="landscape" paperSize="132" scale="60" r:id="rId2"/>
  <drawing r:id="rId1"/>
</worksheet>
</file>

<file path=xl/worksheets/sheet8.xml><?xml version="1.0" encoding="utf-8"?>
<worksheet xmlns="http://schemas.openxmlformats.org/spreadsheetml/2006/main" xmlns:r="http://schemas.openxmlformats.org/officeDocument/2006/relationships">
  <dimension ref="A1:S73"/>
  <sheetViews>
    <sheetView zoomScalePageLayoutView="0" workbookViewId="0" topLeftCell="C4">
      <pane ySplit="6" topLeftCell="A10" activePane="bottomLeft" state="frozen"/>
      <selection pane="topLeft" activeCell="A4" sqref="A4"/>
      <selection pane="bottomLeft" activeCell="F17" sqref="F17"/>
    </sheetView>
  </sheetViews>
  <sheetFormatPr defaultColWidth="11.421875" defaultRowHeight="12.75"/>
  <cols>
    <col min="1" max="1" width="13.28125" style="1" customWidth="1"/>
    <col min="2" max="2" width="26.7109375" style="1" customWidth="1"/>
    <col min="3" max="4" width="17.00390625" style="1" customWidth="1"/>
    <col min="5" max="5" width="14.8515625" style="1" customWidth="1"/>
    <col min="6" max="6" width="20.57421875" style="1" customWidth="1"/>
    <col min="7" max="7" width="23.57421875" style="1" customWidth="1"/>
    <col min="8" max="8" width="12.28125" style="2" bestFit="1" customWidth="1"/>
    <col min="9" max="9" width="12.28125" style="2" customWidth="1"/>
    <col min="10" max="10" width="38.00390625" style="1" customWidth="1"/>
    <col min="11" max="11" width="20.00390625" style="1" customWidth="1"/>
    <col min="12" max="16" width="11.421875" style="1" customWidth="1"/>
    <col min="17" max="17" width="11.7109375" style="1" bestFit="1" customWidth="1"/>
    <col min="18" max="18" width="11.421875" style="1" customWidth="1"/>
    <col min="19" max="20" width="11.57421875" style="1" bestFit="1" customWidth="1"/>
    <col min="21" max="16384" width="11.421875" style="1" customWidth="1"/>
  </cols>
  <sheetData>
    <row r="1" spans="1:11" ht="18" customHeight="1">
      <c r="A1" s="196" t="s">
        <v>370</v>
      </c>
      <c r="B1" s="196"/>
      <c r="C1" s="196"/>
      <c r="D1" s="196"/>
      <c r="E1" s="196"/>
      <c r="F1" s="196"/>
      <c r="G1" s="196"/>
      <c r="H1" s="196"/>
      <c r="I1" s="196"/>
      <c r="J1" s="196"/>
      <c r="K1" s="196"/>
    </row>
    <row r="3" spans="1:11" ht="18" customHeight="1">
      <c r="A3" s="196" t="s">
        <v>390</v>
      </c>
      <c r="B3" s="196"/>
      <c r="C3" s="196"/>
      <c r="D3" s="196"/>
      <c r="E3" s="196"/>
      <c r="F3" s="196"/>
      <c r="G3" s="196"/>
      <c r="H3" s="196"/>
      <c r="I3" s="196"/>
      <c r="J3" s="196"/>
      <c r="K3" s="196"/>
    </row>
    <row r="5" spans="1:11" ht="15.75" customHeight="1">
      <c r="A5" s="193" t="s">
        <v>373</v>
      </c>
      <c r="B5" s="193"/>
      <c r="C5" s="193"/>
      <c r="D5" s="193"/>
      <c r="E5" s="193"/>
      <c r="F5" s="193"/>
      <c r="G5" s="193"/>
      <c r="H5" s="193"/>
      <c r="I5" s="193"/>
      <c r="J5" s="193"/>
      <c r="K5" s="193"/>
    </row>
    <row r="6" spans="2:10" ht="15.75" customHeight="1">
      <c r="B6" s="31"/>
      <c r="C6" s="193" t="s">
        <v>372</v>
      </c>
      <c r="D6" s="193"/>
      <c r="E6" s="193"/>
      <c r="F6" s="193"/>
      <c r="G6" s="193"/>
      <c r="H6" s="193"/>
      <c r="I6" s="5"/>
      <c r="J6" s="31"/>
    </row>
    <row r="7" spans="2:10" ht="15.75" customHeight="1" thickBot="1">
      <c r="B7" s="31"/>
      <c r="C7" s="31"/>
      <c r="D7" s="31"/>
      <c r="E7" s="31"/>
      <c r="F7" s="31"/>
      <c r="G7" s="31"/>
      <c r="H7" s="5"/>
      <c r="I7" s="5"/>
      <c r="J7" s="31"/>
    </row>
    <row r="8" spans="1:11" ht="13.5" thickBot="1">
      <c r="A8" s="233" t="s">
        <v>380</v>
      </c>
      <c r="B8" s="233" t="s">
        <v>377</v>
      </c>
      <c r="C8" s="233" t="s">
        <v>374</v>
      </c>
      <c r="D8" s="233" t="s">
        <v>395</v>
      </c>
      <c r="E8" s="233" t="s">
        <v>392</v>
      </c>
      <c r="F8" s="233" t="s">
        <v>381</v>
      </c>
      <c r="G8" s="233" t="s">
        <v>382</v>
      </c>
      <c r="H8" s="281" t="s">
        <v>383</v>
      </c>
      <c r="I8" s="303"/>
      <c r="J8" s="233" t="s">
        <v>384</v>
      </c>
      <c r="K8" s="233" t="s">
        <v>378</v>
      </c>
    </row>
    <row r="9" spans="1:11" ht="30" customHeight="1" thickBot="1">
      <c r="A9" s="234"/>
      <c r="B9" s="234"/>
      <c r="C9" s="234"/>
      <c r="D9" s="241"/>
      <c r="E9" s="234"/>
      <c r="F9" s="234"/>
      <c r="G9" s="302"/>
      <c r="H9" s="12" t="s">
        <v>375</v>
      </c>
      <c r="I9" s="117" t="s">
        <v>376</v>
      </c>
      <c r="J9" s="234"/>
      <c r="K9" s="234"/>
    </row>
    <row r="10" spans="1:11" ht="27.75" customHeight="1" thickBot="1">
      <c r="A10" s="300" t="s">
        <v>399</v>
      </c>
      <c r="B10" s="118" t="s">
        <v>214</v>
      </c>
      <c r="C10" s="118" t="s">
        <v>994</v>
      </c>
      <c r="D10" s="299" t="s">
        <v>394</v>
      </c>
      <c r="E10" s="299" t="s">
        <v>207</v>
      </c>
      <c r="F10" s="299" t="s">
        <v>208</v>
      </c>
      <c r="G10" s="301" t="s">
        <v>209</v>
      </c>
      <c r="H10" s="119">
        <v>490</v>
      </c>
      <c r="I10" s="119">
        <v>2875.36</v>
      </c>
      <c r="J10" s="299" t="s">
        <v>210</v>
      </c>
      <c r="K10" s="227" t="s">
        <v>911</v>
      </c>
    </row>
    <row r="11" spans="1:11" ht="22.5" customHeight="1">
      <c r="A11" s="195"/>
      <c r="B11" s="57" t="s">
        <v>211</v>
      </c>
      <c r="C11" s="73" t="s">
        <v>212</v>
      </c>
      <c r="D11" s="228"/>
      <c r="E11" s="228"/>
      <c r="F11" s="228"/>
      <c r="G11" s="286"/>
      <c r="H11" s="59">
        <v>490</v>
      </c>
      <c r="I11" s="119">
        <v>2217.36</v>
      </c>
      <c r="J11" s="228"/>
      <c r="K11" s="228"/>
    </row>
    <row r="12" spans="1:11" ht="27" customHeight="1">
      <c r="A12" s="211" t="s">
        <v>213</v>
      </c>
      <c r="B12" s="73" t="s">
        <v>215</v>
      </c>
      <c r="C12" s="73" t="s">
        <v>458</v>
      </c>
      <c r="D12" s="211" t="s">
        <v>394</v>
      </c>
      <c r="E12" s="211" t="s">
        <v>218</v>
      </c>
      <c r="F12" s="211" t="s">
        <v>219</v>
      </c>
      <c r="G12" s="211" t="s">
        <v>220</v>
      </c>
      <c r="H12" s="59">
        <v>128</v>
      </c>
      <c r="I12" s="59"/>
      <c r="J12" s="211" t="s">
        <v>221</v>
      </c>
      <c r="K12" s="211" t="s">
        <v>911</v>
      </c>
    </row>
    <row r="13" spans="1:11" ht="19.5" customHeight="1">
      <c r="A13" s="212"/>
      <c r="B13" s="21" t="s">
        <v>216</v>
      </c>
      <c r="C13" s="21" t="s">
        <v>217</v>
      </c>
      <c r="D13" s="212"/>
      <c r="E13" s="212"/>
      <c r="F13" s="212"/>
      <c r="G13" s="212"/>
      <c r="H13" s="22">
        <v>128</v>
      </c>
      <c r="I13" s="22"/>
      <c r="J13" s="212"/>
      <c r="K13" s="212"/>
    </row>
    <row r="14" spans="1:11" ht="26.25" customHeight="1">
      <c r="A14" s="211" t="s">
        <v>387</v>
      </c>
      <c r="B14" s="21" t="s">
        <v>108</v>
      </c>
      <c r="C14" s="21" t="s">
        <v>109</v>
      </c>
      <c r="D14" s="285" t="s">
        <v>394</v>
      </c>
      <c r="E14" s="285" t="s">
        <v>222</v>
      </c>
      <c r="F14" s="285" t="s">
        <v>223</v>
      </c>
      <c r="G14" s="285" t="s">
        <v>224</v>
      </c>
      <c r="H14" s="36">
        <v>700</v>
      </c>
      <c r="I14" s="36"/>
      <c r="J14" s="285" t="s">
        <v>121</v>
      </c>
      <c r="K14" s="285" t="s">
        <v>225</v>
      </c>
    </row>
    <row r="15" spans="1:11" ht="24.75" customHeight="1">
      <c r="A15" s="212"/>
      <c r="B15" s="21" t="s">
        <v>184</v>
      </c>
      <c r="C15" s="21" t="s">
        <v>471</v>
      </c>
      <c r="D15" s="286"/>
      <c r="E15" s="286"/>
      <c r="F15" s="286"/>
      <c r="G15" s="286"/>
      <c r="H15" s="36">
        <v>700</v>
      </c>
      <c r="I15" s="36"/>
      <c r="J15" s="286"/>
      <c r="K15" s="286"/>
    </row>
    <row r="16" spans="1:11" ht="39" customHeight="1">
      <c r="A16" s="162" t="s">
        <v>912</v>
      </c>
      <c r="B16" s="279" t="s">
        <v>100</v>
      </c>
      <c r="C16" s="280"/>
      <c r="D16" s="146" t="s">
        <v>394</v>
      </c>
      <c r="E16" s="163" t="s">
        <v>226</v>
      </c>
      <c r="F16" s="163" t="s">
        <v>230</v>
      </c>
      <c r="G16" s="163" t="s">
        <v>106</v>
      </c>
      <c r="H16" s="165">
        <v>4020</v>
      </c>
      <c r="I16" s="165">
        <v>248</v>
      </c>
      <c r="J16" s="163" t="s">
        <v>227</v>
      </c>
      <c r="K16" s="168" t="s">
        <v>911</v>
      </c>
    </row>
    <row r="17" spans="1:11" ht="51" customHeight="1">
      <c r="A17" s="83" t="s">
        <v>123</v>
      </c>
      <c r="B17" s="207" t="s">
        <v>205</v>
      </c>
      <c r="C17" s="208"/>
      <c r="D17" s="147" t="s">
        <v>394</v>
      </c>
      <c r="E17" s="21" t="s">
        <v>228</v>
      </c>
      <c r="F17" s="21" t="s">
        <v>229</v>
      </c>
      <c r="G17" s="21" t="s">
        <v>231</v>
      </c>
      <c r="H17" s="36">
        <v>822</v>
      </c>
      <c r="I17" s="36">
        <v>508</v>
      </c>
      <c r="J17" s="148" t="s">
        <v>232</v>
      </c>
      <c r="K17" s="21" t="s">
        <v>911</v>
      </c>
    </row>
    <row r="18" spans="1:11" ht="36" customHeight="1">
      <c r="A18" s="160" t="s">
        <v>955</v>
      </c>
      <c r="B18" s="248" t="s">
        <v>233</v>
      </c>
      <c r="C18" s="249"/>
      <c r="D18" s="67" t="s">
        <v>542</v>
      </c>
      <c r="E18" s="21" t="s">
        <v>758</v>
      </c>
      <c r="F18" s="21" t="s">
        <v>234</v>
      </c>
      <c r="G18" s="21" t="s">
        <v>235</v>
      </c>
      <c r="H18" s="36">
        <v>1050</v>
      </c>
      <c r="I18" s="36">
        <v>628</v>
      </c>
      <c r="J18" s="148" t="s">
        <v>236</v>
      </c>
      <c r="K18" s="21" t="s">
        <v>911</v>
      </c>
    </row>
    <row r="19" spans="1:11" ht="24" customHeight="1">
      <c r="A19" s="289" t="s">
        <v>888</v>
      </c>
      <c r="B19" s="146" t="s">
        <v>1007</v>
      </c>
      <c r="C19" s="211" t="s">
        <v>1010</v>
      </c>
      <c r="D19" s="211" t="s">
        <v>394</v>
      </c>
      <c r="E19" s="285" t="s">
        <v>238</v>
      </c>
      <c r="F19" s="285" t="s">
        <v>239</v>
      </c>
      <c r="G19" s="285" t="s">
        <v>240</v>
      </c>
      <c r="H19" s="36">
        <v>274</v>
      </c>
      <c r="I19" s="36">
        <v>250</v>
      </c>
      <c r="J19" s="285" t="s">
        <v>1009</v>
      </c>
      <c r="K19" s="285" t="s">
        <v>241</v>
      </c>
    </row>
    <row r="20" spans="1:11" ht="22.5" customHeight="1">
      <c r="A20" s="290"/>
      <c r="B20" s="146" t="s">
        <v>237</v>
      </c>
      <c r="C20" s="212"/>
      <c r="D20" s="212"/>
      <c r="E20" s="286"/>
      <c r="F20" s="286"/>
      <c r="G20" s="286"/>
      <c r="H20" s="22">
        <v>274</v>
      </c>
      <c r="I20" s="22"/>
      <c r="J20" s="286"/>
      <c r="K20" s="286"/>
    </row>
    <row r="21" spans="1:11" ht="61.5" customHeight="1">
      <c r="A21" s="73" t="s">
        <v>888</v>
      </c>
      <c r="B21" s="21" t="s">
        <v>242</v>
      </c>
      <c r="C21" s="21" t="s">
        <v>243</v>
      </c>
      <c r="D21" s="21" t="s">
        <v>394</v>
      </c>
      <c r="E21" s="21" t="s">
        <v>1011</v>
      </c>
      <c r="F21" s="148" t="s">
        <v>244</v>
      </c>
      <c r="G21" s="21" t="s">
        <v>245</v>
      </c>
      <c r="H21" s="36">
        <v>274</v>
      </c>
      <c r="I21" s="36"/>
      <c r="J21" s="148" t="s">
        <v>246</v>
      </c>
      <c r="K21" s="21" t="s">
        <v>247</v>
      </c>
    </row>
    <row r="22" spans="1:11" ht="39" customHeight="1">
      <c r="A22" s="162" t="s">
        <v>912</v>
      </c>
      <c r="B22" s="279" t="s">
        <v>100</v>
      </c>
      <c r="C22" s="280"/>
      <c r="D22" s="146" t="s">
        <v>394</v>
      </c>
      <c r="E22" s="21" t="s">
        <v>248</v>
      </c>
      <c r="F22" s="148" t="s">
        <v>252</v>
      </c>
      <c r="G22" s="21" t="s">
        <v>106</v>
      </c>
      <c r="H22" s="36">
        <v>1370</v>
      </c>
      <c r="I22" s="36"/>
      <c r="J22" s="163" t="s">
        <v>249</v>
      </c>
      <c r="K22" s="21" t="s">
        <v>911</v>
      </c>
    </row>
    <row r="23" spans="1:11" ht="37.5" customHeight="1">
      <c r="A23" s="162" t="s">
        <v>912</v>
      </c>
      <c r="B23" s="279" t="s">
        <v>100</v>
      </c>
      <c r="C23" s="280"/>
      <c r="D23" s="146" t="s">
        <v>394</v>
      </c>
      <c r="E23" s="21" t="s">
        <v>250</v>
      </c>
      <c r="F23" s="148" t="s">
        <v>251</v>
      </c>
      <c r="G23" s="21" t="s">
        <v>106</v>
      </c>
      <c r="H23" s="36">
        <v>1370</v>
      </c>
      <c r="I23" s="36"/>
      <c r="J23" s="163" t="s">
        <v>253</v>
      </c>
      <c r="K23" s="21" t="s">
        <v>911</v>
      </c>
    </row>
    <row r="24" spans="1:11" ht="36" customHeight="1">
      <c r="A24" s="162" t="s">
        <v>912</v>
      </c>
      <c r="B24" s="279" t="s">
        <v>100</v>
      </c>
      <c r="C24" s="280"/>
      <c r="D24" s="146" t="s">
        <v>394</v>
      </c>
      <c r="E24" s="21" t="s">
        <v>254</v>
      </c>
      <c r="F24" s="148" t="s">
        <v>255</v>
      </c>
      <c r="G24" s="21" t="s">
        <v>106</v>
      </c>
      <c r="H24" s="36">
        <v>1370</v>
      </c>
      <c r="I24" s="36">
        <v>684</v>
      </c>
      <c r="J24" s="163" t="s">
        <v>256</v>
      </c>
      <c r="K24" s="21" t="s">
        <v>911</v>
      </c>
    </row>
    <row r="25" spans="1:11" ht="44.25" customHeight="1">
      <c r="A25" s="160" t="s">
        <v>955</v>
      </c>
      <c r="B25" s="248" t="s">
        <v>233</v>
      </c>
      <c r="C25" s="249"/>
      <c r="D25" s="67" t="s">
        <v>542</v>
      </c>
      <c r="E25" s="21" t="s">
        <v>257</v>
      </c>
      <c r="F25" s="21" t="s">
        <v>284</v>
      </c>
      <c r="G25" s="21" t="s">
        <v>235</v>
      </c>
      <c r="H25" s="36">
        <v>1050</v>
      </c>
      <c r="I25" s="36"/>
      <c r="J25" s="148" t="s">
        <v>236</v>
      </c>
      <c r="K25" s="21" t="s">
        <v>911</v>
      </c>
    </row>
    <row r="26" spans="1:11" ht="46.5" customHeight="1">
      <c r="A26" s="83" t="s">
        <v>123</v>
      </c>
      <c r="B26" s="207" t="s">
        <v>205</v>
      </c>
      <c r="C26" s="208"/>
      <c r="D26" s="147" t="s">
        <v>394</v>
      </c>
      <c r="E26" s="21" t="s">
        <v>258</v>
      </c>
      <c r="F26" s="21" t="s">
        <v>259</v>
      </c>
      <c r="G26" s="21" t="s">
        <v>260</v>
      </c>
      <c r="H26" s="22">
        <v>1050</v>
      </c>
      <c r="I26" s="22">
        <v>314</v>
      </c>
      <c r="J26" s="21" t="s">
        <v>261</v>
      </c>
      <c r="K26" s="21" t="s">
        <v>911</v>
      </c>
    </row>
    <row r="27" spans="1:11" ht="35.25" customHeight="1">
      <c r="A27" s="162" t="s">
        <v>912</v>
      </c>
      <c r="B27" s="279" t="s">
        <v>100</v>
      </c>
      <c r="C27" s="280"/>
      <c r="D27" s="146" t="s">
        <v>394</v>
      </c>
      <c r="E27" s="21" t="s">
        <v>262</v>
      </c>
      <c r="F27" s="148" t="s">
        <v>263</v>
      </c>
      <c r="G27" s="21" t="s">
        <v>106</v>
      </c>
      <c r="H27" s="36">
        <v>1370</v>
      </c>
      <c r="I27" s="36"/>
      <c r="J27" s="163" t="s">
        <v>264</v>
      </c>
      <c r="K27" s="21" t="s">
        <v>911</v>
      </c>
    </row>
    <row r="28" spans="1:11" ht="33.75" customHeight="1">
      <c r="A28" s="162" t="s">
        <v>912</v>
      </c>
      <c r="B28" s="279" t="s">
        <v>100</v>
      </c>
      <c r="C28" s="280"/>
      <c r="D28" s="146" t="s">
        <v>394</v>
      </c>
      <c r="E28" s="21" t="s">
        <v>265</v>
      </c>
      <c r="F28" s="148" t="s">
        <v>266</v>
      </c>
      <c r="G28" s="21" t="s">
        <v>106</v>
      </c>
      <c r="H28" s="36">
        <v>1750</v>
      </c>
      <c r="I28" s="36">
        <v>206</v>
      </c>
      <c r="J28" s="163" t="s">
        <v>267</v>
      </c>
      <c r="K28" s="21" t="s">
        <v>911</v>
      </c>
    </row>
    <row r="29" spans="1:11" ht="38.25" customHeight="1">
      <c r="A29" s="162" t="s">
        <v>912</v>
      </c>
      <c r="B29" s="279" t="s">
        <v>100</v>
      </c>
      <c r="C29" s="280"/>
      <c r="D29" s="146" t="s">
        <v>394</v>
      </c>
      <c r="E29" s="21" t="s">
        <v>268</v>
      </c>
      <c r="F29" s="148" t="s">
        <v>269</v>
      </c>
      <c r="G29" s="21" t="s">
        <v>106</v>
      </c>
      <c r="H29" s="36">
        <v>4565</v>
      </c>
      <c r="I29" s="36">
        <v>248</v>
      </c>
      <c r="J29" s="163" t="s">
        <v>270</v>
      </c>
      <c r="K29" s="21" t="s">
        <v>911</v>
      </c>
    </row>
    <row r="30" spans="1:11" ht="50.25" customHeight="1">
      <c r="A30" s="160" t="s">
        <v>955</v>
      </c>
      <c r="B30" s="248" t="s">
        <v>797</v>
      </c>
      <c r="C30" s="249"/>
      <c r="D30" s="67" t="s">
        <v>542</v>
      </c>
      <c r="E30" s="21" t="s">
        <v>271</v>
      </c>
      <c r="F30" s="21" t="s">
        <v>285</v>
      </c>
      <c r="G30" s="21" t="s">
        <v>286</v>
      </c>
      <c r="H30" s="36">
        <v>1400</v>
      </c>
      <c r="I30" s="36">
        <v>248</v>
      </c>
      <c r="J30" s="148" t="s">
        <v>287</v>
      </c>
      <c r="K30" s="21" t="s">
        <v>911</v>
      </c>
    </row>
    <row r="31" spans="1:11" ht="36.75" customHeight="1">
      <c r="A31" s="211" t="s">
        <v>176</v>
      </c>
      <c r="B31" s="21" t="s">
        <v>288</v>
      </c>
      <c r="C31" s="21" t="s">
        <v>458</v>
      </c>
      <c r="D31" s="250" t="s">
        <v>542</v>
      </c>
      <c r="E31" s="285" t="s">
        <v>290</v>
      </c>
      <c r="F31" s="285" t="s">
        <v>291</v>
      </c>
      <c r="G31" s="285" t="s">
        <v>292</v>
      </c>
      <c r="H31" s="291">
        <v>516</v>
      </c>
      <c r="I31" s="291"/>
      <c r="J31" s="285" t="s">
        <v>293</v>
      </c>
      <c r="K31" s="285" t="s">
        <v>294</v>
      </c>
    </row>
    <row r="32" spans="1:19" ht="40.5" customHeight="1">
      <c r="A32" s="212"/>
      <c r="B32" s="21" t="s">
        <v>289</v>
      </c>
      <c r="C32" s="21" t="s">
        <v>563</v>
      </c>
      <c r="D32" s="251"/>
      <c r="E32" s="286"/>
      <c r="F32" s="286"/>
      <c r="G32" s="286"/>
      <c r="H32" s="292"/>
      <c r="I32" s="292"/>
      <c r="J32" s="286"/>
      <c r="K32" s="286"/>
      <c r="S32" s="33"/>
    </row>
    <row r="33" spans="1:19" ht="36.75" customHeight="1">
      <c r="A33" s="162" t="s">
        <v>912</v>
      </c>
      <c r="B33" s="279" t="s">
        <v>100</v>
      </c>
      <c r="C33" s="280"/>
      <c r="D33" s="146" t="s">
        <v>394</v>
      </c>
      <c r="E33" s="21" t="s">
        <v>295</v>
      </c>
      <c r="F33" s="148" t="s">
        <v>296</v>
      </c>
      <c r="G33" s="21" t="s">
        <v>106</v>
      </c>
      <c r="H33" s="36">
        <v>1370</v>
      </c>
      <c r="I33" s="36">
        <v>104</v>
      </c>
      <c r="J33" s="163" t="s">
        <v>297</v>
      </c>
      <c r="K33" s="21" t="s">
        <v>911</v>
      </c>
      <c r="S33" s="34"/>
    </row>
    <row r="34" spans="1:19" ht="30" customHeight="1">
      <c r="A34" s="213" t="s">
        <v>387</v>
      </c>
      <c r="B34" s="81" t="s">
        <v>685</v>
      </c>
      <c r="C34" s="81" t="s">
        <v>458</v>
      </c>
      <c r="D34" s="199" t="s">
        <v>542</v>
      </c>
      <c r="E34" s="199" t="s">
        <v>271</v>
      </c>
      <c r="F34" s="199" t="s">
        <v>298</v>
      </c>
      <c r="G34" s="285" t="s">
        <v>953</v>
      </c>
      <c r="H34" s="291"/>
      <c r="I34" s="291"/>
      <c r="J34" s="285" t="s">
        <v>299</v>
      </c>
      <c r="K34" s="285" t="s">
        <v>300</v>
      </c>
      <c r="Q34" s="32"/>
      <c r="S34" s="34"/>
    </row>
    <row r="35" spans="1:11" ht="27" customHeight="1">
      <c r="A35" s="214"/>
      <c r="B35" s="8" t="s">
        <v>686</v>
      </c>
      <c r="C35" s="8" t="s">
        <v>460</v>
      </c>
      <c r="D35" s="200"/>
      <c r="E35" s="200"/>
      <c r="F35" s="200"/>
      <c r="G35" s="286"/>
      <c r="H35" s="292"/>
      <c r="I35" s="292"/>
      <c r="J35" s="286"/>
      <c r="K35" s="286"/>
    </row>
    <row r="36" spans="1:11" ht="35.25" customHeight="1">
      <c r="A36" s="151" t="s">
        <v>671</v>
      </c>
      <c r="B36" s="8" t="s">
        <v>984</v>
      </c>
      <c r="C36" s="8" t="s">
        <v>458</v>
      </c>
      <c r="D36" s="124" t="s">
        <v>542</v>
      </c>
      <c r="E36" s="124" t="s">
        <v>672</v>
      </c>
      <c r="F36" s="124" t="s">
        <v>673</v>
      </c>
      <c r="G36" s="167" t="s">
        <v>674</v>
      </c>
      <c r="H36" s="169">
        <v>350</v>
      </c>
      <c r="I36" s="169">
        <v>310</v>
      </c>
      <c r="J36" s="167" t="s">
        <v>697</v>
      </c>
      <c r="K36" s="167" t="s">
        <v>911</v>
      </c>
    </row>
    <row r="37" spans="1:11" ht="53.25" customHeight="1">
      <c r="A37" s="151" t="s">
        <v>876</v>
      </c>
      <c r="B37" s="8" t="s">
        <v>675</v>
      </c>
      <c r="C37" s="8" t="s">
        <v>364</v>
      </c>
      <c r="D37" s="124" t="s">
        <v>727</v>
      </c>
      <c r="E37" s="124" t="s">
        <v>542</v>
      </c>
      <c r="F37" s="124" t="s">
        <v>698</v>
      </c>
      <c r="G37" s="167" t="s">
        <v>676</v>
      </c>
      <c r="H37" s="169">
        <v>1032</v>
      </c>
      <c r="I37" s="169">
        <v>150</v>
      </c>
      <c r="J37" s="167" t="s">
        <v>677</v>
      </c>
      <c r="K37" s="167" t="s">
        <v>911</v>
      </c>
    </row>
    <row r="38" spans="1:11" ht="39" customHeight="1">
      <c r="A38" s="57" t="s">
        <v>678</v>
      </c>
      <c r="B38" s="21" t="s">
        <v>82</v>
      </c>
      <c r="C38" s="21" t="s">
        <v>367</v>
      </c>
      <c r="D38" s="21" t="s">
        <v>542</v>
      </c>
      <c r="E38" s="21" t="s">
        <v>679</v>
      </c>
      <c r="F38" s="21" t="s">
        <v>684</v>
      </c>
      <c r="G38" s="21" t="s">
        <v>699</v>
      </c>
      <c r="H38" s="22">
        <v>700</v>
      </c>
      <c r="I38" s="22"/>
      <c r="J38" s="57" t="s">
        <v>700</v>
      </c>
      <c r="K38" s="21" t="s">
        <v>701</v>
      </c>
    </row>
    <row r="39" spans="1:11" ht="35.25" customHeight="1">
      <c r="A39" s="213" t="s">
        <v>387</v>
      </c>
      <c r="B39" s="81" t="s">
        <v>685</v>
      </c>
      <c r="C39" s="81" t="s">
        <v>458</v>
      </c>
      <c r="D39" s="199" t="s">
        <v>542</v>
      </c>
      <c r="E39" s="199" t="s">
        <v>207</v>
      </c>
      <c r="F39" s="199" t="s">
        <v>687</v>
      </c>
      <c r="G39" s="285" t="s">
        <v>953</v>
      </c>
      <c r="H39" s="291">
        <v>1832</v>
      </c>
      <c r="I39" s="291">
        <v>321</v>
      </c>
      <c r="J39" s="211" t="s">
        <v>299</v>
      </c>
      <c r="K39" s="285" t="s">
        <v>300</v>
      </c>
    </row>
    <row r="40" spans="1:11" ht="27.75" customHeight="1">
      <c r="A40" s="214"/>
      <c r="B40" s="8" t="s">
        <v>686</v>
      </c>
      <c r="C40" s="8" t="s">
        <v>460</v>
      </c>
      <c r="D40" s="200"/>
      <c r="E40" s="200"/>
      <c r="F40" s="200"/>
      <c r="G40" s="286"/>
      <c r="H40" s="292"/>
      <c r="I40" s="292"/>
      <c r="J40" s="212"/>
      <c r="K40" s="286"/>
    </row>
    <row r="41" spans="1:11" ht="42.75" customHeight="1">
      <c r="A41" s="146" t="s">
        <v>688</v>
      </c>
      <c r="B41" s="246" t="s">
        <v>691</v>
      </c>
      <c r="C41" s="247"/>
      <c r="D41" s="163" t="s">
        <v>542</v>
      </c>
      <c r="E41" s="163" t="s">
        <v>679</v>
      </c>
      <c r="F41" s="163" t="s">
        <v>702</v>
      </c>
      <c r="G41" s="163" t="s">
        <v>689</v>
      </c>
      <c r="H41" s="170">
        <f>258*5</f>
        <v>1290</v>
      </c>
      <c r="I41" s="22"/>
      <c r="J41" s="163" t="s">
        <v>690</v>
      </c>
      <c r="K41" s="163" t="s">
        <v>911</v>
      </c>
    </row>
    <row r="42" spans="1:11" ht="35.25" customHeight="1">
      <c r="A42" s="285" t="s">
        <v>387</v>
      </c>
      <c r="B42" s="21" t="s">
        <v>186</v>
      </c>
      <c r="C42" s="211" t="s">
        <v>986</v>
      </c>
      <c r="D42" s="211" t="s">
        <v>542</v>
      </c>
      <c r="E42" s="285" t="s">
        <v>693</v>
      </c>
      <c r="F42" s="285" t="s">
        <v>703</v>
      </c>
      <c r="G42" s="285" t="s">
        <v>694</v>
      </c>
      <c r="H42" s="22">
        <f>184+332+184</f>
        <v>700</v>
      </c>
      <c r="I42" s="22">
        <v>180</v>
      </c>
      <c r="J42" s="285" t="s">
        <v>695</v>
      </c>
      <c r="K42" s="285" t="s">
        <v>696</v>
      </c>
    </row>
    <row r="43" spans="1:11" ht="24" customHeight="1">
      <c r="A43" s="286"/>
      <c r="B43" s="21" t="s">
        <v>692</v>
      </c>
      <c r="C43" s="212"/>
      <c r="D43" s="212"/>
      <c r="E43" s="286"/>
      <c r="F43" s="286"/>
      <c r="G43" s="286"/>
      <c r="H43" s="22">
        <f>184+332+184</f>
        <v>700</v>
      </c>
      <c r="I43" s="22"/>
      <c r="J43" s="286"/>
      <c r="K43" s="286"/>
    </row>
    <row r="44" spans="1:11" ht="52.5" customHeight="1">
      <c r="A44" s="21" t="s">
        <v>888</v>
      </c>
      <c r="B44" s="21" t="s">
        <v>892</v>
      </c>
      <c r="C44" s="57" t="s">
        <v>404</v>
      </c>
      <c r="D44" s="57" t="s">
        <v>542</v>
      </c>
      <c r="E44" s="21" t="s">
        <v>405</v>
      </c>
      <c r="F44" s="21" t="s">
        <v>406</v>
      </c>
      <c r="G44" s="21" t="s">
        <v>408</v>
      </c>
      <c r="H44" s="22">
        <f>73+128</f>
        <v>201</v>
      </c>
      <c r="I44" s="22"/>
      <c r="J44" s="21" t="s">
        <v>407</v>
      </c>
      <c r="K44" s="21" t="s">
        <v>911</v>
      </c>
    </row>
    <row r="45" spans="1:11" ht="75.75" customHeight="1">
      <c r="A45" s="21" t="s">
        <v>888</v>
      </c>
      <c r="B45" s="297" t="s">
        <v>1020</v>
      </c>
      <c r="C45" s="298"/>
      <c r="D45" s="21" t="s">
        <v>542</v>
      </c>
      <c r="E45" s="21" t="s">
        <v>238</v>
      </c>
      <c r="F45" s="21" t="s">
        <v>1021</v>
      </c>
      <c r="G45" s="21" t="s">
        <v>1022</v>
      </c>
      <c r="H45" s="22">
        <v>11776.2</v>
      </c>
      <c r="I45" s="22"/>
      <c r="J45" s="21" t="s">
        <v>1023</v>
      </c>
      <c r="K45" s="21" t="s">
        <v>1024</v>
      </c>
    </row>
    <row r="46" spans="1:11" ht="23.25" customHeight="1">
      <c r="A46" s="285" t="s">
        <v>903</v>
      </c>
      <c r="B46" s="21" t="s">
        <v>1025</v>
      </c>
      <c r="C46" s="57" t="s">
        <v>458</v>
      </c>
      <c r="D46" s="211" t="s">
        <v>542</v>
      </c>
      <c r="E46" s="285" t="s">
        <v>1027</v>
      </c>
      <c r="F46" s="285" t="s">
        <v>1028</v>
      </c>
      <c r="G46" s="285" t="s">
        <v>220</v>
      </c>
      <c r="H46" s="291">
        <v>332</v>
      </c>
      <c r="I46" s="22"/>
      <c r="J46" s="285" t="s">
        <v>1029</v>
      </c>
      <c r="K46" s="285" t="s">
        <v>911</v>
      </c>
    </row>
    <row r="47" spans="1:11" ht="18" customHeight="1">
      <c r="A47" s="286"/>
      <c r="B47" s="21" t="s">
        <v>216</v>
      </c>
      <c r="C47" s="57" t="s">
        <v>1026</v>
      </c>
      <c r="D47" s="212"/>
      <c r="E47" s="286"/>
      <c r="F47" s="286"/>
      <c r="G47" s="286"/>
      <c r="H47" s="292"/>
      <c r="I47" s="22"/>
      <c r="J47" s="286"/>
      <c r="K47" s="286"/>
    </row>
    <row r="48" spans="1:11" ht="57" customHeight="1">
      <c r="A48" s="21" t="s">
        <v>876</v>
      </c>
      <c r="B48" s="21" t="s">
        <v>675</v>
      </c>
      <c r="C48" s="57" t="s">
        <v>364</v>
      </c>
      <c r="D48" s="124" t="s">
        <v>727</v>
      </c>
      <c r="E48" s="124" t="s">
        <v>542</v>
      </c>
      <c r="F48" s="124" t="s">
        <v>1030</v>
      </c>
      <c r="G48" s="167" t="s">
        <v>1031</v>
      </c>
      <c r="H48" s="169">
        <v>1032</v>
      </c>
      <c r="I48" s="169">
        <v>150</v>
      </c>
      <c r="J48" s="167" t="s">
        <v>1032</v>
      </c>
      <c r="K48" s="21" t="s">
        <v>911</v>
      </c>
    </row>
    <row r="49" spans="1:11" ht="61.5" customHeight="1">
      <c r="A49" s="21" t="s">
        <v>123</v>
      </c>
      <c r="B49" s="207" t="s">
        <v>205</v>
      </c>
      <c r="C49" s="208"/>
      <c r="D49" s="147" t="s">
        <v>394</v>
      </c>
      <c r="E49" s="21" t="s">
        <v>207</v>
      </c>
      <c r="F49" s="21" t="s">
        <v>1033</v>
      </c>
      <c r="G49" s="21" t="s">
        <v>1034</v>
      </c>
      <c r="H49" s="22">
        <v>5169</v>
      </c>
      <c r="I49" s="22">
        <v>642</v>
      </c>
      <c r="J49" s="21" t="s">
        <v>1035</v>
      </c>
      <c r="K49" s="21" t="s">
        <v>911</v>
      </c>
    </row>
    <row r="50" spans="1:11" ht="48" customHeight="1">
      <c r="A50" s="21" t="s">
        <v>123</v>
      </c>
      <c r="B50" s="207" t="s">
        <v>680</v>
      </c>
      <c r="C50" s="208"/>
      <c r="D50" s="147" t="s">
        <v>394</v>
      </c>
      <c r="E50" s="21" t="s">
        <v>878</v>
      </c>
      <c r="F50" s="21" t="s">
        <v>681</v>
      </c>
      <c r="G50" s="21" t="s">
        <v>682</v>
      </c>
      <c r="H50" s="22">
        <v>1096</v>
      </c>
      <c r="I50" s="22"/>
      <c r="J50" s="21" t="s">
        <v>683</v>
      </c>
      <c r="K50" s="21" t="s">
        <v>911</v>
      </c>
    </row>
    <row r="51" spans="1:11" ht="12" customHeight="1">
      <c r="A51" s="21"/>
      <c r="B51" s="21"/>
      <c r="C51" s="57"/>
      <c r="D51" s="57"/>
      <c r="E51" s="21"/>
      <c r="F51" s="21"/>
      <c r="G51" s="21"/>
      <c r="H51" s="22"/>
      <c r="I51" s="22"/>
      <c r="J51" s="21"/>
      <c r="K51" s="21"/>
    </row>
    <row r="52" spans="1:11" ht="12" customHeight="1">
      <c r="A52" s="21"/>
      <c r="B52" s="21"/>
      <c r="C52" s="57"/>
      <c r="D52" s="57"/>
      <c r="E52" s="21"/>
      <c r="F52" s="21"/>
      <c r="G52" s="21"/>
      <c r="H52" s="22"/>
      <c r="I52" s="22"/>
      <c r="J52" s="21"/>
      <c r="K52" s="21"/>
    </row>
    <row r="53" spans="1:11" ht="12" customHeight="1">
      <c r="A53" s="21"/>
      <c r="B53" s="21"/>
      <c r="C53" s="21"/>
      <c r="D53" s="21"/>
      <c r="E53" s="21"/>
      <c r="F53" s="21"/>
      <c r="G53" s="21"/>
      <c r="H53" s="22"/>
      <c r="I53" s="22"/>
      <c r="J53" s="21"/>
      <c r="K53" s="21"/>
    </row>
    <row r="54" spans="1:11" ht="12" customHeight="1">
      <c r="A54" s="21"/>
      <c r="B54" s="21"/>
      <c r="C54" s="21"/>
      <c r="D54" s="21"/>
      <c r="E54" s="21"/>
      <c r="F54" s="21"/>
      <c r="G54" s="21"/>
      <c r="H54" s="22"/>
      <c r="I54" s="22"/>
      <c r="J54" s="21"/>
      <c r="K54" s="21"/>
    </row>
    <row r="55" spans="1:11" ht="12" customHeight="1">
      <c r="A55" s="21"/>
      <c r="B55" s="21"/>
      <c r="C55" s="21"/>
      <c r="D55" s="21"/>
      <c r="E55" s="21"/>
      <c r="F55" s="21"/>
      <c r="G55" s="21"/>
      <c r="H55" s="22"/>
      <c r="I55" s="22"/>
      <c r="J55" s="21"/>
      <c r="K55" s="21"/>
    </row>
    <row r="56" spans="1:11" ht="12" customHeight="1">
      <c r="A56" s="21"/>
      <c r="B56" s="21"/>
      <c r="C56" s="21"/>
      <c r="D56" s="21"/>
      <c r="E56" s="21"/>
      <c r="F56" s="21"/>
      <c r="G56" s="21"/>
      <c r="H56" s="22"/>
      <c r="I56" s="22"/>
      <c r="J56" s="21"/>
      <c r="K56" s="21"/>
    </row>
    <row r="57" spans="1:11" ht="12" customHeight="1">
      <c r="A57" s="14"/>
      <c r="B57" s="21"/>
      <c r="C57" s="21"/>
      <c r="D57" s="21"/>
      <c r="E57" s="14"/>
      <c r="F57" s="14"/>
      <c r="G57" s="14"/>
      <c r="H57" s="15"/>
      <c r="I57" s="15"/>
      <c r="J57" s="14"/>
      <c r="K57" s="14"/>
    </row>
    <row r="58" spans="1:11" ht="12" customHeight="1">
      <c r="A58" s="14"/>
      <c r="B58" s="21"/>
      <c r="C58" s="21"/>
      <c r="D58" s="21"/>
      <c r="E58" s="14"/>
      <c r="F58" s="14"/>
      <c r="G58" s="14"/>
      <c r="H58" s="15"/>
      <c r="I58" s="15"/>
      <c r="J58" s="14"/>
      <c r="K58" s="14"/>
    </row>
    <row r="59" spans="1:11" ht="12" customHeight="1">
      <c r="A59" s="21"/>
      <c r="B59" s="21"/>
      <c r="C59" s="21"/>
      <c r="D59" s="21"/>
      <c r="E59" s="21"/>
      <c r="F59" s="21"/>
      <c r="G59" s="21"/>
      <c r="H59" s="22"/>
      <c r="I59" s="22"/>
      <c r="J59" s="21"/>
      <c r="K59" s="21"/>
    </row>
    <row r="60" spans="1:11" ht="12" customHeight="1">
      <c r="A60" s="21"/>
      <c r="B60" s="21"/>
      <c r="C60" s="21"/>
      <c r="D60" s="21"/>
      <c r="E60" s="21"/>
      <c r="F60" s="21"/>
      <c r="G60" s="21"/>
      <c r="H60" s="22"/>
      <c r="I60" s="22"/>
      <c r="J60" s="21"/>
      <c r="K60" s="21"/>
    </row>
    <row r="61" spans="1:11" ht="12" customHeight="1">
      <c r="A61" s="21"/>
      <c r="B61" s="21"/>
      <c r="C61" s="21"/>
      <c r="D61" s="21"/>
      <c r="E61" s="21"/>
      <c r="F61" s="21"/>
      <c r="G61" s="21"/>
      <c r="H61" s="22"/>
      <c r="I61" s="22"/>
      <c r="J61" s="21"/>
      <c r="K61" s="21"/>
    </row>
    <row r="62" spans="1:11" ht="12" customHeight="1">
      <c r="A62" s="21"/>
      <c r="B62" s="21"/>
      <c r="C62" s="21"/>
      <c r="D62" s="21"/>
      <c r="E62" s="21"/>
      <c r="F62" s="21"/>
      <c r="G62" s="21"/>
      <c r="H62" s="22"/>
      <c r="I62" s="22"/>
      <c r="J62" s="21"/>
      <c r="K62" s="21"/>
    </row>
    <row r="63" spans="1:11" ht="12" customHeight="1">
      <c r="A63" s="21"/>
      <c r="B63" s="21"/>
      <c r="C63" s="21"/>
      <c r="D63" s="21"/>
      <c r="E63" s="21"/>
      <c r="F63" s="21"/>
      <c r="G63" s="21"/>
      <c r="H63" s="22"/>
      <c r="I63" s="22"/>
      <c r="J63" s="21"/>
      <c r="K63" s="21"/>
    </row>
    <row r="64" spans="1:11" ht="12" customHeight="1">
      <c r="A64" s="21"/>
      <c r="B64" s="14"/>
      <c r="C64" s="14"/>
      <c r="D64" s="14"/>
      <c r="E64" s="21"/>
      <c r="F64" s="21"/>
      <c r="G64" s="21"/>
      <c r="H64" s="22"/>
      <c r="I64" s="22"/>
      <c r="J64" s="21"/>
      <c r="K64" s="21"/>
    </row>
    <row r="65" spans="1:11" ht="12" customHeight="1" thickBot="1">
      <c r="A65" s="28"/>
      <c r="B65" s="23"/>
      <c r="C65" s="23"/>
      <c r="D65" s="23"/>
      <c r="E65" s="23"/>
      <c r="F65" s="23"/>
      <c r="G65" s="23"/>
      <c r="H65" s="30"/>
      <c r="I65" s="30"/>
      <c r="J65" s="23"/>
      <c r="K65" s="29"/>
    </row>
    <row r="66" spans="8:9" ht="12" customHeight="1">
      <c r="H66" s="26">
        <f>SUM(H10:H65)</f>
        <v>52741.2</v>
      </c>
      <c r="I66" s="26">
        <f>SUM(I10:I65)</f>
        <v>10283.720000000001</v>
      </c>
    </row>
    <row r="68" spans="1:10" ht="15">
      <c r="A68" s="7"/>
      <c r="B68" s="7"/>
      <c r="C68" s="7"/>
      <c r="D68" s="7"/>
      <c r="E68" s="7"/>
      <c r="F68" s="7"/>
      <c r="G68" s="7"/>
      <c r="H68" s="55"/>
      <c r="I68" s="55"/>
      <c r="J68" s="7"/>
    </row>
    <row r="69" spans="1:10" ht="15">
      <c r="A69" s="7"/>
      <c r="B69" s="7"/>
      <c r="C69" s="7"/>
      <c r="D69" s="7"/>
      <c r="E69" s="7"/>
      <c r="F69" s="7"/>
      <c r="G69" s="7"/>
      <c r="H69" s="55"/>
      <c r="I69" s="55"/>
      <c r="J69" s="7"/>
    </row>
    <row r="70" spans="1:12" ht="12.75" customHeight="1">
      <c r="A70" s="37"/>
      <c r="B70" s="37"/>
      <c r="C70" s="37"/>
      <c r="D70" s="37"/>
      <c r="E70" s="37"/>
      <c r="F70" s="37"/>
      <c r="G70" s="37"/>
      <c r="H70" s="171"/>
      <c r="I70" s="171"/>
      <c r="J70" s="37"/>
      <c r="K70" s="37"/>
      <c r="L70" s="37"/>
    </row>
    <row r="71" spans="1:12" ht="12.75" customHeight="1">
      <c r="A71" s="37"/>
      <c r="B71" s="37"/>
      <c r="C71" s="37"/>
      <c r="D71" s="37"/>
      <c r="E71" s="37"/>
      <c r="F71" s="37"/>
      <c r="G71" s="37"/>
      <c r="H71" s="171"/>
      <c r="I71" s="171"/>
      <c r="J71" s="37"/>
      <c r="K71" s="37"/>
      <c r="L71" s="37"/>
    </row>
    <row r="72" spans="1:12" ht="12.75" customHeight="1">
      <c r="A72" s="37"/>
      <c r="B72" s="37"/>
      <c r="C72" s="37"/>
      <c r="D72" s="37"/>
      <c r="E72" s="37"/>
      <c r="F72" s="37"/>
      <c r="G72" s="37"/>
      <c r="H72" s="171"/>
      <c r="I72" s="171"/>
      <c r="J72" s="37"/>
      <c r="K72" s="37"/>
      <c r="L72" s="37"/>
    </row>
    <row r="73" spans="1:12" ht="12.75" customHeight="1">
      <c r="A73" s="37"/>
      <c r="B73" s="37"/>
      <c r="C73" s="37"/>
      <c r="D73" s="37"/>
      <c r="E73" s="37"/>
      <c r="F73" s="37"/>
      <c r="G73" s="37"/>
      <c r="H73" s="171"/>
      <c r="I73" s="171"/>
      <c r="J73" s="37"/>
      <c r="K73" s="37"/>
      <c r="L73" s="37"/>
    </row>
  </sheetData>
  <sheetProtection/>
  <mergeCells count="103">
    <mergeCell ref="B50:C50"/>
    <mergeCell ref="C6:H6"/>
    <mergeCell ref="C8:C9"/>
    <mergeCell ref="A1:K1"/>
    <mergeCell ref="F8:F9"/>
    <mergeCell ref="G8:G9"/>
    <mergeCell ref="H8:I8"/>
    <mergeCell ref="J8:J9"/>
    <mergeCell ref="A3:K3"/>
    <mergeCell ref="A5:K5"/>
    <mergeCell ref="D8:D9"/>
    <mergeCell ref="K8:K9"/>
    <mergeCell ref="A8:A9"/>
    <mergeCell ref="B8:B9"/>
    <mergeCell ref="E8:E9"/>
    <mergeCell ref="A10:A11"/>
    <mergeCell ref="D10:D11"/>
    <mergeCell ref="E10:E11"/>
    <mergeCell ref="F10:F11"/>
    <mergeCell ref="G10:G11"/>
    <mergeCell ref="A12:A13"/>
    <mergeCell ref="D12:D13"/>
    <mergeCell ref="E12:E13"/>
    <mergeCell ref="F12:F13"/>
    <mergeCell ref="G12:G13"/>
    <mergeCell ref="J12:J13"/>
    <mergeCell ref="E14:E15"/>
    <mergeCell ref="F14:F15"/>
    <mergeCell ref="G14:G15"/>
    <mergeCell ref="J14:J15"/>
    <mergeCell ref="J10:J11"/>
    <mergeCell ref="K10:K11"/>
    <mergeCell ref="K12:K13"/>
    <mergeCell ref="K14:K15"/>
    <mergeCell ref="B16:C16"/>
    <mergeCell ref="B17:C17"/>
    <mergeCell ref="B18:C18"/>
    <mergeCell ref="A19:A20"/>
    <mergeCell ref="C19:C20"/>
    <mergeCell ref="J19:J20"/>
    <mergeCell ref="K19:K20"/>
    <mergeCell ref="A14:A15"/>
    <mergeCell ref="D14:D15"/>
    <mergeCell ref="B22:C22"/>
    <mergeCell ref="B23:C23"/>
    <mergeCell ref="D19:D20"/>
    <mergeCell ref="E19:E20"/>
    <mergeCell ref="F19:F20"/>
    <mergeCell ref="G19:G20"/>
    <mergeCell ref="B24:C24"/>
    <mergeCell ref="B25:C25"/>
    <mergeCell ref="B26:C26"/>
    <mergeCell ref="B27:C27"/>
    <mergeCell ref="B28:C28"/>
    <mergeCell ref="B29:C29"/>
    <mergeCell ref="B30:C30"/>
    <mergeCell ref="A31:A32"/>
    <mergeCell ref="D31:D32"/>
    <mergeCell ref="E31:E32"/>
    <mergeCell ref="F31:F32"/>
    <mergeCell ref="G31:G32"/>
    <mergeCell ref="H31:H32"/>
    <mergeCell ref="I31:I32"/>
    <mergeCell ref="J31:J32"/>
    <mergeCell ref="K31:K32"/>
    <mergeCell ref="B33:C33"/>
    <mergeCell ref="A34:A35"/>
    <mergeCell ref="D34:D35"/>
    <mergeCell ref="E34:E35"/>
    <mergeCell ref="J34:J35"/>
    <mergeCell ref="K34:K35"/>
    <mergeCell ref="F34:F35"/>
    <mergeCell ref="G34:G35"/>
    <mergeCell ref="H34:H35"/>
    <mergeCell ref="I34:I35"/>
    <mergeCell ref="A39:A40"/>
    <mergeCell ref="D39:D40"/>
    <mergeCell ref="E39:E40"/>
    <mergeCell ref="F39:F40"/>
    <mergeCell ref="K39:K40"/>
    <mergeCell ref="K42:K43"/>
    <mergeCell ref="G39:G40"/>
    <mergeCell ref="H39:H40"/>
    <mergeCell ref="I39:I40"/>
    <mergeCell ref="J39:J40"/>
    <mergeCell ref="E42:E43"/>
    <mergeCell ref="F42:F43"/>
    <mergeCell ref="G42:G43"/>
    <mergeCell ref="J42:J43"/>
    <mergeCell ref="B41:C41"/>
    <mergeCell ref="A42:A43"/>
    <mergeCell ref="C42:C43"/>
    <mergeCell ref="D42:D43"/>
    <mergeCell ref="B45:C45"/>
    <mergeCell ref="A46:A47"/>
    <mergeCell ref="D46:D47"/>
    <mergeCell ref="E46:E47"/>
    <mergeCell ref="K46:K47"/>
    <mergeCell ref="B49:C49"/>
    <mergeCell ref="F46:F47"/>
    <mergeCell ref="G46:G47"/>
    <mergeCell ref="H46:H47"/>
    <mergeCell ref="J46:J47"/>
  </mergeCells>
  <printOptions/>
  <pageMargins left="0.1968503937007874" right="0.1968503937007874" top="0.5905511811023623" bottom="0.5905511811023623" header="0" footer="0"/>
  <pageSetup horizontalDpi="600" verticalDpi="600" orientation="landscape" paperSize="132" scale="70" r:id="rId2"/>
  <drawing r:id="rId1"/>
</worksheet>
</file>

<file path=xl/worksheets/sheet9.xml><?xml version="1.0" encoding="utf-8"?>
<worksheet xmlns="http://schemas.openxmlformats.org/spreadsheetml/2006/main" xmlns:r="http://schemas.openxmlformats.org/officeDocument/2006/relationships">
  <dimension ref="A1:Q68"/>
  <sheetViews>
    <sheetView zoomScalePageLayoutView="0" workbookViewId="0" topLeftCell="A1">
      <pane ySplit="9" topLeftCell="A10" activePane="bottomLeft" state="frozen"/>
      <selection pane="topLeft" activeCell="A1" sqref="A1"/>
      <selection pane="bottomLeft" activeCell="A41" sqref="A41"/>
    </sheetView>
  </sheetViews>
  <sheetFormatPr defaultColWidth="11.421875" defaultRowHeight="12.75"/>
  <cols>
    <col min="1" max="1" width="13.7109375" style="1" customWidth="1"/>
    <col min="2" max="2" width="27.421875" style="1" customWidth="1"/>
    <col min="3" max="4" width="16.57421875" style="1" customWidth="1"/>
    <col min="5" max="5" width="15.421875" style="1" customWidth="1"/>
    <col min="6" max="6" width="24.28125" style="1" bestFit="1" customWidth="1"/>
    <col min="7" max="7" width="23.57421875" style="1" customWidth="1"/>
    <col min="8" max="8" width="13.00390625" style="1" customWidth="1"/>
    <col min="9" max="9" width="13.00390625" style="2" customWidth="1"/>
    <col min="10" max="10" width="38.140625" style="1" customWidth="1"/>
    <col min="11" max="11" width="24.140625" style="1" customWidth="1"/>
    <col min="12" max="16" width="11.421875" style="1" customWidth="1"/>
    <col min="17" max="17" width="11.7109375" style="1" bestFit="1" customWidth="1"/>
    <col min="18" max="18" width="11.421875" style="1" customWidth="1"/>
    <col min="19" max="20" width="11.57421875" style="1" bestFit="1" customWidth="1"/>
    <col min="21" max="16384" width="11.421875" style="1" customWidth="1"/>
  </cols>
  <sheetData>
    <row r="1" spans="1:11" ht="18" customHeight="1">
      <c r="A1" s="196" t="s">
        <v>370</v>
      </c>
      <c r="B1" s="196"/>
      <c r="C1" s="196"/>
      <c r="D1" s="196"/>
      <c r="E1" s="196"/>
      <c r="F1" s="196"/>
      <c r="G1" s="196"/>
      <c r="H1" s="196"/>
      <c r="I1" s="196"/>
      <c r="J1" s="196"/>
      <c r="K1" s="196"/>
    </row>
    <row r="3" spans="1:11" ht="18" customHeight="1">
      <c r="A3" s="196" t="s">
        <v>390</v>
      </c>
      <c r="B3" s="196"/>
      <c r="C3" s="196"/>
      <c r="D3" s="196"/>
      <c r="E3" s="196"/>
      <c r="F3" s="196"/>
      <c r="G3" s="196"/>
      <c r="H3" s="196"/>
      <c r="I3" s="196"/>
      <c r="J3" s="196"/>
      <c r="K3" s="196"/>
    </row>
    <row r="5" spans="1:11" ht="15.75" customHeight="1">
      <c r="A5" s="193" t="s">
        <v>373</v>
      </c>
      <c r="B5" s="193"/>
      <c r="C5" s="193"/>
      <c r="D5" s="193"/>
      <c r="E5" s="193"/>
      <c r="F5" s="193"/>
      <c r="G5" s="193"/>
      <c r="H5" s="193"/>
      <c r="I5" s="193"/>
      <c r="J5" s="193"/>
      <c r="K5" s="193"/>
    </row>
    <row r="6" spans="1:11" ht="15.75" customHeight="1">
      <c r="A6" s="315" t="s">
        <v>372</v>
      </c>
      <c r="B6" s="315"/>
      <c r="C6" s="315"/>
      <c r="D6" s="315"/>
      <c r="E6" s="315"/>
      <c r="F6" s="315"/>
      <c r="G6" s="315"/>
      <c r="H6" s="315"/>
      <c r="I6" s="315"/>
      <c r="J6" s="315"/>
      <c r="K6" s="315"/>
    </row>
    <row r="7" spans="1:11" ht="15.75" customHeight="1" thickBot="1">
      <c r="A7" s="37"/>
      <c r="B7" s="38"/>
      <c r="C7" s="38"/>
      <c r="D7" s="38"/>
      <c r="E7" s="38"/>
      <c r="F7" s="38"/>
      <c r="G7" s="38"/>
      <c r="H7" s="38"/>
      <c r="I7" s="38"/>
      <c r="J7" s="38"/>
      <c r="K7" s="37"/>
    </row>
    <row r="8" spans="1:11" ht="12.75">
      <c r="A8" s="311" t="s">
        <v>380</v>
      </c>
      <c r="B8" s="311" t="s">
        <v>377</v>
      </c>
      <c r="C8" s="311" t="s">
        <v>374</v>
      </c>
      <c r="D8" s="233" t="s">
        <v>395</v>
      </c>
      <c r="E8" s="311" t="s">
        <v>392</v>
      </c>
      <c r="F8" s="311" t="s">
        <v>381</v>
      </c>
      <c r="G8" s="311" t="s">
        <v>382</v>
      </c>
      <c r="H8" s="313" t="s">
        <v>383</v>
      </c>
      <c r="I8" s="314"/>
      <c r="J8" s="311" t="s">
        <v>384</v>
      </c>
      <c r="K8" s="311" t="s">
        <v>378</v>
      </c>
    </row>
    <row r="9" spans="1:11" ht="30" customHeight="1" thickBot="1">
      <c r="A9" s="312"/>
      <c r="B9" s="312"/>
      <c r="C9" s="312"/>
      <c r="D9" s="241"/>
      <c r="E9" s="312"/>
      <c r="F9" s="312"/>
      <c r="G9" s="312"/>
      <c r="H9" s="140" t="s">
        <v>375</v>
      </c>
      <c r="I9" s="141" t="s">
        <v>376</v>
      </c>
      <c r="J9" s="312"/>
      <c r="K9" s="312"/>
    </row>
    <row r="10" spans="1:11" ht="19.5" customHeight="1">
      <c r="A10" s="211" t="s">
        <v>213</v>
      </c>
      <c r="B10" s="174" t="s">
        <v>215</v>
      </c>
      <c r="C10" s="174" t="s">
        <v>458</v>
      </c>
      <c r="D10" s="211" t="s">
        <v>394</v>
      </c>
      <c r="E10" s="307" t="s">
        <v>763</v>
      </c>
      <c r="F10" s="307" t="s">
        <v>304</v>
      </c>
      <c r="G10" s="307" t="s">
        <v>302</v>
      </c>
      <c r="H10" s="308">
        <v>516</v>
      </c>
      <c r="I10" s="130"/>
      <c r="J10" s="307" t="s">
        <v>303</v>
      </c>
      <c r="K10" s="310" t="s">
        <v>911</v>
      </c>
    </row>
    <row r="11" spans="1:11" ht="18" customHeight="1" thickBot="1">
      <c r="A11" s="212"/>
      <c r="B11" s="175" t="s">
        <v>216</v>
      </c>
      <c r="C11" s="175" t="s">
        <v>1026</v>
      </c>
      <c r="D11" s="212"/>
      <c r="E11" s="212"/>
      <c r="F11" s="212"/>
      <c r="G11" s="212"/>
      <c r="H11" s="216"/>
      <c r="I11" s="74"/>
      <c r="J11" s="212"/>
      <c r="K11" s="296"/>
    </row>
    <row r="12" spans="1:17" ht="15.75" customHeight="1">
      <c r="A12" s="211" t="s">
        <v>213</v>
      </c>
      <c r="B12" s="174" t="s">
        <v>215</v>
      </c>
      <c r="C12" s="174" t="s">
        <v>458</v>
      </c>
      <c r="D12" s="211" t="s">
        <v>394</v>
      </c>
      <c r="E12" s="307" t="s">
        <v>306</v>
      </c>
      <c r="F12" s="307" t="s">
        <v>305</v>
      </c>
      <c r="G12" s="307" t="s">
        <v>302</v>
      </c>
      <c r="H12" s="308">
        <v>402</v>
      </c>
      <c r="I12" s="130"/>
      <c r="J12" s="307" t="s">
        <v>303</v>
      </c>
      <c r="K12" s="310" t="s">
        <v>911</v>
      </c>
      <c r="Q12" s="35"/>
    </row>
    <row r="13" spans="1:11" ht="17.25" customHeight="1" thickBot="1">
      <c r="A13" s="212"/>
      <c r="B13" s="175" t="s">
        <v>216</v>
      </c>
      <c r="C13" s="175" t="s">
        <v>1026</v>
      </c>
      <c r="D13" s="212"/>
      <c r="E13" s="212"/>
      <c r="F13" s="212"/>
      <c r="G13" s="212"/>
      <c r="H13" s="216"/>
      <c r="I13" s="74"/>
      <c r="J13" s="212"/>
      <c r="K13" s="296"/>
    </row>
    <row r="14" spans="1:11" ht="23.25" customHeight="1">
      <c r="A14" s="211" t="s">
        <v>213</v>
      </c>
      <c r="B14" s="174" t="s">
        <v>215</v>
      </c>
      <c r="C14" s="174" t="s">
        <v>458</v>
      </c>
      <c r="D14" s="211" t="s">
        <v>394</v>
      </c>
      <c r="E14" s="307" t="s">
        <v>763</v>
      </c>
      <c r="F14" s="307" t="s">
        <v>307</v>
      </c>
      <c r="G14" s="307" t="s">
        <v>302</v>
      </c>
      <c r="H14" s="308">
        <v>516</v>
      </c>
      <c r="I14" s="130"/>
      <c r="J14" s="307" t="s">
        <v>303</v>
      </c>
      <c r="K14" s="310" t="s">
        <v>911</v>
      </c>
    </row>
    <row r="15" spans="1:11" ht="20.25" customHeight="1">
      <c r="A15" s="212"/>
      <c r="B15" s="175" t="s">
        <v>216</v>
      </c>
      <c r="C15" s="175" t="s">
        <v>1026</v>
      </c>
      <c r="D15" s="212"/>
      <c r="E15" s="212"/>
      <c r="F15" s="212"/>
      <c r="G15" s="212"/>
      <c r="H15" s="216"/>
      <c r="I15" s="74"/>
      <c r="J15" s="212"/>
      <c r="K15" s="296"/>
    </row>
    <row r="16" spans="1:11" ht="49.5" customHeight="1">
      <c r="A16" s="151" t="s">
        <v>876</v>
      </c>
      <c r="B16" s="8" t="s">
        <v>675</v>
      </c>
      <c r="C16" s="8" t="s">
        <v>364</v>
      </c>
      <c r="D16" s="124" t="s">
        <v>727</v>
      </c>
      <c r="E16" s="124" t="s">
        <v>542</v>
      </c>
      <c r="F16" s="124" t="s">
        <v>308</v>
      </c>
      <c r="G16" s="167" t="s">
        <v>309</v>
      </c>
      <c r="H16" s="169">
        <v>1032</v>
      </c>
      <c r="I16" s="169"/>
      <c r="J16" s="167" t="s">
        <v>310</v>
      </c>
      <c r="K16" s="167" t="s">
        <v>911</v>
      </c>
    </row>
    <row r="17" spans="1:11" ht="39" customHeight="1">
      <c r="A17" s="57" t="s">
        <v>888</v>
      </c>
      <c r="B17" s="305" t="s">
        <v>311</v>
      </c>
      <c r="C17" s="306"/>
      <c r="D17" s="57" t="s">
        <v>394</v>
      </c>
      <c r="E17" s="57" t="s">
        <v>312</v>
      </c>
      <c r="F17" s="57" t="s">
        <v>313</v>
      </c>
      <c r="G17" s="57" t="s">
        <v>943</v>
      </c>
      <c r="H17" s="59">
        <f>2453*9</f>
        <v>22077</v>
      </c>
      <c r="I17" s="59"/>
      <c r="J17" s="57" t="s">
        <v>667</v>
      </c>
      <c r="K17" s="57" t="s">
        <v>911</v>
      </c>
    </row>
    <row r="18" spans="1:11" ht="42.75" customHeight="1">
      <c r="A18" s="211" t="s">
        <v>123</v>
      </c>
      <c r="B18" s="173" t="s">
        <v>40</v>
      </c>
      <c r="C18" s="173" t="s">
        <v>41</v>
      </c>
      <c r="D18" s="227" t="s">
        <v>542</v>
      </c>
      <c r="E18" s="211" t="s">
        <v>314</v>
      </c>
      <c r="F18" s="211" t="s">
        <v>315</v>
      </c>
      <c r="G18" s="211" t="s">
        <v>316</v>
      </c>
      <c r="H18" s="215">
        <v>774</v>
      </c>
      <c r="I18" s="59"/>
      <c r="J18" s="211" t="s">
        <v>317</v>
      </c>
      <c r="K18" s="211" t="s">
        <v>911</v>
      </c>
    </row>
    <row r="19" spans="1:11" ht="15.75" customHeight="1">
      <c r="A19" s="304"/>
      <c r="B19" s="173" t="s">
        <v>25</v>
      </c>
      <c r="C19" s="173" t="s">
        <v>26</v>
      </c>
      <c r="D19" s="243"/>
      <c r="E19" s="304"/>
      <c r="F19" s="304"/>
      <c r="G19" s="304"/>
      <c r="H19" s="309"/>
      <c r="I19" s="74"/>
      <c r="J19" s="304"/>
      <c r="K19" s="304"/>
    </row>
    <row r="20" spans="1:11" ht="16.5" customHeight="1">
      <c r="A20" s="212"/>
      <c r="B20" s="173" t="s">
        <v>27</v>
      </c>
      <c r="C20" s="173" t="s">
        <v>458</v>
      </c>
      <c r="D20" s="228"/>
      <c r="E20" s="212"/>
      <c r="F20" s="212"/>
      <c r="G20" s="212"/>
      <c r="H20" s="216"/>
      <c r="I20" s="74"/>
      <c r="J20" s="212"/>
      <c r="K20" s="212"/>
    </row>
    <row r="21" spans="1:11" ht="24.75" customHeight="1">
      <c r="A21" s="235" t="s">
        <v>387</v>
      </c>
      <c r="B21" s="173" t="s">
        <v>20</v>
      </c>
      <c r="C21" s="173" t="s">
        <v>458</v>
      </c>
      <c r="D21" s="227" t="s">
        <v>542</v>
      </c>
      <c r="E21" s="211" t="s">
        <v>705</v>
      </c>
      <c r="F21" s="211" t="s">
        <v>319</v>
      </c>
      <c r="G21" s="211" t="s">
        <v>322</v>
      </c>
      <c r="H21" s="215">
        <v>1400</v>
      </c>
      <c r="I21" s="74"/>
      <c r="J21" s="211" t="s">
        <v>23</v>
      </c>
      <c r="K21" s="211" t="s">
        <v>24</v>
      </c>
    </row>
    <row r="22" spans="1:11" ht="23.25" customHeight="1">
      <c r="A22" s="236"/>
      <c r="B22" s="173" t="s">
        <v>318</v>
      </c>
      <c r="C22" s="173" t="s">
        <v>388</v>
      </c>
      <c r="D22" s="228"/>
      <c r="E22" s="212"/>
      <c r="F22" s="212"/>
      <c r="G22" s="212"/>
      <c r="H22" s="216"/>
      <c r="I22" s="74"/>
      <c r="J22" s="212"/>
      <c r="K22" s="212"/>
    </row>
    <row r="23" spans="1:11" ht="35.25" customHeight="1">
      <c r="A23" s="172" t="s">
        <v>387</v>
      </c>
      <c r="B23" s="173" t="s">
        <v>82</v>
      </c>
      <c r="C23" s="173" t="s">
        <v>367</v>
      </c>
      <c r="D23" s="152" t="s">
        <v>542</v>
      </c>
      <c r="E23" s="129" t="s">
        <v>917</v>
      </c>
      <c r="F23" s="129" t="s">
        <v>325</v>
      </c>
      <c r="G23" s="129" t="s">
        <v>326</v>
      </c>
      <c r="H23" s="130">
        <v>700</v>
      </c>
      <c r="I23" s="74"/>
      <c r="J23" s="129" t="s">
        <v>824</v>
      </c>
      <c r="K23" s="129" t="s">
        <v>327</v>
      </c>
    </row>
    <row r="24" spans="1:11" ht="34.5" customHeight="1">
      <c r="A24" s="57" t="s">
        <v>387</v>
      </c>
      <c r="B24" s="174" t="s">
        <v>184</v>
      </c>
      <c r="C24" s="176" t="s">
        <v>320</v>
      </c>
      <c r="D24" s="57" t="s">
        <v>542</v>
      </c>
      <c r="E24" s="57" t="s">
        <v>763</v>
      </c>
      <c r="F24" s="57" t="s">
        <v>321</v>
      </c>
      <c r="G24" s="57" t="s">
        <v>323</v>
      </c>
      <c r="H24" s="59">
        <v>350</v>
      </c>
      <c r="I24" s="59"/>
      <c r="J24" s="57" t="s">
        <v>623</v>
      </c>
      <c r="K24" s="57" t="s">
        <v>324</v>
      </c>
    </row>
    <row r="25" spans="1:11" ht="39" customHeight="1">
      <c r="A25" s="57" t="s">
        <v>387</v>
      </c>
      <c r="B25" s="173" t="s">
        <v>328</v>
      </c>
      <c r="C25" s="173" t="s">
        <v>458</v>
      </c>
      <c r="D25" s="14" t="s">
        <v>542</v>
      </c>
      <c r="E25" s="21" t="s">
        <v>329</v>
      </c>
      <c r="F25" s="21" t="s">
        <v>330</v>
      </c>
      <c r="G25" s="21" t="s">
        <v>323</v>
      </c>
      <c r="H25" s="22">
        <v>350</v>
      </c>
      <c r="I25" s="22"/>
      <c r="J25" s="21" t="s">
        <v>623</v>
      </c>
      <c r="K25" s="57" t="s">
        <v>324</v>
      </c>
    </row>
    <row r="26" spans="1:11" ht="47.25" customHeight="1">
      <c r="A26" s="258" t="s">
        <v>387</v>
      </c>
      <c r="B26" s="67" t="s">
        <v>342</v>
      </c>
      <c r="C26" s="67" t="s">
        <v>367</v>
      </c>
      <c r="D26" s="254" t="s">
        <v>542</v>
      </c>
      <c r="E26" s="285" t="s">
        <v>207</v>
      </c>
      <c r="F26" s="211" t="s">
        <v>331</v>
      </c>
      <c r="G26" s="285" t="s">
        <v>332</v>
      </c>
      <c r="H26" s="291">
        <f>2988*2</f>
        <v>5976</v>
      </c>
      <c r="I26" s="215">
        <v>642</v>
      </c>
      <c r="J26" s="285" t="s">
        <v>333</v>
      </c>
      <c r="K26" s="285" t="s">
        <v>334</v>
      </c>
    </row>
    <row r="27" spans="1:11" ht="41.25" customHeight="1">
      <c r="A27" s="259"/>
      <c r="B27" s="67" t="s">
        <v>186</v>
      </c>
      <c r="C27" s="67" t="s">
        <v>458</v>
      </c>
      <c r="D27" s="255"/>
      <c r="E27" s="286"/>
      <c r="F27" s="212"/>
      <c r="G27" s="286"/>
      <c r="H27" s="292"/>
      <c r="I27" s="216"/>
      <c r="J27" s="286"/>
      <c r="K27" s="286"/>
    </row>
    <row r="28" spans="1:11" ht="63" customHeight="1">
      <c r="A28" s="57" t="s">
        <v>335</v>
      </c>
      <c r="B28" s="176" t="s">
        <v>993</v>
      </c>
      <c r="C28" s="176" t="s">
        <v>401</v>
      </c>
      <c r="D28" s="57" t="s">
        <v>542</v>
      </c>
      <c r="E28" s="57" t="s">
        <v>336</v>
      </c>
      <c r="F28" s="57" t="s">
        <v>337</v>
      </c>
      <c r="G28" s="57" t="s">
        <v>338</v>
      </c>
      <c r="H28" s="59">
        <v>490</v>
      </c>
      <c r="I28" s="59">
        <v>5915</v>
      </c>
      <c r="J28" s="57" t="s">
        <v>339</v>
      </c>
      <c r="K28" s="57" t="s">
        <v>340</v>
      </c>
    </row>
    <row r="29" spans="1:11" ht="24" customHeight="1">
      <c r="A29" s="211" t="s">
        <v>688</v>
      </c>
      <c r="B29" s="176" t="s">
        <v>929</v>
      </c>
      <c r="C29" s="316" t="s">
        <v>364</v>
      </c>
      <c r="D29" s="211" t="s">
        <v>542</v>
      </c>
      <c r="E29" s="211" t="s">
        <v>931</v>
      </c>
      <c r="F29" s="211" t="s">
        <v>932</v>
      </c>
      <c r="G29" s="211" t="s">
        <v>933</v>
      </c>
      <c r="H29" s="59">
        <v>350</v>
      </c>
      <c r="I29" s="59">
        <v>628</v>
      </c>
      <c r="J29" s="211" t="s">
        <v>934</v>
      </c>
      <c r="K29" s="211" t="s">
        <v>911</v>
      </c>
    </row>
    <row r="30" spans="1:11" ht="21.75" customHeight="1">
      <c r="A30" s="212"/>
      <c r="B30" s="176" t="s">
        <v>930</v>
      </c>
      <c r="C30" s="317"/>
      <c r="D30" s="212"/>
      <c r="E30" s="212"/>
      <c r="F30" s="212"/>
      <c r="G30" s="212"/>
      <c r="H30" s="74">
        <v>350</v>
      </c>
      <c r="I30" s="74"/>
      <c r="J30" s="212"/>
      <c r="K30" s="212"/>
    </row>
    <row r="31" spans="1:11" ht="24.75" customHeight="1">
      <c r="A31" s="211" t="s">
        <v>387</v>
      </c>
      <c r="B31" s="176" t="s">
        <v>20</v>
      </c>
      <c r="C31" s="176" t="s">
        <v>458</v>
      </c>
      <c r="D31" s="211" t="s">
        <v>542</v>
      </c>
      <c r="E31" s="211" t="s">
        <v>222</v>
      </c>
      <c r="F31" s="211" t="s">
        <v>935</v>
      </c>
      <c r="G31" s="211" t="s">
        <v>322</v>
      </c>
      <c r="H31" s="74">
        <v>350</v>
      </c>
      <c r="I31" s="74"/>
      <c r="J31" s="211" t="s">
        <v>23</v>
      </c>
      <c r="K31" s="211" t="s">
        <v>936</v>
      </c>
    </row>
    <row r="32" spans="1:11" ht="20.25" customHeight="1">
      <c r="A32" s="212"/>
      <c r="B32" s="176" t="s">
        <v>949</v>
      </c>
      <c r="C32" s="176" t="s">
        <v>950</v>
      </c>
      <c r="D32" s="212"/>
      <c r="E32" s="212"/>
      <c r="F32" s="212"/>
      <c r="G32" s="212"/>
      <c r="H32" s="74">
        <v>350</v>
      </c>
      <c r="I32" s="74"/>
      <c r="J32" s="212"/>
      <c r="K32" s="212"/>
    </row>
    <row r="33" spans="1:11" ht="51" customHeight="1">
      <c r="A33" s="57" t="s">
        <v>123</v>
      </c>
      <c r="B33" s="305" t="s">
        <v>937</v>
      </c>
      <c r="C33" s="306"/>
      <c r="D33" s="57" t="s">
        <v>542</v>
      </c>
      <c r="E33" s="57" t="s">
        <v>938</v>
      </c>
      <c r="F33" s="57" t="s">
        <v>939</v>
      </c>
      <c r="G33" s="57" t="s">
        <v>940</v>
      </c>
      <c r="H33" s="74">
        <v>11352</v>
      </c>
      <c r="I33" s="74"/>
      <c r="J33" s="57" t="s">
        <v>941</v>
      </c>
      <c r="K33" s="57" t="s">
        <v>911</v>
      </c>
    </row>
    <row r="34" spans="1:11" ht="45.75" customHeight="1">
      <c r="A34" s="57" t="s">
        <v>123</v>
      </c>
      <c r="B34" s="305" t="s">
        <v>937</v>
      </c>
      <c r="C34" s="306"/>
      <c r="D34" s="57" t="s">
        <v>542</v>
      </c>
      <c r="E34" s="57" t="s">
        <v>763</v>
      </c>
      <c r="F34" s="57" t="s">
        <v>942</v>
      </c>
      <c r="G34" s="57" t="s">
        <v>940</v>
      </c>
      <c r="H34" s="59">
        <v>5676</v>
      </c>
      <c r="I34" s="59"/>
      <c r="J34" s="57" t="s">
        <v>941</v>
      </c>
      <c r="K34" s="57" t="s">
        <v>911</v>
      </c>
    </row>
    <row r="35" spans="1:11" ht="43.5" customHeight="1">
      <c r="A35" s="211" t="s">
        <v>876</v>
      </c>
      <c r="B35" s="8" t="s">
        <v>409</v>
      </c>
      <c r="C35" s="8" t="s">
        <v>944</v>
      </c>
      <c r="D35" s="219" t="s">
        <v>439</v>
      </c>
      <c r="E35" s="199" t="s">
        <v>402</v>
      </c>
      <c r="F35" s="211" t="s">
        <v>945</v>
      </c>
      <c r="G35" s="211" t="s">
        <v>946</v>
      </c>
      <c r="H35" s="215">
        <v>8132.4</v>
      </c>
      <c r="I35" s="215">
        <v>7098</v>
      </c>
      <c r="J35" s="211" t="s">
        <v>947</v>
      </c>
      <c r="K35" s="211" t="s">
        <v>911</v>
      </c>
    </row>
    <row r="36" spans="1:14" ht="38.25" customHeight="1">
      <c r="A36" s="212"/>
      <c r="B36" s="8" t="s">
        <v>423</v>
      </c>
      <c r="C36" s="8" t="s">
        <v>424</v>
      </c>
      <c r="D36" s="220"/>
      <c r="E36" s="200"/>
      <c r="F36" s="212"/>
      <c r="G36" s="212"/>
      <c r="H36" s="216"/>
      <c r="I36" s="216"/>
      <c r="J36" s="212"/>
      <c r="K36" s="212"/>
      <c r="L36" s="24"/>
      <c r="M36" s="25"/>
      <c r="N36" s="25"/>
    </row>
    <row r="37" spans="1:11" ht="18" customHeight="1">
      <c r="A37" s="211" t="s">
        <v>688</v>
      </c>
      <c r="B37" s="176" t="s">
        <v>929</v>
      </c>
      <c r="C37" s="316" t="s">
        <v>364</v>
      </c>
      <c r="D37" s="211" t="s">
        <v>542</v>
      </c>
      <c r="E37" s="211" t="s">
        <v>112</v>
      </c>
      <c r="F37" s="211" t="s">
        <v>113</v>
      </c>
      <c r="G37" s="211" t="s">
        <v>933</v>
      </c>
      <c r="H37" s="215">
        <v>516</v>
      </c>
      <c r="I37" s="74"/>
      <c r="J37" s="211" t="s">
        <v>934</v>
      </c>
      <c r="K37" s="211" t="s">
        <v>911</v>
      </c>
    </row>
    <row r="38" spans="1:11" ht="23.25" customHeight="1">
      <c r="A38" s="212"/>
      <c r="B38" s="176" t="s">
        <v>930</v>
      </c>
      <c r="C38" s="317"/>
      <c r="D38" s="212"/>
      <c r="E38" s="212"/>
      <c r="F38" s="212"/>
      <c r="G38" s="212"/>
      <c r="H38" s="216"/>
      <c r="I38" s="74"/>
      <c r="J38" s="212"/>
      <c r="K38" s="212"/>
    </row>
    <row r="39" spans="1:11" ht="37.5" customHeight="1">
      <c r="A39" s="211" t="s">
        <v>888</v>
      </c>
      <c r="B39" s="176" t="s">
        <v>114</v>
      </c>
      <c r="C39" s="176" t="s">
        <v>116</v>
      </c>
      <c r="D39" s="219" t="s">
        <v>439</v>
      </c>
      <c r="E39" s="211" t="s">
        <v>238</v>
      </c>
      <c r="F39" s="211" t="s">
        <v>117</v>
      </c>
      <c r="G39" s="211" t="s">
        <v>118</v>
      </c>
      <c r="H39" s="215">
        <v>548</v>
      </c>
      <c r="I39" s="215">
        <v>250</v>
      </c>
      <c r="J39" s="211" t="s">
        <v>119</v>
      </c>
      <c r="K39" s="211" t="s">
        <v>911</v>
      </c>
    </row>
    <row r="40" spans="1:11" ht="39" customHeight="1">
      <c r="A40" s="212"/>
      <c r="B40" s="176" t="s">
        <v>115</v>
      </c>
      <c r="C40" s="176" t="s">
        <v>713</v>
      </c>
      <c r="D40" s="220"/>
      <c r="E40" s="212"/>
      <c r="F40" s="212"/>
      <c r="G40" s="212"/>
      <c r="H40" s="216"/>
      <c r="I40" s="216"/>
      <c r="J40" s="212"/>
      <c r="K40" s="212"/>
    </row>
    <row r="41" spans="1:11" ht="12" customHeight="1">
      <c r="A41" s="73"/>
      <c r="B41" s="176"/>
      <c r="C41" s="176"/>
      <c r="D41" s="57"/>
      <c r="E41" s="73"/>
      <c r="F41" s="73"/>
      <c r="G41" s="73"/>
      <c r="H41" s="74"/>
      <c r="I41" s="74"/>
      <c r="J41" s="73"/>
      <c r="K41" s="73"/>
    </row>
    <row r="42" spans="1:11" ht="12" customHeight="1">
      <c r="A42" s="73"/>
      <c r="B42" s="176"/>
      <c r="C42" s="176"/>
      <c r="D42" s="57"/>
      <c r="E42" s="73"/>
      <c r="F42" s="73"/>
      <c r="G42" s="73"/>
      <c r="H42" s="74"/>
      <c r="I42" s="74"/>
      <c r="J42" s="73"/>
      <c r="K42" s="73"/>
    </row>
    <row r="43" spans="1:11" ht="12" customHeight="1">
      <c r="A43" s="73"/>
      <c r="B43" s="176"/>
      <c r="C43" s="176"/>
      <c r="D43" s="57"/>
      <c r="E43" s="73"/>
      <c r="F43" s="73"/>
      <c r="G43" s="73"/>
      <c r="H43" s="74"/>
      <c r="I43" s="74"/>
      <c r="J43" s="73"/>
      <c r="K43" s="73"/>
    </row>
    <row r="44" spans="1:11" ht="12" customHeight="1">
      <c r="A44" s="73"/>
      <c r="B44" s="176"/>
      <c r="C44" s="176"/>
      <c r="D44" s="57"/>
      <c r="E44" s="73"/>
      <c r="F44" s="73"/>
      <c r="G44" s="73"/>
      <c r="H44" s="74"/>
      <c r="I44" s="74"/>
      <c r="J44" s="73"/>
      <c r="K44" s="73"/>
    </row>
    <row r="45" spans="1:11" ht="12" customHeight="1">
      <c r="A45" s="73"/>
      <c r="B45" s="176"/>
      <c r="C45" s="176"/>
      <c r="D45" s="57"/>
      <c r="E45" s="73"/>
      <c r="F45" s="73"/>
      <c r="G45" s="73"/>
      <c r="H45" s="74"/>
      <c r="I45" s="74"/>
      <c r="J45" s="73"/>
      <c r="K45" s="73"/>
    </row>
    <row r="46" spans="1:11" ht="12" customHeight="1">
      <c r="A46" s="73"/>
      <c r="B46" s="176"/>
      <c r="C46" s="176"/>
      <c r="D46" s="57"/>
      <c r="E46" s="73"/>
      <c r="F46" s="73"/>
      <c r="G46" s="73"/>
      <c r="H46" s="74"/>
      <c r="I46" s="74"/>
      <c r="J46" s="73"/>
      <c r="K46" s="73"/>
    </row>
    <row r="47" spans="1:11" ht="12" customHeight="1">
      <c r="A47" s="73"/>
      <c r="B47" s="176"/>
      <c r="C47" s="176"/>
      <c r="D47" s="57"/>
      <c r="E47" s="73"/>
      <c r="F47" s="73"/>
      <c r="G47" s="73"/>
      <c r="H47" s="74"/>
      <c r="I47" s="74"/>
      <c r="J47" s="73"/>
      <c r="K47" s="73"/>
    </row>
    <row r="48" spans="1:11" ht="12" customHeight="1">
      <c r="A48" s="73"/>
      <c r="B48" s="176"/>
      <c r="C48" s="176"/>
      <c r="D48" s="57"/>
      <c r="E48" s="73"/>
      <c r="F48" s="73"/>
      <c r="G48" s="73"/>
      <c r="H48" s="74"/>
      <c r="I48" s="74"/>
      <c r="J48" s="73"/>
      <c r="K48" s="73"/>
    </row>
    <row r="49" spans="1:11" ht="12" customHeight="1">
      <c r="A49" s="73"/>
      <c r="B49" s="176"/>
      <c r="C49" s="176"/>
      <c r="D49" s="57"/>
      <c r="E49" s="73"/>
      <c r="F49" s="73"/>
      <c r="G49" s="73"/>
      <c r="H49" s="74"/>
      <c r="I49" s="74"/>
      <c r="J49" s="73"/>
      <c r="K49" s="73"/>
    </row>
    <row r="50" spans="1:11" ht="12" customHeight="1">
      <c r="A50" s="73"/>
      <c r="B50" s="176"/>
      <c r="C50" s="176"/>
      <c r="D50" s="57"/>
      <c r="E50" s="73"/>
      <c r="F50" s="73"/>
      <c r="G50" s="73"/>
      <c r="H50" s="74"/>
      <c r="I50" s="74"/>
      <c r="J50" s="73"/>
      <c r="K50" s="73"/>
    </row>
    <row r="51" spans="1:11" ht="12" customHeight="1">
      <c r="A51" s="57"/>
      <c r="B51" s="174"/>
      <c r="C51" s="174"/>
      <c r="D51" s="73"/>
      <c r="E51" s="57"/>
      <c r="F51" s="57"/>
      <c r="G51" s="57"/>
      <c r="H51" s="59"/>
      <c r="I51" s="59"/>
      <c r="J51" s="57"/>
      <c r="K51" s="57"/>
    </row>
    <row r="52" spans="1:11" ht="12" customHeight="1">
      <c r="A52" s="57"/>
      <c r="B52" s="176"/>
      <c r="C52" s="176"/>
      <c r="D52" s="57"/>
      <c r="E52" s="57"/>
      <c r="F52" s="57"/>
      <c r="G52" s="57"/>
      <c r="H52" s="59"/>
      <c r="I52" s="59"/>
      <c r="J52" s="57"/>
      <c r="K52" s="57"/>
    </row>
    <row r="53" spans="1:11" ht="12" customHeight="1">
      <c r="A53" s="73"/>
      <c r="B53" s="57"/>
      <c r="C53" s="57"/>
      <c r="D53" s="57"/>
      <c r="E53" s="73"/>
      <c r="F53" s="73"/>
      <c r="G53" s="73"/>
      <c r="H53" s="74"/>
      <c r="I53" s="74"/>
      <c r="J53" s="73"/>
      <c r="K53" s="73"/>
    </row>
    <row r="54" spans="1:11" ht="12" customHeight="1">
      <c r="A54" s="73"/>
      <c r="B54" s="57"/>
      <c r="C54" s="57"/>
      <c r="D54" s="57"/>
      <c r="E54" s="73"/>
      <c r="F54" s="73"/>
      <c r="G54" s="73"/>
      <c r="H54" s="74"/>
      <c r="I54" s="74"/>
      <c r="J54" s="73"/>
      <c r="K54" s="73"/>
    </row>
    <row r="55" spans="1:11" ht="12" customHeight="1">
      <c r="A55" s="73"/>
      <c r="B55" s="57"/>
      <c r="C55" s="57"/>
      <c r="D55" s="57"/>
      <c r="E55" s="73"/>
      <c r="F55" s="73"/>
      <c r="G55" s="73"/>
      <c r="H55" s="74"/>
      <c r="I55" s="74"/>
      <c r="J55" s="73"/>
      <c r="K55" s="73"/>
    </row>
    <row r="56" spans="1:11" ht="12" customHeight="1">
      <c r="A56" s="73"/>
      <c r="B56" s="57"/>
      <c r="C56" s="57"/>
      <c r="D56" s="57"/>
      <c r="E56" s="73"/>
      <c r="F56" s="73"/>
      <c r="G56" s="73"/>
      <c r="H56" s="74"/>
      <c r="I56" s="74"/>
      <c r="J56" s="73"/>
      <c r="K56" s="73"/>
    </row>
    <row r="57" spans="1:11" ht="12" customHeight="1">
      <c r="A57" s="73"/>
      <c r="B57" s="57"/>
      <c r="C57" s="57"/>
      <c r="D57" s="57"/>
      <c r="E57" s="73"/>
      <c r="F57" s="73"/>
      <c r="G57" s="73"/>
      <c r="H57" s="74"/>
      <c r="I57" s="74"/>
      <c r="J57" s="73"/>
      <c r="K57" s="73"/>
    </row>
    <row r="58" spans="1:11" ht="12" customHeight="1">
      <c r="A58" s="73"/>
      <c r="B58" s="57"/>
      <c r="C58" s="57"/>
      <c r="D58" s="57"/>
      <c r="E58" s="73"/>
      <c r="F58" s="73"/>
      <c r="G58" s="73"/>
      <c r="H58" s="74"/>
      <c r="I58" s="74"/>
      <c r="J58" s="73"/>
      <c r="K58" s="73"/>
    </row>
    <row r="59" spans="1:11" ht="12" customHeight="1">
      <c r="A59" s="57"/>
      <c r="B59" s="73"/>
      <c r="C59" s="73"/>
      <c r="D59" s="73"/>
      <c r="E59" s="57"/>
      <c r="F59" s="57"/>
      <c r="G59" s="57"/>
      <c r="H59" s="59"/>
      <c r="I59" s="59"/>
      <c r="J59" s="57"/>
      <c r="K59" s="57"/>
    </row>
    <row r="60" spans="1:11" ht="12" customHeight="1" thickBot="1">
      <c r="A60" s="28"/>
      <c r="B60" s="23"/>
      <c r="C60" s="23"/>
      <c r="D60" s="23"/>
      <c r="E60" s="23"/>
      <c r="F60" s="23"/>
      <c r="G60" s="23"/>
      <c r="H60" s="30"/>
      <c r="I60" s="30"/>
      <c r="J60" s="23"/>
      <c r="K60" s="29"/>
    </row>
    <row r="61" spans="8:9" ht="12.75">
      <c r="H61" s="26">
        <f>SUM(H10:H60)</f>
        <v>62207.4</v>
      </c>
      <c r="I61" s="26">
        <f>SUM(I10:I60)</f>
        <v>14533</v>
      </c>
    </row>
    <row r="63" spans="1:10" ht="15">
      <c r="A63" s="7"/>
      <c r="B63" s="7"/>
      <c r="C63" s="7"/>
      <c r="D63" s="7"/>
      <c r="E63" s="7"/>
      <c r="F63" s="7"/>
      <c r="G63" s="7"/>
      <c r="H63" s="7"/>
      <c r="I63" s="7"/>
      <c r="J63" s="7"/>
    </row>
    <row r="64" spans="1:10" ht="15">
      <c r="A64" s="7"/>
      <c r="B64" s="7"/>
      <c r="C64" s="7"/>
      <c r="D64" s="7"/>
      <c r="E64" s="7"/>
      <c r="F64" s="7"/>
      <c r="G64" s="7"/>
      <c r="H64" s="7"/>
      <c r="I64" s="7"/>
      <c r="J64" s="7"/>
    </row>
    <row r="65" spans="1:10" ht="15">
      <c r="A65" s="7"/>
      <c r="B65" s="7"/>
      <c r="C65" s="7"/>
      <c r="D65" s="7"/>
      <c r="E65" s="7"/>
      <c r="F65" s="7"/>
      <c r="G65" s="7"/>
      <c r="H65" s="7"/>
      <c r="I65" s="7"/>
      <c r="J65" s="7"/>
    </row>
    <row r="66" spans="1:10" ht="15">
      <c r="A66" s="7"/>
      <c r="B66" s="7"/>
      <c r="C66" s="7"/>
      <c r="D66" s="7"/>
      <c r="E66" s="7"/>
      <c r="F66" s="7"/>
      <c r="G66" s="7"/>
      <c r="H66" s="7"/>
      <c r="I66" s="7"/>
      <c r="J66" s="7"/>
    </row>
    <row r="68" spans="1:6" ht="18">
      <c r="A68" s="7"/>
      <c r="B68" s="7"/>
      <c r="C68" s="7"/>
      <c r="D68" s="7"/>
      <c r="E68" s="7"/>
      <c r="F68" s="6"/>
    </row>
    <row r="92" ht="16.5" customHeight="1"/>
    <row r="93" ht="18" customHeight="1"/>
    <row r="97" ht="16.5" customHeight="1"/>
    <row r="98" ht="16.5" customHeight="1"/>
    <row r="99" ht="15" customHeight="1"/>
    <row r="117" ht="26.25" customHeight="1"/>
    <row r="118" ht="20.25" customHeight="1"/>
    <row r="121" ht="17.25" customHeight="1"/>
    <row r="122" ht="16.5" customHeight="1"/>
    <row r="123" ht="23.25" customHeight="1"/>
    <row r="124" ht="21.75" customHeight="1"/>
    <row r="140" ht="12.75" customHeight="1"/>
    <row r="141" ht="12.75" customHeight="1"/>
    <row r="142" ht="12.75" customHeight="1"/>
    <row r="143" ht="12.75" customHeight="1"/>
  </sheetData>
  <sheetProtection/>
  <mergeCells count="108">
    <mergeCell ref="D39:D40"/>
    <mergeCell ref="E39:E40"/>
    <mergeCell ref="F39:F40"/>
    <mergeCell ref="A37:A38"/>
    <mergeCell ref="C37:C38"/>
    <mergeCell ref="D37:D38"/>
    <mergeCell ref="E37:E38"/>
    <mergeCell ref="K39:K40"/>
    <mergeCell ref="G39:G40"/>
    <mergeCell ref="H39:H40"/>
    <mergeCell ref="I39:I40"/>
    <mergeCell ref="J39:J40"/>
    <mergeCell ref="A39:A40"/>
    <mergeCell ref="K35:K36"/>
    <mergeCell ref="F35:F36"/>
    <mergeCell ref="G35:G36"/>
    <mergeCell ref="H35:H36"/>
    <mergeCell ref="I35:I36"/>
    <mergeCell ref="F37:F38"/>
    <mergeCell ref="G37:G38"/>
    <mergeCell ref="H37:H38"/>
    <mergeCell ref="K37:K38"/>
    <mergeCell ref="J37:J38"/>
    <mergeCell ref="B34:C34"/>
    <mergeCell ref="D35:D36"/>
    <mergeCell ref="E35:E36"/>
    <mergeCell ref="A35:A36"/>
    <mergeCell ref="G31:G32"/>
    <mergeCell ref="J31:J32"/>
    <mergeCell ref="J35:J36"/>
    <mergeCell ref="D29:D30"/>
    <mergeCell ref="E29:E30"/>
    <mergeCell ref="K31:K32"/>
    <mergeCell ref="B33:C33"/>
    <mergeCell ref="A31:A32"/>
    <mergeCell ref="D31:D32"/>
    <mergeCell ref="E31:E32"/>
    <mergeCell ref="F31:F32"/>
    <mergeCell ref="D8:D9"/>
    <mergeCell ref="A6:K6"/>
    <mergeCell ref="C8:C9"/>
    <mergeCell ref="E8:E9"/>
    <mergeCell ref="F29:F30"/>
    <mergeCell ref="G29:G30"/>
    <mergeCell ref="J29:J30"/>
    <mergeCell ref="K29:K30"/>
    <mergeCell ref="A29:A30"/>
    <mergeCell ref="C29:C30"/>
    <mergeCell ref="A1:K1"/>
    <mergeCell ref="F8:F9"/>
    <mergeCell ref="G8:G9"/>
    <mergeCell ref="H8:I8"/>
    <mergeCell ref="J8:J9"/>
    <mergeCell ref="A3:K3"/>
    <mergeCell ref="A5:K5"/>
    <mergeCell ref="K8:K9"/>
    <mergeCell ref="A8:A9"/>
    <mergeCell ref="B8:B9"/>
    <mergeCell ref="G12:G13"/>
    <mergeCell ref="H12:H13"/>
    <mergeCell ref="J12:J13"/>
    <mergeCell ref="K12:K13"/>
    <mergeCell ref="A10:A11"/>
    <mergeCell ref="D10:D11"/>
    <mergeCell ref="E10:E11"/>
    <mergeCell ref="F10:F11"/>
    <mergeCell ref="G10:G11"/>
    <mergeCell ref="H10:H11"/>
    <mergeCell ref="A14:A15"/>
    <mergeCell ref="D14:D15"/>
    <mergeCell ref="E14:E15"/>
    <mergeCell ref="F14:F15"/>
    <mergeCell ref="J10:J11"/>
    <mergeCell ref="K10:K11"/>
    <mergeCell ref="A12:A13"/>
    <mergeCell ref="D12:D13"/>
    <mergeCell ref="E12:E13"/>
    <mergeCell ref="F12:F13"/>
    <mergeCell ref="G14:G15"/>
    <mergeCell ref="H14:H15"/>
    <mergeCell ref="G18:G20"/>
    <mergeCell ref="H18:H20"/>
    <mergeCell ref="J14:J15"/>
    <mergeCell ref="K14:K15"/>
    <mergeCell ref="A21:A22"/>
    <mergeCell ref="D21:D22"/>
    <mergeCell ref="E21:E22"/>
    <mergeCell ref="F21:F22"/>
    <mergeCell ref="G21:G22"/>
    <mergeCell ref="A18:A20"/>
    <mergeCell ref="E18:E20"/>
    <mergeCell ref="G26:G27"/>
    <mergeCell ref="I26:I27"/>
    <mergeCell ref="J18:J20"/>
    <mergeCell ref="B17:C17"/>
    <mergeCell ref="D18:D20"/>
    <mergeCell ref="K18:K20"/>
    <mergeCell ref="F18:F20"/>
    <mergeCell ref="H26:H27"/>
    <mergeCell ref="J26:J27"/>
    <mergeCell ref="H21:H22"/>
    <mergeCell ref="J21:J22"/>
    <mergeCell ref="K21:K22"/>
    <mergeCell ref="A26:A27"/>
    <mergeCell ref="D26:D27"/>
    <mergeCell ref="E26:E27"/>
    <mergeCell ref="F26:F27"/>
    <mergeCell ref="K26:K27"/>
  </mergeCells>
  <printOptions/>
  <pageMargins left="0.1968503937007874" right="0.1968503937007874" top="0.5905511811023623" bottom="0.5905511811023623" header="0" footer="0"/>
  <pageSetup horizontalDpi="600" verticalDpi="600" orientation="landscape" paperSize="132"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Usuario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elena.villalpando</cp:lastModifiedBy>
  <cp:lastPrinted>2012-10-23T16:34:43Z</cp:lastPrinted>
  <dcterms:created xsi:type="dcterms:W3CDTF">2007-05-07T19:00:39Z</dcterms:created>
  <dcterms:modified xsi:type="dcterms:W3CDTF">2015-01-16T20:43:27Z</dcterms:modified>
  <cp:category/>
  <cp:version/>
  <cp:contentType/>
  <cp:contentStatus/>
</cp:coreProperties>
</file>