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2017\Desktop\Huejuquilla el Alto\"/>
    </mc:Choice>
  </mc:AlternateContent>
  <xr:revisionPtr revIDLastSave="0" documentId="8_{1A594B88-7198-4FFF-80D5-B34A2117C10B}" xr6:coauthVersionLast="31" xr6:coauthVersionMax="31" xr10:uidLastSave="{00000000-0000-0000-0000-000000000000}"/>
  <bookViews>
    <workbookView xWindow="0" yWindow="0" windowWidth="20490" windowHeight="7545" xr2:uid="{F805DFF3-C038-4F77-8BB4-BD957145AF0D}"/>
  </bookViews>
  <sheets>
    <sheet name="JUBILADOS" sheetId="1" r:id="rId1"/>
  </sheets>
  <externalReferences>
    <externalReference r:id="rId2"/>
  </externalReferences>
  <definedNames>
    <definedName name="_xlnm.Print_Area" localSheetId="0">JUBILADOS!$A$1:$I$34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s="1"/>
  <c r="H11" i="1"/>
  <c r="A12" i="1"/>
  <c r="F12" i="1"/>
  <c r="G12" i="1"/>
  <c r="A13" i="1"/>
  <c r="F13" i="1"/>
  <c r="G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F14" i="1"/>
  <c r="I14" i="1" s="1"/>
  <c r="H14" i="1"/>
  <c r="F15" i="1"/>
  <c r="I15" i="1" s="1"/>
  <c r="H15" i="1"/>
  <c r="F16" i="1"/>
  <c r="H16" i="1"/>
  <c r="F17" i="1"/>
  <c r="I17" i="1" s="1"/>
  <c r="H17" i="1"/>
  <c r="F18" i="1"/>
  <c r="I18" i="1" s="1"/>
  <c r="H18" i="1"/>
  <c r="F19" i="1"/>
  <c r="H19" i="1"/>
  <c r="F20" i="1"/>
  <c r="I20" i="1" s="1"/>
  <c r="G20" i="1"/>
  <c r="F21" i="1"/>
  <c r="G21" i="1"/>
  <c r="F22" i="1"/>
  <c r="I22" i="1" s="1"/>
  <c r="G22" i="1"/>
  <c r="G25" i="1" s="1"/>
  <c r="F23" i="1"/>
  <c r="G23" i="1"/>
  <c r="F25" i="1"/>
  <c r="H25" i="1"/>
  <c r="I23" i="1" l="1"/>
  <c r="I21" i="1"/>
  <c r="I19" i="1"/>
  <c r="I16" i="1"/>
  <c r="I12" i="1"/>
  <c r="I25" i="1" s="1"/>
  <c r="I13" i="1"/>
</calcChain>
</file>

<file path=xl/sharedStrings.xml><?xml version="1.0" encoding="utf-8"?>
<sst xmlns="http://schemas.openxmlformats.org/spreadsheetml/2006/main" count="42" uniqueCount="30">
  <si>
    <t>LIC. FREDY MEDINA SANCHEZ</t>
  </si>
  <si>
    <t>PRESIDENTE MUNICIPAL</t>
  </si>
  <si>
    <t>(Veintisiete mil cuatrocientos cincuenta y dos pesos 84/100 M.N)</t>
  </si>
  <si>
    <t>TOTAL DE JUBILADOS</t>
  </si>
  <si>
    <t>JUBILADO</t>
  </si>
  <si>
    <t>MIGUEL DUARTE CABRAL</t>
  </si>
  <si>
    <t>MANUEL ESCALANTE MADERA</t>
  </si>
  <si>
    <t>MARIO CALDERA ORTIZ</t>
  </si>
  <si>
    <t>PEDRO MADERA LEDEZMA</t>
  </si>
  <si>
    <t>MARIA PACHECO DIAZ</t>
  </si>
  <si>
    <t>LUCIANO GARCIA ESCAMILLA</t>
  </si>
  <si>
    <t>JOSE GARCIA LEDEZMA</t>
  </si>
  <si>
    <t>J. JESUS LOPEZ ESCALANTE</t>
  </si>
  <si>
    <t xml:space="preserve">MA. DE LA LUZ RECENDIZ GARCIA </t>
  </si>
  <si>
    <t>ISIDRA MARTINEZ MEZA</t>
  </si>
  <si>
    <t>JESUS VICTORIO RODRIGUEZ</t>
  </si>
  <si>
    <t>JUAN GALAVIZ SOTO</t>
  </si>
  <si>
    <t>ANA MARIA RAMIREZ MADERA</t>
  </si>
  <si>
    <t>PERCEPCION  NETA</t>
  </si>
  <si>
    <t>SUBSIDIO</t>
  </si>
  <si>
    <t>ISR</t>
  </si>
  <si>
    <t>QUINCENA</t>
  </si>
  <si>
    <t>PARTIDA</t>
  </si>
  <si>
    <t>CARGO</t>
  </si>
  <si>
    <t>NOMBRE</t>
  </si>
  <si>
    <t>No.</t>
  </si>
  <si>
    <t>JUBILADOS</t>
  </si>
  <si>
    <t>RFC: MHA850101E62</t>
  </si>
  <si>
    <t>MUNICIPIO DE HUEJUQUILLA EL ALTO, JALISCO</t>
  </si>
  <si>
    <t>JUBILADOS Y PENSIONADOS Y EL MONTO QUE RECIBEN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</si>
</sst>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64" fontId="0" fillId="0" borderId="0"/>
    <xf numFmtId="44" fontId="1" fillId="0" borderId="0" applyFont="0" applyFill="0" applyBorder="0" applyAlignment="0" applyProtection="0"/>
  </cellStyleXfs>
  <cellXfs count="42">
    <xf numFmtId="164" fontId="0" fillId="0" borderId="0" xfId="0"/>
    <xf numFmtId="164" fontId="1" fillId="0" borderId="0" xfId="0" applyFont="1" applyFill="1"/>
    <xf numFmtId="0" fontId="1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0" fontId="1" fillId="0" borderId="0" xfId="0" applyNumberFormat="1" applyFont="1" applyFill="1"/>
    <xf numFmtId="8" fontId="1" fillId="0" borderId="0" xfId="0" applyNumberFormat="1" applyFont="1" applyFill="1"/>
    <xf numFmtId="164" fontId="1" fillId="0" borderId="0" xfId="0" applyFont="1" applyFill="1" applyAlignment="1">
      <alignment horizontal="left"/>
    </xf>
    <xf numFmtId="164" fontId="0" fillId="0" borderId="0" xfId="0" applyFill="1"/>
    <xf numFmtId="165" fontId="1" fillId="0" borderId="0" xfId="0" applyNumberFormat="1" applyFont="1" applyFill="1"/>
    <xf numFmtId="0" fontId="0" fillId="0" borderId="0" xfId="0" applyNumberFormat="1" applyFill="1"/>
    <xf numFmtId="10" fontId="1" fillId="0" borderId="0" xfId="0" applyNumberFormat="1" applyFont="1" applyFill="1"/>
    <xf numFmtId="165" fontId="3" fillId="0" borderId="0" xfId="0" applyNumberFormat="1" applyFont="1" applyFill="1"/>
    <xf numFmtId="164" fontId="1" fillId="0" borderId="0" xfId="0" applyFont="1" applyFill="1" applyBorder="1" applyAlignment="1">
      <alignment horizontal="center"/>
    </xf>
    <xf numFmtId="165" fontId="4" fillId="0" borderId="1" xfId="0" applyNumberFormat="1" applyFont="1" applyFill="1" applyBorder="1"/>
    <xf numFmtId="164" fontId="2" fillId="0" borderId="0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164" fontId="3" fillId="0" borderId="2" xfId="0" applyFont="1" applyBorder="1" applyAlignment="1">
      <alignment horizontal="center" vertical="center" shrinkToFit="1"/>
    </xf>
    <xf numFmtId="164" fontId="2" fillId="0" borderId="2" xfId="0" applyFont="1" applyBorder="1" applyAlignment="1">
      <alignment vertical="center" shrinkToFit="1"/>
    </xf>
    <xf numFmtId="0" fontId="1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4" fontId="5" fillId="0" borderId="4" xfId="0" applyFont="1" applyBorder="1" applyAlignment="1">
      <alignment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164" fontId="3" fillId="0" borderId="4" xfId="0" applyFont="1" applyBorder="1" applyAlignment="1">
      <alignment horizontal="center" vertical="center" shrinkToFit="1"/>
    </xf>
    <xf numFmtId="164" fontId="2" fillId="0" borderId="4" xfId="0" applyFont="1" applyBorder="1" applyAlignment="1">
      <alignment vertical="center" shrinkToFit="1"/>
    </xf>
    <xf numFmtId="0" fontId="1" fillId="0" borderId="5" xfId="0" applyNumberFormat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wrapText="1"/>
    </xf>
    <xf numFmtId="164" fontId="7" fillId="0" borderId="4" xfId="0" applyFont="1" applyFill="1" applyBorder="1" applyAlignment="1">
      <alignment horizontal="center" vertical="center"/>
    </xf>
    <xf numFmtId="164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7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142876</xdr:rowOff>
    </xdr:from>
    <xdr:ext cx="3000375" cy="834216"/>
    <xdr:pic>
      <xdr:nvPicPr>
        <xdr:cNvPr id="2" name="Picture 2">
          <a:extLst>
            <a:ext uri="{FF2B5EF4-FFF2-40B4-BE49-F238E27FC236}">
              <a16:creationId xmlns:a16="http://schemas.microsoft.com/office/drawing/2014/main" id="{5EB1EB56-1F19-4763-802A-3F3E133A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42876"/>
          <a:ext cx="3000375" cy="834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2017/Desktop/1ra%20septiembre%20de%20eventu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COS PASANTES"/>
      <sheetName val="PROTECCION CIVIL"/>
      <sheetName val=" GENERAL"/>
      <sheetName val="TALLER ARTISTICOS"/>
      <sheetName val="APOYO ESCUELAS"/>
      <sheetName val="APOYO TRASLADO"/>
      <sheetName val="AGUA POTABLE"/>
      <sheetName val=" ASEO PUBLICO"/>
      <sheetName val=" GENERAL (2)"/>
      <sheetName val="tablas y tarifas"/>
      <sheetName val="SUMA QUINCE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">
          <cell r="C10">
            <v>418.17</v>
          </cell>
          <cell r="D10">
            <v>2885.15</v>
          </cell>
          <cell r="E10">
            <v>2731.51</v>
          </cell>
          <cell r="F10">
            <v>1399.41</v>
          </cell>
          <cell r="G10">
            <v>1610.88</v>
          </cell>
          <cell r="H10">
            <v>1610.88</v>
          </cell>
          <cell r="I10">
            <v>1610.88</v>
          </cell>
          <cell r="J10">
            <v>2124.64</v>
          </cell>
          <cell r="K10">
            <v>846.02</v>
          </cell>
          <cell r="L10">
            <v>2436.2600000000002</v>
          </cell>
          <cell r="M10">
            <v>3384.8</v>
          </cell>
          <cell r="N10">
            <v>3331.56</v>
          </cell>
          <cell r="O10">
            <v>2615.5100000000002</v>
          </cell>
        </row>
        <row r="20">
          <cell r="C20">
            <v>185.10999999999999</v>
          </cell>
          <cell r="D20">
            <v>-64.47</v>
          </cell>
          <cell r="E20">
            <v>-47.750000000000028</v>
          </cell>
          <cell r="F20">
            <v>122.15999999999998</v>
          </cell>
          <cell r="G20">
            <v>108.62999999999998</v>
          </cell>
          <cell r="H20">
            <v>108.62999999999998</v>
          </cell>
          <cell r="I20">
            <v>108.62999999999998</v>
          </cell>
          <cell r="J20">
            <v>61.629999999999981</v>
          </cell>
          <cell r="K20">
            <v>157.72999999999999</v>
          </cell>
          <cell r="L20">
            <v>-0.63000000000002387</v>
          </cell>
          <cell r="M20">
            <v>-139.08000000000001</v>
          </cell>
          <cell r="N20">
            <v>-133.29</v>
          </cell>
          <cell r="O20">
            <v>-20.130000000000024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8BD6-78EE-4821-8EBA-2E4FBEDF625E}">
  <dimension ref="A1:K46"/>
  <sheetViews>
    <sheetView tabSelected="1" zoomScaleNormal="100" workbookViewId="0">
      <selection activeCell="K9" sqref="K9"/>
    </sheetView>
  </sheetViews>
  <sheetFormatPr baseColWidth="10" defaultRowHeight="12.75" x14ac:dyDescent="0.2"/>
  <cols>
    <col min="1" max="1" width="3.42578125" style="4" customWidth="1"/>
    <col min="2" max="2" width="27.42578125" style="1" customWidth="1"/>
    <col min="3" max="3" width="9" style="3" customWidth="1"/>
    <col min="4" max="4" width="8.28515625" style="2" customWidth="1"/>
    <col min="5" max="5" width="14.42578125" style="1" customWidth="1"/>
    <col min="6" max="6" width="11.85546875" style="1" customWidth="1"/>
    <col min="7" max="7" width="9.5703125" style="1" customWidth="1"/>
    <col min="8" max="8" width="9.140625" style="1" bestFit="1" customWidth="1"/>
    <col min="9" max="9" width="13" style="1" bestFit="1" customWidth="1"/>
    <col min="10" max="16384" width="11.42578125" style="1"/>
  </cols>
  <sheetData>
    <row r="1" spans="1:11" ht="12" customHeight="1" x14ac:dyDescent="0.2"/>
    <row r="2" spans="1:11" ht="15.75" customHeight="1" x14ac:dyDescent="0.25">
      <c r="E2" s="41" t="s">
        <v>28</v>
      </c>
      <c r="F2" s="41"/>
      <c r="G2" s="41"/>
      <c r="H2" s="41"/>
      <c r="I2" s="41"/>
    </row>
    <row r="3" spans="1:11" ht="15.75" customHeight="1" x14ac:dyDescent="0.25">
      <c r="E3" s="41"/>
      <c r="F3" s="41"/>
      <c r="G3" s="41"/>
      <c r="H3" s="41"/>
      <c r="I3" s="41"/>
    </row>
    <row r="4" spans="1:11" ht="18" customHeight="1" x14ac:dyDescent="0.25">
      <c r="E4" s="40" t="s">
        <v>27</v>
      </c>
      <c r="F4" s="40"/>
      <c r="G4" s="40"/>
      <c r="H4" s="40"/>
      <c r="I4" s="40"/>
    </row>
    <row r="5" spans="1:11" ht="21" customHeight="1" x14ac:dyDescent="0.2">
      <c r="E5" s="7"/>
      <c r="F5" s="7"/>
      <c r="G5" s="7"/>
      <c r="H5" s="7"/>
      <c r="I5" s="7"/>
    </row>
    <row r="6" spans="1:11" ht="18" customHeight="1" x14ac:dyDescent="0.25">
      <c r="E6" s="40" t="s">
        <v>29</v>
      </c>
      <c r="F6" s="40"/>
      <c r="G6" s="40"/>
      <c r="H6" s="40"/>
      <c r="I6" s="40"/>
      <c r="J6" s="40"/>
      <c r="K6" s="40"/>
    </row>
    <row r="7" spans="1:11" ht="18" customHeight="1" x14ac:dyDescent="0.25">
      <c r="E7" s="40"/>
      <c r="F7" s="40"/>
      <c r="G7" s="40"/>
      <c r="H7" s="40"/>
      <c r="I7" s="40"/>
    </row>
    <row r="8" spans="1:11" ht="10.5" customHeight="1" thickBot="1" x14ac:dyDescent="0.25"/>
    <row r="9" spans="1:11" ht="23.25" customHeight="1" x14ac:dyDescent="0.2">
      <c r="A9" s="39" t="s">
        <v>26</v>
      </c>
      <c r="B9" s="38"/>
      <c r="C9" s="38"/>
      <c r="D9" s="38"/>
      <c r="E9" s="38"/>
      <c r="F9" s="38"/>
      <c r="G9" s="38"/>
      <c r="H9" s="38"/>
      <c r="I9" s="38"/>
    </row>
    <row r="10" spans="1:11" ht="25.5" customHeight="1" x14ac:dyDescent="0.2">
      <c r="A10" s="37" t="s">
        <v>25</v>
      </c>
      <c r="B10" s="34" t="s">
        <v>24</v>
      </c>
      <c r="C10" s="36" t="s">
        <v>23</v>
      </c>
      <c r="D10" s="35" t="s">
        <v>22</v>
      </c>
      <c r="E10" s="34"/>
      <c r="F10" s="34" t="s">
        <v>21</v>
      </c>
      <c r="G10" s="34" t="s">
        <v>20</v>
      </c>
      <c r="H10" s="33" t="s">
        <v>19</v>
      </c>
      <c r="I10" s="32" t="s">
        <v>18</v>
      </c>
    </row>
    <row r="11" spans="1:11" ht="25.5" customHeight="1" x14ac:dyDescent="0.2">
      <c r="A11" s="29">
        <v>1</v>
      </c>
      <c r="B11" s="28" t="s">
        <v>17</v>
      </c>
      <c r="C11" s="27" t="s">
        <v>4</v>
      </c>
      <c r="D11" s="26">
        <v>452</v>
      </c>
      <c r="E11" s="25"/>
      <c r="F11" s="30">
        <f>+'[1]tablas y tarifas'!C10</f>
        <v>418.17</v>
      </c>
      <c r="G11" s="31"/>
      <c r="H11" s="24">
        <f>+'[1]tablas y tarifas'!C20</f>
        <v>185.10999999999999</v>
      </c>
      <c r="I11" s="23">
        <f>TRUNC(+F11+G11+H11,2)</f>
        <v>603.28</v>
      </c>
    </row>
    <row r="12" spans="1:11" ht="25.5" customHeight="1" x14ac:dyDescent="0.2">
      <c r="A12" s="29">
        <f>+A11+1</f>
        <v>2</v>
      </c>
      <c r="B12" s="28" t="s">
        <v>16</v>
      </c>
      <c r="C12" s="27" t="s">
        <v>4</v>
      </c>
      <c r="D12" s="26">
        <v>452</v>
      </c>
      <c r="E12" s="25"/>
      <c r="F12" s="30">
        <f>+'[1]tablas y tarifas'!D10</f>
        <v>2885.15</v>
      </c>
      <c r="G12" s="24">
        <f>+'[1]tablas y tarifas'!D20</f>
        <v>-64.47</v>
      </c>
      <c r="H12" s="31"/>
      <c r="I12" s="23">
        <f>TRUNC(+F12+G12+H12,2)</f>
        <v>2820.68</v>
      </c>
    </row>
    <row r="13" spans="1:11" ht="25.5" customHeight="1" x14ac:dyDescent="0.2">
      <c r="A13" s="29">
        <f>+A12+1</f>
        <v>3</v>
      </c>
      <c r="B13" s="28" t="s">
        <v>15</v>
      </c>
      <c r="C13" s="27" t="s">
        <v>4</v>
      </c>
      <c r="D13" s="26">
        <v>452</v>
      </c>
      <c r="E13" s="25"/>
      <c r="F13" s="30">
        <f>+'[1]tablas y tarifas'!E10</f>
        <v>2731.51</v>
      </c>
      <c r="G13" s="24">
        <f>+'[1]tablas y tarifas'!E20</f>
        <v>-47.750000000000028</v>
      </c>
      <c r="H13" s="24"/>
      <c r="I13" s="23">
        <f>TRUNC(+F13+G13+H13,2)</f>
        <v>2683.76</v>
      </c>
    </row>
    <row r="14" spans="1:11" ht="25.5" customHeight="1" x14ac:dyDescent="0.2">
      <c r="A14" s="29">
        <f>+A13+1</f>
        <v>4</v>
      </c>
      <c r="B14" s="28" t="s">
        <v>14</v>
      </c>
      <c r="C14" s="27" t="s">
        <v>4</v>
      </c>
      <c r="D14" s="26">
        <v>452</v>
      </c>
      <c r="E14" s="25"/>
      <c r="F14" s="23">
        <f>+'[1]tablas y tarifas'!F10</f>
        <v>1399.41</v>
      </c>
      <c r="G14" s="24"/>
      <c r="H14" s="24">
        <f>+'[1]tablas y tarifas'!F20</f>
        <v>122.15999999999998</v>
      </c>
      <c r="I14" s="23">
        <f>TRUNC(+F14+G14+H14,2)</f>
        <v>1521.57</v>
      </c>
      <c r="J14" s="8"/>
    </row>
    <row r="15" spans="1:11" ht="25.5" customHeight="1" x14ac:dyDescent="0.2">
      <c r="A15" s="29">
        <f>+A14+1</f>
        <v>5</v>
      </c>
      <c r="B15" s="28" t="s">
        <v>13</v>
      </c>
      <c r="C15" s="27" t="s">
        <v>4</v>
      </c>
      <c r="D15" s="26">
        <v>452</v>
      </c>
      <c r="E15" s="25"/>
      <c r="F15" s="23">
        <f>+'[1]tablas y tarifas'!G10</f>
        <v>1610.88</v>
      </c>
      <c r="G15" s="24"/>
      <c r="H15" s="24">
        <f>+'[1]tablas y tarifas'!G20</f>
        <v>108.62999999999998</v>
      </c>
      <c r="I15" s="23">
        <f>TRUNC(+F15+G15+H15,2)</f>
        <v>1719.51</v>
      </c>
      <c r="J15" s="8"/>
    </row>
    <row r="16" spans="1:11" ht="25.5" customHeight="1" x14ac:dyDescent="0.2">
      <c r="A16" s="29">
        <f>+A15+1</f>
        <v>6</v>
      </c>
      <c r="B16" s="28" t="s">
        <v>12</v>
      </c>
      <c r="C16" s="27" t="s">
        <v>4</v>
      </c>
      <c r="D16" s="26">
        <v>452</v>
      </c>
      <c r="E16" s="25"/>
      <c r="F16" s="23">
        <f>+'[1]tablas y tarifas'!H10</f>
        <v>1610.88</v>
      </c>
      <c r="G16" s="24"/>
      <c r="H16" s="24">
        <f>+'[1]tablas y tarifas'!H20</f>
        <v>108.62999999999998</v>
      </c>
      <c r="I16" s="23">
        <f>TRUNC(+F16+G16+H16,2)</f>
        <v>1719.51</v>
      </c>
      <c r="J16" s="8"/>
    </row>
    <row r="17" spans="1:10" ht="25.5" customHeight="1" x14ac:dyDescent="0.2">
      <c r="A17" s="29">
        <f>+A16+1</f>
        <v>7</v>
      </c>
      <c r="B17" s="28" t="s">
        <v>11</v>
      </c>
      <c r="C17" s="27" t="s">
        <v>4</v>
      </c>
      <c r="D17" s="26">
        <v>452</v>
      </c>
      <c r="E17" s="25"/>
      <c r="F17" s="23">
        <f>+'[1]tablas y tarifas'!I10</f>
        <v>1610.88</v>
      </c>
      <c r="G17" s="24"/>
      <c r="H17" s="24">
        <f>+'[1]tablas y tarifas'!I20</f>
        <v>108.62999999999998</v>
      </c>
      <c r="I17" s="23">
        <f>TRUNC(+F17+G17+H17,2)</f>
        <v>1719.51</v>
      </c>
    </row>
    <row r="18" spans="1:10" ht="25.5" customHeight="1" x14ac:dyDescent="0.2">
      <c r="A18" s="29">
        <f>+A17+1</f>
        <v>8</v>
      </c>
      <c r="B18" s="28" t="s">
        <v>10</v>
      </c>
      <c r="C18" s="27" t="s">
        <v>4</v>
      </c>
      <c r="D18" s="26">
        <v>452</v>
      </c>
      <c r="E18" s="25"/>
      <c r="F18" s="23">
        <f>+'[1]tablas y tarifas'!J10</f>
        <v>2124.64</v>
      </c>
      <c r="G18" s="24"/>
      <c r="H18" s="24">
        <f>+'[1]tablas y tarifas'!J20</f>
        <v>61.629999999999981</v>
      </c>
      <c r="I18" s="23">
        <f>TRUNC(+F18+G18+H18,2)</f>
        <v>2186.27</v>
      </c>
    </row>
    <row r="19" spans="1:10" ht="25.5" customHeight="1" x14ac:dyDescent="0.2">
      <c r="A19" s="29">
        <f>+A18+1</f>
        <v>9</v>
      </c>
      <c r="B19" s="28" t="s">
        <v>9</v>
      </c>
      <c r="C19" s="27" t="s">
        <v>4</v>
      </c>
      <c r="D19" s="26">
        <v>452</v>
      </c>
      <c r="E19" s="25"/>
      <c r="F19" s="23">
        <f>+'[1]tablas y tarifas'!K10</f>
        <v>846.02</v>
      </c>
      <c r="G19" s="24"/>
      <c r="H19" s="24">
        <f>+'[1]tablas y tarifas'!K20</f>
        <v>157.72999999999999</v>
      </c>
      <c r="I19" s="23">
        <f>TRUNC(+F19+G19+H19,2)</f>
        <v>1003.75</v>
      </c>
    </row>
    <row r="20" spans="1:10" ht="25.5" customHeight="1" x14ac:dyDescent="0.2">
      <c r="A20" s="29">
        <f>+A19+1</f>
        <v>10</v>
      </c>
      <c r="B20" s="28" t="s">
        <v>8</v>
      </c>
      <c r="C20" s="27" t="s">
        <v>4</v>
      </c>
      <c r="D20" s="26">
        <v>452</v>
      </c>
      <c r="E20" s="25"/>
      <c r="F20" s="23">
        <f>+'[1]tablas y tarifas'!L10</f>
        <v>2436.2600000000002</v>
      </c>
      <c r="G20" s="24">
        <f>+'[1]tablas y tarifas'!L20</f>
        <v>-0.63000000000002387</v>
      </c>
      <c r="H20" s="24"/>
      <c r="I20" s="23">
        <f>TRUNC(+F20+G20+H20,2)</f>
        <v>2435.63</v>
      </c>
      <c r="J20" s="8"/>
    </row>
    <row r="21" spans="1:10" ht="25.5" customHeight="1" x14ac:dyDescent="0.2">
      <c r="A21" s="29">
        <f>+A20+1</f>
        <v>11</v>
      </c>
      <c r="B21" s="28" t="s">
        <v>7</v>
      </c>
      <c r="C21" s="27" t="s">
        <v>4</v>
      </c>
      <c r="D21" s="26">
        <v>452</v>
      </c>
      <c r="E21" s="25"/>
      <c r="F21" s="23">
        <f>+'[1]tablas y tarifas'!M10</f>
        <v>3384.8</v>
      </c>
      <c r="G21" s="24">
        <f>+'[1]tablas y tarifas'!M20</f>
        <v>-139.08000000000001</v>
      </c>
      <c r="H21" s="24"/>
      <c r="I21" s="23">
        <f>TRUNC(+F21+G21+H21,2)</f>
        <v>3245.72</v>
      </c>
      <c r="J21" s="8"/>
    </row>
    <row r="22" spans="1:10" ht="25.5" customHeight="1" x14ac:dyDescent="0.2">
      <c r="A22" s="29">
        <f>+A21+1</f>
        <v>12</v>
      </c>
      <c r="B22" s="28" t="s">
        <v>6</v>
      </c>
      <c r="C22" s="27" t="s">
        <v>4</v>
      </c>
      <c r="D22" s="26">
        <v>452</v>
      </c>
      <c r="E22" s="25"/>
      <c r="F22" s="23">
        <f>+'[1]tablas y tarifas'!N10</f>
        <v>3331.56</v>
      </c>
      <c r="G22" s="24">
        <f>+'[1]tablas y tarifas'!N20</f>
        <v>-133.29</v>
      </c>
      <c r="H22" s="24"/>
      <c r="I22" s="23">
        <f>TRUNC(+F22+G22+H22,2)</f>
        <v>3198.27</v>
      </c>
    </row>
    <row r="23" spans="1:10" ht="25.5" customHeight="1" thickBot="1" x14ac:dyDescent="0.25">
      <c r="A23" s="22">
        <f>+A22+1</f>
        <v>13</v>
      </c>
      <c r="B23" s="21" t="s">
        <v>5</v>
      </c>
      <c r="C23" s="20" t="s">
        <v>4</v>
      </c>
      <c r="D23" s="19">
        <v>452</v>
      </c>
      <c r="E23" s="18"/>
      <c r="F23" s="16">
        <f>+'[1]tablas y tarifas'!O10</f>
        <v>2615.5100000000002</v>
      </c>
      <c r="G23" s="17">
        <f>+'[1]tablas y tarifas'!O20</f>
        <v>-20.130000000000024</v>
      </c>
      <c r="H23" s="17"/>
      <c r="I23" s="16">
        <f>TRUNC(+F23+G23+H23,2)</f>
        <v>2595.38</v>
      </c>
      <c r="J23" s="8"/>
    </row>
    <row r="24" spans="1:10" ht="16.5" customHeight="1" x14ac:dyDescent="0.2">
      <c r="B24" s="15" t="s">
        <v>3</v>
      </c>
      <c r="C24" s="15"/>
      <c r="D24" s="15"/>
      <c r="E24" s="15"/>
      <c r="F24" s="8"/>
      <c r="G24" s="8"/>
      <c r="H24" s="10"/>
      <c r="I24" s="8"/>
    </row>
    <row r="25" spans="1:10" ht="21.75" customHeight="1" thickBot="1" x14ac:dyDescent="0.25">
      <c r="A25" s="14" t="s">
        <v>2</v>
      </c>
      <c r="B25" s="14"/>
      <c r="C25" s="14"/>
      <c r="D25" s="14"/>
      <c r="E25" s="14"/>
      <c r="F25" s="13">
        <f>SUM(F11:F23)</f>
        <v>27005.670000000006</v>
      </c>
      <c r="G25" s="13">
        <f>SUM(G11:G23)</f>
        <v>-405.35</v>
      </c>
      <c r="H25" s="13">
        <f>SUM(H11:H23)</f>
        <v>852.52</v>
      </c>
      <c r="I25" s="13">
        <f>SUM(I11:I23)</f>
        <v>27452.840000000004</v>
      </c>
    </row>
    <row r="26" spans="1:10" ht="11.25" customHeight="1" thickTop="1" x14ac:dyDescent="0.2">
      <c r="B26" s="12"/>
      <c r="F26" s="8"/>
      <c r="G26" s="8"/>
      <c r="H26" s="10"/>
      <c r="I26" s="8"/>
    </row>
    <row r="27" spans="1:10" ht="18" hidden="1" customHeight="1" x14ac:dyDescent="0.2">
      <c r="F27" s="8"/>
      <c r="G27" s="8"/>
      <c r="H27" s="10"/>
      <c r="I27" s="8"/>
    </row>
    <row r="28" spans="1:10" ht="18" customHeight="1" x14ac:dyDescent="0.2">
      <c r="F28" s="8"/>
      <c r="G28" s="8"/>
      <c r="H28" s="10"/>
      <c r="I28" s="8"/>
    </row>
    <row r="29" spans="1:10" ht="18" customHeight="1" x14ac:dyDescent="0.2">
      <c r="F29" s="8"/>
      <c r="G29" s="8"/>
      <c r="H29" s="10"/>
      <c r="I29" s="8"/>
    </row>
    <row r="30" spans="1:10" ht="18.75" customHeight="1" x14ac:dyDescent="0.2">
      <c r="E30" s="11"/>
      <c r="F30" s="8"/>
      <c r="G30" s="10"/>
      <c r="H30" s="8"/>
      <c r="I30" s="8"/>
    </row>
    <row r="31" spans="1:10" ht="18" customHeight="1" x14ac:dyDescent="0.2">
      <c r="A31" s="6" t="s">
        <v>1</v>
      </c>
      <c r="B31" s="6"/>
      <c r="E31" s="8"/>
      <c r="F31" s="8"/>
      <c r="G31" s="10"/>
      <c r="H31" s="8"/>
      <c r="I31" s="8"/>
    </row>
    <row r="32" spans="1:10" ht="18" customHeight="1" x14ac:dyDescent="0.2">
      <c r="A32" s="9"/>
      <c r="B32" s="7"/>
      <c r="H32" s="8"/>
      <c r="I32" s="8"/>
    </row>
    <row r="33" spans="1:9" ht="18" customHeight="1" x14ac:dyDescent="0.2">
      <c r="A33" s="9"/>
      <c r="B33" s="7"/>
      <c r="F33" s="5"/>
      <c r="G33" s="5"/>
      <c r="H33" s="8"/>
      <c r="I33" s="5"/>
    </row>
    <row r="34" spans="1:9" ht="18" customHeight="1" x14ac:dyDescent="0.2">
      <c r="A34" s="6" t="s">
        <v>0</v>
      </c>
      <c r="B34" s="6"/>
      <c r="F34" s="5"/>
      <c r="G34" s="5"/>
      <c r="H34" s="5"/>
      <c r="I34" s="5"/>
    </row>
    <row r="35" spans="1:9" ht="18" customHeight="1" x14ac:dyDescent="0.2">
      <c r="F35" s="5"/>
      <c r="G35" s="5"/>
      <c r="H35" s="5"/>
      <c r="I35" s="5"/>
    </row>
    <row r="36" spans="1:9" ht="18" customHeight="1" x14ac:dyDescent="0.2">
      <c r="F36" s="5"/>
      <c r="G36" s="5"/>
      <c r="H36" s="5"/>
      <c r="I36" s="5"/>
    </row>
    <row r="37" spans="1:9" ht="18" customHeight="1" x14ac:dyDescent="0.2">
      <c r="F37" s="5"/>
      <c r="G37" s="5"/>
      <c r="H37" s="5"/>
      <c r="I37" s="5"/>
    </row>
    <row r="38" spans="1:9" ht="18" customHeight="1" x14ac:dyDescent="0.2">
      <c r="F38" s="5"/>
      <c r="G38" s="5"/>
      <c r="H38" s="5"/>
      <c r="I38" s="5"/>
    </row>
    <row r="39" spans="1:9" x14ac:dyDescent="0.2">
      <c r="F39" s="5"/>
      <c r="G39" s="5"/>
      <c r="H39" s="5"/>
      <c r="I39" s="5"/>
    </row>
    <row r="40" spans="1:9" x14ac:dyDescent="0.2">
      <c r="F40" s="5"/>
      <c r="G40" s="5"/>
      <c r="H40" s="5"/>
      <c r="I40" s="5"/>
    </row>
    <row r="41" spans="1:9" x14ac:dyDescent="0.2">
      <c r="F41" s="5"/>
      <c r="G41" s="5"/>
      <c r="H41" s="5"/>
      <c r="I41" s="5"/>
    </row>
    <row r="42" spans="1:9" x14ac:dyDescent="0.2">
      <c r="F42" s="5"/>
      <c r="G42" s="5"/>
      <c r="H42" s="5"/>
      <c r="I42" s="5"/>
    </row>
    <row r="44" spans="1:9" x14ac:dyDescent="0.2">
      <c r="I44" s="5"/>
    </row>
    <row r="46" spans="1:9" x14ac:dyDescent="0.2">
      <c r="I46" s="5"/>
    </row>
  </sheetData>
  <mergeCells count="8">
    <mergeCell ref="A34:B34"/>
    <mergeCell ref="B24:E24"/>
    <mergeCell ref="A25:E25"/>
    <mergeCell ref="A9:I9"/>
    <mergeCell ref="E4:I4"/>
    <mergeCell ref="E7:I7"/>
    <mergeCell ref="A31:B31"/>
    <mergeCell ref="E6:K6"/>
  </mergeCells>
  <pageMargins left="0.39370078740157483" right="0.39370078740157483" top="0.27559055118110237" bottom="0.27559055118110237" header="0.39370078740157483" footer="0.35433070866141736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JUBILADOS</vt:lpstr>
      <vt:lpstr>JUBILADOS!Área_de_impresión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Lap2017</cp:lastModifiedBy>
  <dcterms:created xsi:type="dcterms:W3CDTF">2018-04-03T23:30:52Z</dcterms:created>
  <dcterms:modified xsi:type="dcterms:W3CDTF">2018-04-03T23:32:55Z</dcterms:modified>
</cp:coreProperties>
</file>