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0" windowWidth="11595" windowHeight="8205" tabRatio="895"/>
  </bookViews>
  <sheets>
    <sheet name="REPORTE INDICADORES" sheetId="9" r:id="rId1"/>
    <sheet name="INDICADORES ESTRATEGICOS" sheetId="17" r:id="rId2"/>
    <sheet name="INDICADORES MOVILIDAD" sheetId="18" r:id="rId3"/>
    <sheet name="BANCO DE PROYECTO" sheetId="15" r:id="rId4"/>
  </sheets>
  <externalReferences>
    <externalReference r:id="rId5"/>
    <externalReference r:id="rId6"/>
    <externalReference r:id="rId7"/>
    <externalReference r:id="rId8"/>
    <externalReference r:id="rId9"/>
  </externalReferences>
  <definedNames>
    <definedName name="_GoBack" localSheetId="2">'INDICADORES MOVILIDAD'!$A$5</definedName>
  </definedNames>
  <calcPr calcId="145621" concurrentCalc="0"/>
</workbook>
</file>

<file path=xl/calcChain.xml><?xml version="1.0" encoding="utf-8"?>
<calcChain xmlns="http://schemas.openxmlformats.org/spreadsheetml/2006/main">
  <c r="C8" i="9" l="1"/>
  <c r="C7" i="9"/>
  <c r="C6" i="9"/>
  <c r="D8" i="9"/>
  <c r="D7" i="9"/>
  <c r="D6" i="9"/>
  <c r="E8" i="9"/>
  <c r="E7" i="9"/>
  <c r="E6" i="9"/>
  <c r="F8" i="9"/>
  <c r="F7" i="9"/>
  <c r="F6" i="9"/>
  <c r="G8" i="9"/>
  <c r="G7" i="9"/>
  <c r="G6" i="9"/>
  <c r="C88" i="9"/>
  <c r="C87" i="9"/>
  <c r="C86" i="9"/>
  <c r="C85" i="9"/>
  <c r="C84" i="9"/>
  <c r="D88" i="9"/>
  <c r="D87" i="9"/>
  <c r="D86" i="9"/>
  <c r="D85" i="9"/>
  <c r="D84" i="9"/>
  <c r="E88" i="9"/>
  <c r="E87" i="9"/>
  <c r="E86" i="9"/>
  <c r="E85" i="9"/>
  <c r="E84" i="9"/>
  <c r="G84" i="9"/>
  <c r="G85" i="9"/>
  <c r="G86" i="9"/>
  <c r="G87" i="9"/>
  <c r="G88" i="9"/>
  <c r="G90" i="9"/>
  <c r="G91" i="9"/>
  <c r="G92" i="9"/>
  <c r="G93" i="9"/>
  <c r="G94" i="9"/>
  <c r="G95" i="9"/>
  <c r="G96" i="9"/>
  <c r="F88" i="9"/>
  <c r="F87" i="9"/>
  <c r="F86" i="9"/>
  <c r="F85" i="9"/>
  <c r="F84" i="9"/>
  <c r="H23" i="9"/>
  <c r="F90" i="9"/>
  <c r="F91" i="9"/>
  <c r="F92" i="9"/>
  <c r="F93" i="9"/>
  <c r="F94" i="9"/>
  <c r="F95" i="9"/>
  <c r="E90" i="9"/>
  <c r="E91" i="9"/>
  <c r="E92" i="9"/>
  <c r="E93" i="9"/>
  <c r="E94" i="9"/>
  <c r="E95" i="9"/>
  <c r="O84" i="9"/>
  <c r="O85" i="9"/>
  <c r="O86" i="9"/>
  <c r="O87" i="9"/>
  <c r="O88" i="9"/>
  <c r="C90" i="9"/>
  <c r="D90" i="9"/>
  <c r="H90" i="9"/>
  <c r="O90" i="9"/>
  <c r="C91" i="9"/>
  <c r="D91" i="9"/>
  <c r="H91" i="9"/>
  <c r="O91" i="9"/>
  <c r="C92" i="9"/>
  <c r="D92" i="9"/>
  <c r="H92" i="9"/>
  <c r="O92" i="9"/>
  <c r="C93" i="9"/>
  <c r="D93" i="9"/>
  <c r="H93" i="9"/>
  <c r="O93" i="9"/>
  <c r="C94" i="9"/>
  <c r="D94" i="9"/>
  <c r="H94" i="9"/>
  <c r="O94" i="9"/>
  <c r="O89" i="9"/>
  <c r="O95" i="9"/>
  <c r="H95" i="9"/>
  <c r="C95" i="9"/>
  <c r="D95" i="9"/>
  <c r="E96" i="9"/>
  <c r="F96" i="9"/>
  <c r="F16" i="9"/>
  <c r="F15" i="9"/>
  <c r="F14" i="9"/>
  <c r="F13" i="9"/>
  <c r="F12" i="9"/>
  <c r="F10" i="9"/>
  <c r="F9" i="9"/>
  <c r="F17" i="9"/>
  <c r="H16" i="9"/>
  <c r="H15" i="9"/>
  <c r="H10" i="9"/>
  <c r="H9" i="9"/>
  <c r="G16" i="9"/>
  <c r="G15" i="9"/>
  <c r="G12" i="9"/>
  <c r="G10" i="9"/>
  <c r="G9" i="9"/>
  <c r="E9" i="9"/>
  <c r="O96" i="9"/>
  <c r="N96" i="9"/>
  <c r="M96" i="9"/>
  <c r="L96" i="9"/>
  <c r="K96" i="9"/>
  <c r="J96" i="9"/>
  <c r="I96" i="9"/>
  <c r="H96" i="9"/>
  <c r="D96" i="9"/>
  <c r="C96" i="9"/>
  <c r="E10" i="9"/>
  <c r="E12" i="9"/>
  <c r="E13" i="9"/>
  <c r="E14" i="9"/>
  <c r="E15" i="9"/>
  <c r="E16" i="9"/>
  <c r="E17" i="9"/>
  <c r="D16" i="9"/>
  <c r="D15" i="9"/>
  <c r="D10" i="9"/>
  <c r="D9" i="9"/>
  <c r="C16" i="9"/>
  <c r="C15" i="9"/>
  <c r="C10" i="9"/>
  <c r="C9" i="9"/>
  <c r="D14" i="9"/>
  <c r="D13" i="9"/>
  <c r="D12" i="9"/>
  <c r="M12" i="9"/>
  <c r="N100" i="17"/>
  <c r="M100" i="17"/>
  <c r="L100" i="17"/>
  <c r="K100" i="17"/>
  <c r="J100" i="17"/>
  <c r="I100" i="17"/>
  <c r="H100" i="17"/>
  <c r="G100" i="17"/>
  <c r="F100" i="17"/>
  <c r="E100" i="17"/>
  <c r="D100" i="17"/>
  <c r="C100" i="17"/>
  <c r="O99" i="17"/>
  <c r="O98" i="17"/>
  <c r="O97" i="17"/>
  <c r="O96" i="17"/>
  <c r="O95" i="17"/>
  <c r="O94" i="17"/>
  <c r="O93" i="17"/>
  <c r="O92" i="17"/>
  <c r="O91" i="17"/>
  <c r="O90" i="17"/>
  <c r="O89" i="17"/>
  <c r="O88" i="17"/>
  <c r="O87" i="17"/>
  <c r="O86" i="17"/>
  <c r="O19" i="17"/>
  <c r="N19" i="17"/>
  <c r="M19" i="17"/>
  <c r="L19" i="17"/>
  <c r="K19" i="17"/>
  <c r="J19" i="17"/>
  <c r="I19" i="17"/>
  <c r="H19" i="17"/>
  <c r="G19" i="17"/>
  <c r="F19" i="17"/>
  <c r="E19" i="17"/>
  <c r="D19" i="17"/>
  <c r="C19" i="17"/>
  <c r="N95" i="9"/>
  <c r="M95" i="9"/>
  <c r="L95" i="9"/>
  <c r="K95" i="9"/>
  <c r="J95" i="9"/>
  <c r="I95" i="9"/>
  <c r="C13" i="9"/>
  <c r="C12" i="9"/>
  <c r="N14" i="9"/>
  <c r="M14" i="9"/>
  <c r="L14" i="9"/>
  <c r="K14" i="9"/>
  <c r="J14" i="9"/>
  <c r="I14" i="9"/>
  <c r="H14" i="9"/>
  <c r="G14" i="9"/>
  <c r="C14" i="9"/>
  <c r="N13" i="9"/>
  <c r="M13" i="9"/>
  <c r="L13" i="9"/>
  <c r="K13" i="9"/>
  <c r="J13" i="9"/>
  <c r="I13" i="9"/>
  <c r="H13" i="9"/>
  <c r="G13" i="9"/>
  <c r="N12" i="9"/>
  <c r="L12" i="9"/>
  <c r="K12" i="9"/>
  <c r="J12" i="9"/>
  <c r="I12" i="9"/>
  <c r="H12" i="9"/>
  <c r="O11" i="9"/>
  <c r="N17" i="9"/>
  <c r="O100" i="17"/>
  <c r="K17" i="9"/>
  <c r="J17" i="9"/>
  <c r="L17" i="9"/>
  <c r="O9" i="9"/>
  <c r="M17" i="9"/>
  <c r="O10" i="9"/>
  <c r="O16" i="9"/>
  <c r="O12" i="9"/>
  <c r="O13" i="9"/>
  <c r="O15" i="9"/>
  <c r="O14" i="9"/>
  <c r="C17" i="9"/>
  <c r="O6" i="9"/>
  <c r="D17" i="9"/>
  <c r="O8" i="9"/>
  <c r="H17" i="9"/>
  <c r="O7" i="9"/>
  <c r="I17" i="9"/>
  <c r="G17" i="9"/>
  <c r="O17" i="9"/>
</calcChain>
</file>

<file path=xl/sharedStrings.xml><?xml version="1.0" encoding="utf-8"?>
<sst xmlns="http://schemas.openxmlformats.org/spreadsheetml/2006/main" count="220" uniqueCount="128">
  <si>
    <t>CATÁLOGO DE TRAMITES</t>
  </si>
  <si>
    <t>ABRIL</t>
  </si>
  <si>
    <t>MAYO</t>
  </si>
  <si>
    <t>JUNIO</t>
  </si>
  <si>
    <t>JULIO</t>
  </si>
  <si>
    <t>AGOSTO</t>
  </si>
  <si>
    <t>SEPTIEMBRE</t>
  </si>
  <si>
    <t>OCTUBRE</t>
  </si>
  <si>
    <t>NOVIEMBRE</t>
  </si>
  <si>
    <t>DICIEMBRE</t>
  </si>
  <si>
    <t>ENERO</t>
  </si>
  <si>
    <t>FEBRERO</t>
  </si>
  <si>
    <t>MARZO</t>
  </si>
  <si>
    <t>GRAN TOTAL</t>
  </si>
  <si>
    <t>NUMERO DE TRAMITES  POR MES</t>
  </si>
  <si>
    <t>RECAUDACION FINANCIERA POR MES</t>
  </si>
  <si>
    <t>BANCO DE PROYECTOS</t>
  </si>
  <si>
    <t>DIRECCION GENERAL Y AREA</t>
  </si>
  <si>
    <t>NOMBRE DEL PROYETO</t>
  </si>
  <si>
    <t>DESCRIPCION DEL PROYECTO</t>
  </si>
  <si>
    <t xml:space="preserve">META </t>
  </si>
  <si>
    <t>RECURSOS</t>
  </si>
  <si>
    <t>OBSERVACIONES</t>
  </si>
  <si>
    <t>INDICADORES ESTRÁTEGICOS</t>
  </si>
  <si>
    <t xml:space="preserve">El listado de indicadores estratégicos que se van a enumerar a continuación son solo enunciativos, si ustedes detectan que su área tiene algún otro tipo de indicador que podamos incluir es solo cuestión de comentarlo para hacer los ajustes necesarios. La primera parte de los indicadores están divididas como lo hacen de manera internacional y en la segunda parte se enumeran más específicamente algunos indicadores, esto con el objeto de seguir los lineamientos internacionales y así poder participar en algún momento por recursos.  </t>
  </si>
  <si>
    <t xml:space="preserve">La división se basa en Usuarios, Vías y Vehículos, lo que ustedes consideren que es relevante medir de estos grandes ejes intégrenlo para poco a poco depurar los indicadores estratégicos. </t>
  </si>
  <si>
    <t xml:space="preserve">Indicadores Usuarios </t>
  </si>
  <si>
    <t xml:space="preserve">Ciclistas </t>
  </si>
  <si>
    <t xml:space="preserve">Peatones </t>
  </si>
  <si>
    <t>Conductores Vehículos 4 ruedas</t>
  </si>
  <si>
    <t>Conductores Vehículos 2 ruedas</t>
  </si>
  <si>
    <t>Pasajeros Vehículos 4 ruedas</t>
  </si>
  <si>
    <t>Indicadores Vías</t>
  </si>
  <si>
    <r>
      <t xml:space="preserve">Km </t>
    </r>
    <r>
      <rPr>
        <vertAlign val="superscript"/>
        <sz val="11"/>
        <rFont val="Calibri"/>
        <family val="2"/>
      </rPr>
      <t xml:space="preserve">2 </t>
    </r>
    <r>
      <rPr>
        <sz val="11"/>
        <rFont val="Calibri"/>
        <family val="2"/>
      </rPr>
      <t xml:space="preserve"> Vías Vehículos</t>
    </r>
  </si>
  <si>
    <r>
      <t xml:space="preserve">Km </t>
    </r>
    <r>
      <rPr>
        <vertAlign val="superscript"/>
        <sz val="11"/>
        <rFont val="Calibri"/>
        <family val="2"/>
      </rPr>
      <t xml:space="preserve">2 </t>
    </r>
    <r>
      <rPr>
        <sz val="11"/>
        <rFont val="Calibri"/>
        <family val="2"/>
      </rPr>
      <t xml:space="preserve"> Vías Aceras</t>
    </r>
  </si>
  <si>
    <r>
      <t>Km</t>
    </r>
    <r>
      <rPr>
        <vertAlign val="superscript"/>
        <sz val="11"/>
        <rFont val="Calibri"/>
        <family val="2"/>
      </rPr>
      <t xml:space="preserve">2 </t>
    </r>
    <r>
      <rPr>
        <sz val="11"/>
        <rFont val="Calibri"/>
        <family val="2"/>
      </rPr>
      <t xml:space="preserve"> Vías Ciclo vías</t>
    </r>
  </si>
  <si>
    <t>Señalización Vertical</t>
  </si>
  <si>
    <t>Señalización Horizontal</t>
  </si>
  <si>
    <t xml:space="preserve">Vías por Límite de Velocidad </t>
  </si>
  <si>
    <t xml:space="preserve">Concentración de  Siniestros por Vía </t>
  </si>
  <si>
    <t>Paradas de autobus</t>
  </si>
  <si>
    <t xml:space="preserve">Indicadores Vehículos </t>
  </si>
  <si>
    <t xml:space="preserve">Carros </t>
  </si>
  <si>
    <t>Vehículos 2 y 3 ruedas</t>
  </si>
  <si>
    <t xml:space="preserve">Transporte Público de Carga </t>
  </si>
  <si>
    <t>Transporte Público de Pasajeros</t>
  </si>
  <si>
    <t xml:space="preserve">Indicadores Siniestralidad,  Traumatismo, Muertes </t>
  </si>
  <si>
    <t xml:space="preserve">Lesiones Tipo de Vehículo, </t>
  </si>
  <si>
    <t>Tipo de Lesión (mano, cabeza, dorso etc.)</t>
  </si>
  <si>
    <t>Lesionados Conductor, Pasajero</t>
  </si>
  <si>
    <t>Muertes tipo de Vehículo</t>
  </si>
  <si>
    <t xml:space="preserve">Muertes </t>
  </si>
  <si>
    <t xml:space="preserve"> Seguimiento Lesión-Muerte (siguiente año, 30 días, 7 días, 24 horas)</t>
  </si>
  <si>
    <t>Costo de Atención Pre hospitalaria</t>
  </si>
  <si>
    <t xml:space="preserve">Uso de Casco </t>
  </si>
  <si>
    <t xml:space="preserve">Uso de Cinturón de Seguridad  </t>
  </si>
  <si>
    <t xml:space="preserve">Uso de Sistemas de Retención Infantil </t>
  </si>
  <si>
    <t xml:space="preserve">Cantidad y Resultado de Alcoholemias (Hombre, Mujer, Edad) </t>
  </si>
  <si>
    <t xml:space="preserve">Indicadores Origen Destino, </t>
  </si>
  <si>
    <t>Estudios Origen Destino</t>
  </si>
  <si>
    <t xml:space="preserve">Concentración de uso por vía </t>
  </si>
  <si>
    <t xml:space="preserve">Velocidades promedio por vía </t>
  </si>
  <si>
    <t xml:space="preserve">Cantidad de Viajes por Ruta </t>
  </si>
  <si>
    <t xml:space="preserve">Rutas Transporte Público </t>
  </si>
  <si>
    <t xml:space="preserve">Sitios Transporte Público </t>
  </si>
  <si>
    <t xml:space="preserve">Indicadores Legislativos </t>
  </si>
  <si>
    <t>Normas Técnicas</t>
  </si>
  <si>
    <t>Otros indicadores</t>
  </si>
  <si>
    <r>
      <t>·</t>
    </r>
    <r>
      <rPr>
        <sz val="7"/>
        <rFont val="Times New Roman"/>
        <family val="1"/>
      </rPr>
      <t xml:space="preserve">                                                                                                                                                                                                    </t>
    </r>
    <r>
      <rPr>
        <sz val="11"/>
        <rFont val="Arial"/>
        <family val="2"/>
      </rPr>
      <t>Población (Estado, ZMG, municipio)</t>
    </r>
  </si>
  <si>
    <r>
      <t>·</t>
    </r>
    <r>
      <rPr>
        <sz val="7"/>
        <rFont val="Times New Roman"/>
        <family val="1"/>
      </rPr>
      <t xml:space="preserve">        </t>
    </r>
    <r>
      <rPr>
        <sz val="11"/>
        <rFont val="Arial"/>
        <family val="2"/>
      </rPr>
      <t>Parque vehicular (Estado, ZMG)</t>
    </r>
  </si>
  <si>
    <r>
      <t>·</t>
    </r>
    <r>
      <rPr>
        <sz val="7"/>
        <rFont val="Times New Roman"/>
        <family val="1"/>
      </rPr>
      <t xml:space="preserve">        </t>
    </r>
    <r>
      <rPr>
        <sz val="11"/>
        <rFont val="Arial"/>
        <family val="2"/>
      </rPr>
      <t>Parque vehicular transporte público</t>
    </r>
  </si>
  <si>
    <r>
      <t>·</t>
    </r>
    <r>
      <rPr>
        <sz val="7"/>
        <rFont val="Times New Roman"/>
        <family val="1"/>
      </rPr>
      <t xml:space="preserve">        </t>
    </r>
    <r>
      <rPr>
        <sz val="11"/>
        <rFont val="Arial"/>
        <family val="2"/>
      </rPr>
      <t>Vialidades con mayor incidencia en el número de siniestros, número de siniestros y  porcentaje (%) que representan del total</t>
    </r>
  </si>
  <si>
    <r>
      <t>·</t>
    </r>
    <r>
      <rPr>
        <sz val="7"/>
        <rFont val="Times New Roman"/>
        <family val="1"/>
      </rPr>
      <t xml:space="preserve">        </t>
    </r>
    <r>
      <rPr>
        <sz val="11"/>
        <rFont val="Arial"/>
        <family val="2"/>
      </rPr>
      <t>Número y porcentaje (%) de Siniestros en la ZMG</t>
    </r>
  </si>
  <si>
    <r>
      <t>·</t>
    </r>
    <r>
      <rPr>
        <sz val="7"/>
        <rFont val="Times New Roman"/>
        <family val="1"/>
      </rPr>
      <t xml:space="preserve">        </t>
    </r>
    <r>
      <rPr>
        <sz val="11"/>
        <rFont val="Arial"/>
        <family val="2"/>
      </rPr>
      <t>Número y porcentaje (%) de Siniestros en el interior del Estado</t>
    </r>
  </si>
  <si>
    <r>
      <t>·</t>
    </r>
    <r>
      <rPr>
        <sz val="7"/>
        <rFont val="Times New Roman"/>
        <family val="1"/>
      </rPr>
      <t xml:space="preserve">        </t>
    </r>
    <r>
      <rPr>
        <sz val="11"/>
        <rFont val="Arial"/>
        <family val="2"/>
      </rPr>
      <t>Puentes peatonales ZMG (georeferenciado)</t>
    </r>
  </si>
  <si>
    <r>
      <t>o</t>
    </r>
    <r>
      <rPr>
        <sz val="7"/>
        <rFont val="Times New Roman"/>
        <family val="1"/>
      </rPr>
      <t xml:space="preserve">       </t>
    </r>
    <r>
      <rPr>
        <sz val="11"/>
        <rFont val="Arial"/>
        <family val="2"/>
      </rPr>
      <t>Puentes por vialidades</t>
    </r>
  </si>
  <si>
    <r>
      <t>o</t>
    </r>
    <r>
      <rPr>
        <sz val="7"/>
        <rFont val="Times New Roman"/>
        <family val="1"/>
      </rPr>
      <t xml:space="preserve">       </t>
    </r>
    <r>
      <rPr>
        <sz val="11"/>
        <rFont val="Arial"/>
        <family val="2"/>
      </rPr>
      <t>Puentes por municipio</t>
    </r>
  </si>
  <si>
    <r>
      <t>·</t>
    </r>
    <r>
      <rPr>
        <sz val="7"/>
        <rFont val="Times New Roman"/>
        <family val="1"/>
      </rPr>
      <t xml:space="preserve">        </t>
    </r>
    <r>
      <rPr>
        <sz val="11"/>
        <rFont val="Arial"/>
        <family val="2"/>
      </rPr>
      <t>Semáforos (Auditivos y no auditivos) (georeferenciado)</t>
    </r>
  </si>
  <si>
    <r>
      <t>·</t>
    </r>
    <r>
      <rPr>
        <sz val="7"/>
        <rFont val="Times New Roman"/>
        <family val="1"/>
      </rPr>
      <t xml:space="preserve">        </t>
    </r>
    <r>
      <rPr>
        <sz val="11"/>
        <rFont val="Arial"/>
        <family val="2"/>
      </rPr>
      <t>Licencias: (cantidad y porcentaje)</t>
    </r>
  </si>
  <si>
    <r>
      <t>o</t>
    </r>
    <r>
      <rPr>
        <sz val="7"/>
        <rFont val="Times New Roman"/>
        <family val="1"/>
      </rPr>
      <t xml:space="preserve">       </t>
    </r>
    <r>
      <rPr>
        <sz val="11"/>
        <rFont val="Arial"/>
        <family val="2"/>
      </rPr>
      <t>Total de licencias expedidas a la fecha</t>
    </r>
  </si>
  <si>
    <r>
      <t>o</t>
    </r>
    <r>
      <rPr>
        <sz val="7"/>
        <rFont val="Times New Roman"/>
        <family val="1"/>
      </rPr>
      <t xml:space="preserve">       </t>
    </r>
    <r>
      <rPr>
        <sz val="11"/>
        <rFont val="Arial"/>
        <family val="2"/>
      </rPr>
      <t>Por tipo</t>
    </r>
  </si>
  <si>
    <r>
      <t>o</t>
    </r>
    <r>
      <rPr>
        <sz val="7"/>
        <rFont val="Times New Roman"/>
        <family val="1"/>
      </rPr>
      <t xml:space="preserve">       </t>
    </r>
    <r>
      <rPr>
        <sz val="11"/>
        <rFont val="Arial"/>
        <family val="2"/>
      </rPr>
      <t xml:space="preserve">Genero </t>
    </r>
  </si>
  <si>
    <r>
      <t>o</t>
    </r>
    <r>
      <rPr>
        <sz val="7"/>
        <rFont val="Times New Roman"/>
        <family val="1"/>
      </rPr>
      <t xml:space="preserve">       </t>
    </r>
    <r>
      <rPr>
        <sz val="11"/>
        <rFont val="Arial"/>
        <family val="2"/>
      </rPr>
      <t>Informe mensual de licencias</t>
    </r>
  </si>
  <si>
    <r>
      <t>·</t>
    </r>
    <r>
      <rPr>
        <sz val="7"/>
        <rFont val="Times New Roman"/>
        <family val="1"/>
      </rPr>
      <t xml:space="preserve">        </t>
    </r>
    <r>
      <rPr>
        <sz val="11"/>
        <rFont val="Arial"/>
        <family val="2"/>
      </rPr>
      <t>Número de infracciones</t>
    </r>
  </si>
  <si>
    <r>
      <t>o</t>
    </r>
    <r>
      <rPr>
        <sz val="7"/>
        <rFont val="Times New Roman"/>
        <family val="1"/>
      </rPr>
      <t xml:space="preserve">       </t>
    </r>
    <r>
      <rPr>
        <sz val="11"/>
        <rFont val="Arial"/>
        <family val="2"/>
      </rPr>
      <t>Numero y % que representan por tipo</t>
    </r>
  </si>
  <si>
    <r>
      <t>·</t>
    </r>
    <r>
      <rPr>
        <sz val="7"/>
        <rFont val="Times New Roman"/>
        <family val="1"/>
      </rPr>
      <t xml:space="preserve">        </t>
    </r>
    <r>
      <rPr>
        <sz val="11"/>
        <rFont val="Arial"/>
        <family val="2"/>
      </rPr>
      <t xml:space="preserve">Foto infracción </t>
    </r>
  </si>
  <si>
    <r>
      <t>o</t>
    </r>
    <r>
      <rPr>
        <sz val="7"/>
        <rFont val="Times New Roman"/>
        <family val="1"/>
      </rPr>
      <t xml:space="preserve">       </t>
    </r>
    <r>
      <rPr>
        <sz val="11"/>
        <rFont val="Arial"/>
        <family val="2"/>
      </rPr>
      <t>Vialidades que cuentan con fotoinfracción por velocidad y perímetro de foto infracción por estacionamiento</t>
    </r>
  </si>
  <si>
    <r>
      <t>o</t>
    </r>
    <r>
      <rPr>
        <sz val="7"/>
        <rFont val="Times New Roman"/>
        <family val="1"/>
      </rPr>
      <t xml:space="preserve">       </t>
    </r>
    <r>
      <rPr>
        <sz val="11"/>
        <rFont val="Arial"/>
        <family val="2"/>
      </rPr>
      <t xml:space="preserve">Velocidad  </t>
    </r>
  </si>
  <si>
    <r>
      <t>§</t>
    </r>
    <r>
      <rPr>
        <sz val="7"/>
        <rFont val="Times New Roman"/>
        <family val="1"/>
      </rPr>
      <t xml:space="preserve">       </t>
    </r>
    <r>
      <rPr>
        <sz val="11"/>
        <rFont val="Arial"/>
        <family val="2"/>
      </rPr>
      <t>Total del fotoinfracciones</t>
    </r>
  </si>
  <si>
    <r>
      <t>§</t>
    </r>
    <r>
      <rPr>
        <sz val="7"/>
        <rFont val="Times New Roman"/>
        <family val="1"/>
      </rPr>
      <t xml:space="preserve">       </t>
    </r>
    <r>
      <rPr>
        <sz val="11"/>
        <rFont val="Arial"/>
        <family val="2"/>
      </rPr>
      <t>Fotoinfracciones por vialidad y por punto instalado</t>
    </r>
  </si>
  <si>
    <r>
      <t>o</t>
    </r>
    <r>
      <rPr>
        <sz val="7"/>
        <rFont val="Times New Roman"/>
        <family val="1"/>
      </rPr>
      <t xml:space="preserve">       </t>
    </r>
    <r>
      <rPr>
        <sz val="11"/>
        <rFont val="Arial"/>
        <family val="2"/>
      </rPr>
      <t>Estacionamiento</t>
    </r>
  </si>
  <si>
    <r>
      <t>o</t>
    </r>
    <r>
      <rPr>
        <sz val="7"/>
        <rFont val="Times New Roman"/>
        <family val="1"/>
      </rPr>
      <t xml:space="preserve">       </t>
    </r>
    <r>
      <rPr>
        <sz val="11"/>
        <rFont val="Arial"/>
        <family val="2"/>
      </rPr>
      <t>Total de fotoinfracciones</t>
    </r>
  </si>
  <si>
    <r>
      <t>o</t>
    </r>
    <r>
      <rPr>
        <sz val="7"/>
        <rFont val="Times New Roman"/>
        <family val="1"/>
      </rPr>
      <t xml:space="preserve">       </t>
    </r>
    <r>
      <rPr>
        <sz val="11"/>
        <rFont val="Arial"/>
        <family val="2"/>
      </rPr>
      <t>Fotoinfracciones por calle</t>
    </r>
  </si>
  <si>
    <r>
      <t>o</t>
    </r>
    <r>
      <rPr>
        <sz val="7"/>
        <rFont val="Times New Roman"/>
        <family val="1"/>
      </rPr>
      <t xml:space="preserve">       </t>
    </r>
    <r>
      <rPr>
        <sz val="11"/>
        <rFont val="Arial"/>
        <family val="2"/>
      </rPr>
      <t>Zona con mayor incidencia de fotoinfracción por estacionamiento</t>
    </r>
  </si>
  <si>
    <r>
      <t>·</t>
    </r>
    <r>
      <rPr>
        <sz val="7"/>
        <rFont val="Times New Roman"/>
        <family val="1"/>
      </rPr>
      <t xml:space="preserve">        </t>
    </r>
    <r>
      <rPr>
        <sz val="11"/>
        <rFont val="Arial"/>
        <family val="2"/>
      </rPr>
      <t>Cursos de cultura vial y participantes</t>
    </r>
  </si>
  <si>
    <r>
      <t>·</t>
    </r>
    <r>
      <rPr>
        <sz val="7"/>
        <rFont val="Times New Roman"/>
        <family val="1"/>
      </rPr>
      <t xml:space="preserve">        </t>
    </r>
    <r>
      <rPr>
        <sz val="11"/>
        <rFont val="Arial"/>
        <family val="2"/>
      </rPr>
      <t>Transvales</t>
    </r>
  </si>
  <si>
    <r>
      <t>·</t>
    </r>
    <r>
      <rPr>
        <sz val="7"/>
        <rFont val="Times New Roman"/>
        <family val="1"/>
      </rPr>
      <t xml:space="preserve">        </t>
    </r>
    <r>
      <rPr>
        <sz val="11"/>
        <rFont val="Arial"/>
        <family val="2"/>
      </rPr>
      <t>Cruceros con mayor número de siniestros</t>
    </r>
  </si>
  <si>
    <r>
      <t>·</t>
    </r>
    <r>
      <rPr>
        <sz val="7"/>
        <rFont val="Times New Roman"/>
        <family val="1"/>
      </rPr>
      <t xml:space="preserve">        </t>
    </r>
    <r>
      <rPr>
        <sz val="11"/>
        <rFont val="Arial"/>
        <family val="2"/>
      </rPr>
      <t>Vialidad en su cruce con periférico con mayor siniestralidad</t>
    </r>
  </si>
  <si>
    <r>
      <t>·</t>
    </r>
    <r>
      <rPr>
        <sz val="7"/>
        <rFont val="Times New Roman"/>
        <family val="1"/>
      </rPr>
      <t xml:space="preserve">        </t>
    </r>
    <r>
      <rPr>
        <sz val="11"/>
        <rFont val="Arial"/>
        <family val="2"/>
      </rPr>
      <t>Cruces sin periférico con mayor siniestralidad</t>
    </r>
  </si>
  <si>
    <r>
      <t>·</t>
    </r>
    <r>
      <rPr>
        <sz val="7"/>
        <rFont val="Times New Roman"/>
        <family val="1"/>
      </rPr>
      <t xml:space="preserve">        </t>
    </r>
    <r>
      <rPr>
        <sz val="11"/>
        <rFont val="Arial"/>
        <family val="2"/>
      </rPr>
      <t>Accidentes por municipio</t>
    </r>
  </si>
  <si>
    <r>
      <t>·</t>
    </r>
    <r>
      <rPr>
        <sz val="7"/>
        <rFont val="Times New Roman"/>
        <family val="1"/>
      </rPr>
      <t xml:space="preserve">        </t>
    </r>
    <r>
      <rPr>
        <sz val="11"/>
        <rFont val="Arial"/>
        <family val="2"/>
      </rPr>
      <t>Hora de mayor cantidad de accidentes</t>
    </r>
  </si>
  <si>
    <r>
      <t>·</t>
    </r>
    <r>
      <rPr>
        <sz val="7"/>
        <rFont val="Times New Roman"/>
        <family val="1"/>
      </rPr>
      <t xml:space="preserve">        </t>
    </r>
    <r>
      <rPr>
        <sz val="11"/>
        <rFont val="Arial"/>
        <family val="2"/>
      </rPr>
      <t>Accidentes por genero</t>
    </r>
  </si>
  <si>
    <r>
      <t>·</t>
    </r>
    <r>
      <rPr>
        <sz val="7"/>
        <rFont val="Times New Roman"/>
        <family val="1"/>
      </rPr>
      <t xml:space="preserve">        </t>
    </r>
    <r>
      <rPr>
        <sz val="11"/>
        <rFont val="Arial"/>
        <family val="2"/>
      </rPr>
      <t>Accidentes por genero por municipio</t>
    </r>
  </si>
  <si>
    <r>
      <t>·</t>
    </r>
    <r>
      <rPr>
        <sz val="7"/>
        <rFont val="Times New Roman"/>
        <family val="1"/>
      </rPr>
      <t xml:space="preserve">        </t>
    </r>
    <r>
      <rPr>
        <sz val="11"/>
        <rFont val="Arial"/>
        <family val="2"/>
      </rPr>
      <t>Cruceros en la ZMG</t>
    </r>
  </si>
  <si>
    <t>INGRESOS SUBROGADO</t>
  </si>
  <si>
    <t>UNIDADES QUE LIQUIDAN</t>
  </si>
  <si>
    <t>OPERADORES QUE LIQUIDAN</t>
  </si>
  <si>
    <t>USUARIOS TRANSPORTACION TARIFA NORMAL $7.50</t>
  </si>
  <si>
    <t>USUARIOS TRANSPORTACION MENORES DE EDAD $3.75</t>
  </si>
  <si>
    <t>INGRESOS TRANSPORTACION TARIFA NORMAL $7.50</t>
  </si>
  <si>
    <t>INGRESOS TRANSPORTACION MENORES DE EDAD $3.75</t>
  </si>
  <si>
    <t>OTROS INGRESOS</t>
  </si>
  <si>
    <t>TARIFA $7.00 Y $6.00</t>
  </si>
  <si>
    <t>USUARIOS TRANSPORTACION TARIFA NORMAL $7.00 Y $6.00</t>
  </si>
  <si>
    <t>USUARIOS TRANSPORTACION TRANSVALE $3.50 Y $3.00</t>
  </si>
  <si>
    <t>USUARIOS TRANSPORTACION MENORES DE EDAD $3.50 Y $3.00</t>
  </si>
  <si>
    <t>INGRESOS TRANSPORTACION TARIFA NORMAL $7.00 Y $6.00</t>
  </si>
  <si>
    <t>INGRESOS TRANSPORTACION MENORES DE EDAD $3.50 Y $3.00</t>
  </si>
  <si>
    <t>INGRESOS TRANSPORTACION BIENEVALE $3.75</t>
  </si>
  <si>
    <t>INGRESOS TRANSPORTACION TRANSVALE Y BIENEVALE $3.50 Y $3.00</t>
  </si>
  <si>
    <t>USUARIOS TRANSPORTACION BIENEVALE $3.75</t>
  </si>
  <si>
    <t>TARIFA $7.50</t>
  </si>
  <si>
    <t>G U A D A L A J A R A</t>
  </si>
  <si>
    <t>P U E R T O    V A L L A R T A</t>
  </si>
  <si>
    <t>N U M E R O    D E    T R A M I T E S     P O R    M E S</t>
  </si>
  <si>
    <t>R E C A U D A C I O N     F I N A N C I E R A    P O R     M E S</t>
  </si>
  <si>
    <t>C  A T Á L O G O    D E    T R A M I T E S</t>
  </si>
  <si>
    <t>C A T Á L O G O    D E    T R A M I T E 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</si>
</sst>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 #,##0_-;\-* #,##0_-;_-* &quot;-&quot;??_-;_-@_-"/>
    <numFmt numFmtId="165" formatCode="[$$-80A]#,##0"/>
    <numFmt numFmtId="166" formatCode="[$$-80A]#,##0.00"/>
  </numFmts>
  <fonts count="29" x14ac:knownFonts="1">
    <font>
      <sz val="10"/>
      <name val="Arial"/>
    </font>
    <font>
      <sz val="10"/>
      <name val="Arial"/>
      <family val="2"/>
    </font>
    <font>
      <sz val="8"/>
      <name val="Arial"/>
      <family val="2"/>
    </font>
    <font>
      <b/>
      <sz val="11"/>
      <name val="Arial"/>
      <family val="2"/>
    </font>
    <font>
      <sz val="8"/>
      <name val="Arial"/>
      <family val="2"/>
    </font>
    <font>
      <b/>
      <sz val="12"/>
      <name val="Arial"/>
      <family val="2"/>
    </font>
    <font>
      <b/>
      <sz val="16"/>
      <color indexed="60"/>
      <name val="Arial"/>
      <family val="2"/>
    </font>
    <font>
      <sz val="8"/>
      <color indexed="60"/>
      <name val="Arial"/>
      <family val="2"/>
    </font>
    <font>
      <b/>
      <sz val="20"/>
      <color indexed="60"/>
      <name val="Arial"/>
      <family val="2"/>
    </font>
    <font>
      <sz val="11"/>
      <name val="Calibri"/>
      <family val="2"/>
    </font>
    <font>
      <b/>
      <sz val="11"/>
      <name val="Calibri"/>
      <family val="2"/>
    </font>
    <font>
      <vertAlign val="superscript"/>
      <sz val="11"/>
      <name val="Calibri"/>
      <family val="2"/>
    </font>
    <font>
      <sz val="11"/>
      <name val="Symbol"/>
      <family val="1"/>
      <charset val="2"/>
    </font>
    <font>
      <sz val="7"/>
      <name val="Times New Roman"/>
      <family val="1"/>
    </font>
    <font>
      <sz val="11"/>
      <name val="Arial"/>
      <family val="2"/>
    </font>
    <font>
      <sz val="11"/>
      <name val="Courier New"/>
      <family val="3"/>
    </font>
    <font>
      <sz val="11"/>
      <name val="Wingdings"/>
      <charset val="2"/>
    </font>
    <font>
      <b/>
      <sz val="16"/>
      <color theme="0"/>
      <name val="Arial"/>
      <family val="2"/>
    </font>
    <font>
      <b/>
      <sz val="16"/>
      <color rgb="FFFFFF00"/>
      <name val="Arial"/>
      <family val="2"/>
    </font>
    <font>
      <b/>
      <sz val="20"/>
      <color rgb="FF00B050"/>
      <name val="Arial"/>
      <family val="2"/>
    </font>
    <font>
      <b/>
      <sz val="10"/>
      <name val="Arial"/>
      <family val="2"/>
    </font>
    <font>
      <sz val="8"/>
      <color theme="0"/>
      <name val="Arial"/>
      <family val="2"/>
    </font>
    <font>
      <b/>
      <i/>
      <sz val="16"/>
      <name val="Arial"/>
      <family val="2"/>
    </font>
    <font>
      <b/>
      <sz val="8"/>
      <name val="Arial"/>
      <family val="2"/>
    </font>
    <font>
      <b/>
      <sz val="16"/>
      <name val="Arial"/>
      <family val="2"/>
    </font>
    <font>
      <sz val="8"/>
      <color rgb="FFFFFF00"/>
      <name val="Arial"/>
      <family val="2"/>
    </font>
    <font>
      <b/>
      <i/>
      <sz val="20"/>
      <color indexed="60"/>
      <name val="Arial"/>
      <family val="2"/>
    </font>
    <font>
      <b/>
      <sz val="9"/>
      <name val="Arial"/>
      <family val="2"/>
    </font>
    <font>
      <b/>
      <sz val="11"/>
      <color theme="0"/>
      <name val="Calibri"/>
      <family val="2"/>
      <scheme val="minor"/>
    </font>
  </fonts>
  <fills count="8">
    <fill>
      <patternFill patternType="none"/>
    </fill>
    <fill>
      <patternFill patternType="gray125"/>
    </fill>
    <fill>
      <patternFill patternType="solid">
        <fgColor indexed="55"/>
        <bgColor indexed="64"/>
      </patternFill>
    </fill>
    <fill>
      <patternFill patternType="solid">
        <fgColor rgb="FFF95D59"/>
        <bgColor indexed="64"/>
      </patternFill>
    </fill>
    <fill>
      <patternFill patternType="solid">
        <fgColor rgb="FF00B050"/>
        <bgColor indexed="64"/>
      </patternFill>
    </fill>
    <fill>
      <patternFill patternType="solid">
        <fgColor rgb="FFA5A5A5"/>
      </patternFill>
    </fill>
    <fill>
      <patternFill patternType="solid">
        <fgColor rgb="FF92D050"/>
        <bgColor indexed="64"/>
      </patternFill>
    </fill>
    <fill>
      <patternFill patternType="solid">
        <fgColor rgb="FFFE8A9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double">
        <color rgb="FF3F3F3F"/>
      </left>
      <right style="double">
        <color rgb="FF3F3F3F"/>
      </right>
      <top style="double">
        <color rgb="FF3F3F3F"/>
      </top>
      <bottom style="double">
        <color rgb="FF3F3F3F"/>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8" fillId="5" borderId="34" applyNumberFormat="0" applyAlignment="0" applyProtection="0"/>
  </cellStyleXfs>
  <cellXfs count="118">
    <xf numFmtId="0" fontId="0" fillId="0" borderId="0" xfId="0"/>
    <xf numFmtId="165" fontId="3" fillId="0" borderId="1" xfId="0" quotePrefix="1" applyNumberFormat="1" applyFont="1" applyFill="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165" fontId="3" fillId="0" borderId="5" xfId="0" quotePrefix="1" applyNumberFormat="1" applyFont="1" applyFill="1" applyBorder="1" applyAlignment="1">
      <alignment horizontal="center" vertical="center"/>
    </xf>
    <xf numFmtId="165" fontId="3" fillId="0" borderId="6" xfId="0" quotePrefix="1" applyNumberFormat="1" applyFont="1" applyFill="1" applyBorder="1" applyAlignment="1">
      <alignment horizontal="center" vertical="center"/>
    </xf>
    <xf numFmtId="165" fontId="3" fillId="0" borderId="7" xfId="0" quotePrefix="1" applyNumberFormat="1" applyFont="1" applyFill="1" applyBorder="1" applyAlignment="1">
      <alignment horizontal="center" vertical="center"/>
    </xf>
    <xf numFmtId="0" fontId="6" fillId="2" borderId="8" xfId="0" applyFont="1" applyFill="1" applyBorder="1" applyAlignment="1">
      <alignment horizontal="center" vertical="center" wrapText="1"/>
    </xf>
    <xf numFmtId="0" fontId="7" fillId="2" borderId="9" xfId="0" applyFont="1" applyFill="1" applyBorder="1" applyAlignment="1">
      <alignment horizontal="center"/>
    </xf>
    <xf numFmtId="3" fontId="3" fillId="0" borderId="5" xfId="0" quotePrefix="1" applyNumberFormat="1" applyFont="1" applyFill="1" applyBorder="1" applyAlignment="1">
      <alignment horizontal="center" vertical="center"/>
    </xf>
    <xf numFmtId="3" fontId="0" fillId="0" borderId="0" xfId="0" applyNumberFormat="1" applyAlignment="1">
      <alignment horizontal="center"/>
    </xf>
    <xf numFmtId="3" fontId="3" fillId="0" borderId="10" xfId="0" quotePrefix="1" applyNumberFormat="1" applyFont="1" applyFill="1" applyBorder="1" applyAlignment="1">
      <alignment horizontal="center" vertical="center"/>
    </xf>
    <xf numFmtId="3" fontId="3" fillId="0" borderId="6" xfId="0" quotePrefix="1" applyNumberFormat="1" applyFont="1" applyFill="1" applyBorder="1" applyAlignment="1">
      <alignment horizontal="center" vertical="center"/>
    </xf>
    <xf numFmtId="0" fontId="7" fillId="2" borderId="11" xfId="0" applyFont="1" applyFill="1" applyBorder="1" applyAlignment="1">
      <alignment horizontal="center"/>
    </xf>
    <xf numFmtId="0" fontId="7" fillId="2" borderId="12" xfId="0" applyFont="1" applyFill="1" applyBorder="1" applyAlignment="1">
      <alignment horizontal="center"/>
    </xf>
    <xf numFmtId="165" fontId="0" fillId="0" borderId="0" xfId="0" applyNumberFormat="1"/>
    <xf numFmtId="0" fontId="7" fillId="2" borderId="19" xfId="0" applyFont="1" applyFill="1" applyBorder="1" applyAlignment="1">
      <alignment horizontal="center"/>
    </xf>
    <xf numFmtId="0" fontId="7" fillId="2" borderId="20" xfId="0" applyFont="1" applyFill="1" applyBorder="1" applyAlignment="1">
      <alignment horizontal="center"/>
    </xf>
    <xf numFmtId="0" fontId="7" fillId="2" borderId="21" xfId="0" applyFont="1" applyFill="1" applyBorder="1" applyAlignment="1">
      <alignment horizontal="center"/>
    </xf>
    <xf numFmtId="165" fontId="3" fillId="0" borderId="10" xfId="0" quotePrefix="1" applyNumberFormat="1" applyFont="1" applyFill="1" applyBorder="1" applyAlignment="1">
      <alignment horizontal="center" vertical="center"/>
    </xf>
    <xf numFmtId="165" fontId="3" fillId="0" borderId="22" xfId="0" quotePrefix="1" applyNumberFormat="1" applyFont="1" applyFill="1" applyBorder="1" applyAlignment="1">
      <alignment horizontal="center" vertical="center"/>
    </xf>
    <xf numFmtId="165" fontId="3" fillId="0" borderId="23" xfId="0" quotePrefix="1" applyNumberFormat="1" applyFont="1" applyFill="1" applyBorder="1" applyAlignment="1">
      <alignment horizontal="center" vertical="center"/>
    </xf>
    <xf numFmtId="165" fontId="3" fillId="0" borderId="24" xfId="0" quotePrefix="1" applyNumberFormat="1" applyFont="1" applyFill="1" applyBorder="1" applyAlignment="1">
      <alignment horizontal="center" vertical="center"/>
    </xf>
    <xf numFmtId="0" fontId="0" fillId="0" borderId="1" xfId="0" applyBorder="1" applyAlignment="1">
      <alignment vertical="center" wrapText="1"/>
    </xf>
    <xf numFmtId="164" fontId="1" fillId="0" borderId="13" xfId="1" applyNumberFormat="1" applyFont="1" applyBorder="1" applyAlignment="1">
      <alignment horizontal="center" vertical="center"/>
    </xf>
    <xf numFmtId="164" fontId="1" fillId="0" borderId="14" xfId="1" applyNumberFormat="1" applyFont="1" applyBorder="1" applyAlignment="1">
      <alignment horizontal="center" vertical="center"/>
    </xf>
    <xf numFmtId="164" fontId="1" fillId="0" borderId="15" xfId="1" applyNumberFormat="1" applyFont="1" applyBorder="1" applyAlignment="1">
      <alignment horizontal="center" vertical="center"/>
    </xf>
    <xf numFmtId="164" fontId="1" fillId="0" borderId="16" xfId="1" applyNumberFormat="1" applyFont="1" applyBorder="1"/>
    <xf numFmtId="164" fontId="1" fillId="0" borderId="17" xfId="1" applyNumberFormat="1" applyFont="1" applyBorder="1"/>
    <xf numFmtId="164" fontId="1" fillId="0" borderId="18" xfId="1" applyNumberFormat="1" applyFont="1" applyBorder="1"/>
    <xf numFmtId="164" fontId="1" fillId="0" borderId="15" xfId="1" applyNumberFormat="1" applyFont="1" applyBorder="1"/>
    <xf numFmtId="0" fontId="10" fillId="0" borderId="0" xfId="0" applyFont="1" applyAlignment="1">
      <alignment vertical="center" wrapText="1"/>
    </xf>
    <xf numFmtId="0" fontId="9" fillId="0" borderId="0" xfId="0" applyFont="1" applyAlignment="1">
      <alignment vertical="center" wrapText="1"/>
    </xf>
    <xf numFmtId="0" fontId="12" fillId="0" borderId="0" xfId="0" applyFont="1" applyAlignment="1">
      <alignment vertical="center" wrapText="1"/>
    </xf>
    <xf numFmtId="0" fontId="15" fillId="0" borderId="0" xfId="0" applyFont="1" applyAlignment="1">
      <alignment vertical="center" wrapText="1"/>
    </xf>
    <xf numFmtId="0" fontId="14" fillId="0" borderId="0" xfId="0" applyFont="1" applyAlignment="1">
      <alignment vertical="center" wrapText="1"/>
    </xf>
    <xf numFmtId="0" fontId="16" fillId="0" borderId="0" xfId="0" applyFont="1" applyAlignment="1">
      <alignment vertical="center" wrapText="1"/>
    </xf>
    <xf numFmtId="0" fontId="0" fillId="0" borderId="0" xfId="0" applyAlignment="1">
      <alignment vertical="center" wrapText="1"/>
    </xf>
    <xf numFmtId="0" fontId="14" fillId="0" borderId="3" xfId="0" applyFont="1" applyBorder="1" applyAlignment="1">
      <alignment horizontal="left" vertical="center"/>
    </xf>
    <xf numFmtId="44" fontId="14" fillId="0" borderId="3" xfId="2" applyFont="1" applyBorder="1" applyAlignment="1">
      <alignment horizontal="left" vertical="center"/>
    </xf>
    <xf numFmtId="44" fontId="14" fillId="0" borderId="26" xfId="2" applyFont="1" applyBorder="1" applyAlignment="1">
      <alignment horizontal="left" vertical="center"/>
    </xf>
    <xf numFmtId="0" fontId="14" fillId="0" borderId="26" xfId="0" applyFont="1" applyBorder="1" applyAlignment="1">
      <alignment horizontal="left" vertical="center"/>
    </xf>
    <xf numFmtId="164" fontId="0" fillId="0" borderId="0" xfId="0" applyNumberFormat="1"/>
    <xf numFmtId="44" fontId="14" fillId="0" borderId="4" xfId="2" applyFont="1" applyBorder="1" applyAlignment="1">
      <alignment horizontal="left" vertical="center"/>
    </xf>
    <xf numFmtId="0" fontId="20" fillId="0" borderId="0" xfId="0" applyFont="1"/>
    <xf numFmtId="44" fontId="1" fillId="0" borderId="26" xfId="2" applyFont="1" applyBorder="1" applyAlignment="1">
      <alignment horizontal="left" vertical="center"/>
    </xf>
    <xf numFmtId="44" fontId="1" fillId="0" borderId="3" xfId="2" applyFont="1" applyBorder="1" applyAlignment="1">
      <alignment horizontal="left" vertical="center"/>
    </xf>
    <xf numFmtId="3" fontId="3" fillId="0" borderId="10" xfId="0" quotePrefix="1" applyNumberFormat="1" applyFont="1" applyFill="1" applyBorder="1" applyAlignment="1">
      <alignment horizontal="right" vertical="center"/>
    </xf>
    <xf numFmtId="3" fontId="3" fillId="0" borderId="5" xfId="0" quotePrefix="1" applyNumberFormat="1" applyFont="1" applyFill="1" applyBorder="1" applyAlignment="1">
      <alignment horizontal="right" vertical="center"/>
    </xf>
    <xf numFmtId="3" fontId="3" fillId="0" borderId="29" xfId="0" quotePrefix="1" applyNumberFormat="1" applyFont="1" applyFill="1" applyBorder="1" applyAlignment="1">
      <alignment horizontal="right" vertical="center"/>
    </xf>
    <xf numFmtId="3" fontId="3" fillId="0" borderId="29" xfId="0" applyNumberFormat="1" applyFont="1" applyFill="1" applyBorder="1" applyAlignment="1">
      <alignment horizontal="right" vertical="center"/>
    </xf>
    <xf numFmtId="3" fontId="3" fillId="0" borderId="27" xfId="0" quotePrefix="1" applyNumberFormat="1" applyFont="1" applyFill="1" applyBorder="1" applyAlignment="1">
      <alignment horizontal="right" vertical="center"/>
    </xf>
    <xf numFmtId="3" fontId="3" fillId="0" borderId="5" xfId="0" applyNumberFormat="1" applyFont="1" applyFill="1" applyBorder="1" applyAlignment="1">
      <alignment horizontal="right" vertical="center"/>
    </xf>
    <xf numFmtId="3" fontId="0" fillId="0" borderId="0" xfId="0" applyNumberFormat="1" applyAlignment="1">
      <alignment horizontal="right"/>
    </xf>
    <xf numFmtId="164" fontId="0" fillId="0" borderId="13" xfId="1" applyNumberFormat="1" applyFont="1" applyBorder="1" applyAlignment="1">
      <alignment horizontal="right" vertical="center"/>
    </xf>
    <xf numFmtId="164" fontId="0" fillId="0" borderId="14" xfId="1" applyNumberFormat="1" applyFont="1" applyBorder="1" applyAlignment="1">
      <alignment horizontal="right" vertical="center"/>
    </xf>
    <xf numFmtId="164" fontId="0" fillId="0" borderId="31" xfId="1" applyNumberFormat="1" applyFont="1" applyBorder="1" applyAlignment="1">
      <alignment horizontal="right" vertical="center"/>
    </xf>
    <xf numFmtId="164" fontId="20" fillId="0" borderId="15" xfId="1" applyNumberFormat="1" applyFont="1" applyBorder="1" applyAlignment="1">
      <alignment horizontal="right" vertical="center"/>
    </xf>
    <xf numFmtId="44" fontId="3" fillId="0" borderId="27" xfId="2" quotePrefix="1" applyFont="1" applyFill="1" applyBorder="1" applyAlignment="1">
      <alignment horizontal="right" vertical="center"/>
    </xf>
    <xf numFmtId="44" fontId="3" fillId="0" borderId="13" xfId="2" quotePrefix="1" applyFont="1" applyFill="1" applyBorder="1" applyAlignment="1">
      <alignment horizontal="right" vertical="center"/>
    </xf>
    <xf numFmtId="44" fontId="0" fillId="0" borderId="13" xfId="2" applyFont="1" applyBorder="1" applyAlignment="1">
      <alignment horizontal="right"/>
    </xf>
    <xf numFmtId="44" fontId="3" fillId="0" borderId="5" xfId="2" quotePrefix="1" applyFont="1" applyFill="1" applyBorder="1" applyAlignment="1">
      <alignment horizontal="right" vertical="center"/>
    </xf>
    <xf numFmtId="44" fontId="3" fillId="0" borderId="28" xfId="2" quotePrefix="1" applyFont="1" applyFill="1" applyBorder="1" applyAlignment="1">
      <alignment horizontal="right" vertical="center"/>
    </xf>
    <xf numFmtId="44" fontId="0" fillId="0" borderId="28" xfId="2" applyFont="1" applyBorder="1" applyAlignment="1">
      <alignment horizontal="right"/>
    </xf>
    <xf numFmtId="44" fontId="3" fillId="0" borderId="29" xfId="2" quotePrefix="1" applyFont="1" applyFill="1" applyBorder="1" applyAlignment="1">
      <alignment horizontal="right" vertical="center"/>
    </xf>
    <xf numFmtId="44" fontId="3" fillId="0" borderId="32" xfId="2" quotePrefix="1" applyFont="1" applyFill="1" applyBorder="1" applyAlignment="1">
      <alignment horizontal="right" vertical="center"/>
    </xf>
    <xf numFmtId="44" fontId="0" fillId="0" borderId="30" xfId="2" applyFont="1" applyBorder="1" applyAlignment="1">
      <alignment horizontal="right"/>
    </xf>
    <xf numFmtId="166" fontId="3" fillId="0" borderId="2" xfId="0" quotePrefix="1" applyNumberFormat="1" applyFont="1" applyFill="1" applyBorder="1" applyAlignment="1">
      <alignment horizontal="right" vertical="center"/>
    </xf>
    <xf numFmtId="166" fontId="3" fillId="0" borderId="13" xfId="0" quotePrefix="1" applyNumberFormat="1" applyFont="1" applyFill="1" applyBorder="1" applyAlignment="1">
      <alignment horizontal="right" vertical="center"/>
    </xf>
    <xf numFmtId="166" fontId="0" fillId="0" borderId="14" xfId="1" applyNumberFormat="1" applyFont="1" applyBorder="1" applyAlignment="1">
      <alignment horizontal="right"/>
    </xf>
    <xf numFmtId="166" fontId="3" fillId="0" borderId="26" xfId="0" quotePrefix="1" applyNumberFormat="1" applyFont="1" applyFill="1" applyBorder="1" applyAlignment="1">
      <alignment horizontal="right" vertical="center"/>
    </xf>
    <xf numFmtId="166" fontId="3" fillId="0" borderId="14" xfId="0" quotePrefix="1" applyNumberFormat="1" applyFont="1" applyFill="1" applyBorder="1" applyAlignment="1">
      <alignment horizontal="right" vertical="center"/>
    </xf>
    <xf numFmtId="166" fontId="3" fillId="0" borderId="28" xfId="0" quotePrefix="1" applyNumberFormat="1" applyFont="1" applyFill="1" applyBorder="1" applyAlignment="1">
      <alignment horizontal="right" vertical="center"/>
    </xf>
    <xf numFmtId="166" fontId="0" fillId="0" borderId="28" xfId="1" applyNumberFormat="1" applyFont="1" applyBorder="1" applyAlignment="1">
      <alignment horizontal="right"/>
    </xf>
    <xf numFmtId="166" fontId="3" fillId="0" borderId="3" xfId="0" quotePrefix="1" applyNumberFormat="1" applyFont="1" applyFill="1" applyBorder="1" applyAlignment="1">
      <alignment horizontal="right" vertical="center"/>
    </xf>
    <xf numFmtId="166" fontId="3" fillId="0" borderId="4" xfId="0" quotePrefix="1" applyNumberFormat="1" applyFont="1" applyFill="1" applyBorder="1" applyAlignment="1">
      <alignment horizontal="right" vertical="center"/>
    </xf>
    <xf numFmtId="166" fontId="3" fillId="0" borderId="32" xfId="0" quotePrefix="1" applyNumberFormat="1" applyFont="1" applyFill="1" applyBorder="1" applyAlignment="1">
      <alignment horizontal="right" vertical="center"/>
    </xf>
    <xf numFmtId="166" fontId="0" fillId="0" borderId="32" xfId="1" applyNumberFormat="1" applyFont="1" applyBorder="1" applyAlignment="1">
      <alignment horizontal="right"/>
    </xf>
    <xf numFmtId="165" fontId="20" fillId="0" borderId="0" xfId="0" applyNumberFormat="1" applyFont="1" applyAlignment="1">
      <alignment horizontal="right"/>
    </xf>
    <xf numFmtId="166" fontId="20" fillId="0" borderId="0" xfId="0" applyNumberFormat="1" applyFont="1" applyAlignment="1">
      <alignment horizontal="right"/>
    </xf>
    <xf numFmtId="44" fontId="20" fillId="0" borderId="15" xfId="2" applyFont="1" applyBorder="1" applyAlignment="1">
      <alignment horizontal="right"/>
    </xf>
    <xf numFmtId="0" fontId="17" fillId="3" borderId="9" xfId="0" applyFont="1" applyFill="1" applyBorder="1" applyAlignment="1">
      <alignment horizontal="center" vertical="center" wrapText="1"/>
    </xf>
    <xf numFmtId="0" fontId="21" fillId="3" borderId="9" xfId="0" applyFont="1" applyFill="1" applyBorder="1" applyAlignment="1">
      <alignment horizontal="center" vertical="center"/>
    </xf>
    <xf numFmtId="0" fontId="18" fillId="3" borderId="9"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23" fillId="4" borderId="25" xfId="0" applyFont="1" applyFill="1" applyBorder="1" applyAlignment="1">
      <alignment horizontal="center" vertical="center"/>
    </xf>
    <xf numFmtId="0" fontId="23" fillId="4" borderId="9" xfId="0" applyFont="1" applyFill="1" applyBorder="1" applyAlignment="1">
      <alignment horizontal="center" vertical="center"/>
    </xf>
    <xf numFmtId="0" fontId="23" fillId="4" borderId="11" xfId="0" applyFont="1" applyFill="1" applyBorder="1" applyAlignment="1">
      <alignment horizontal="center" vertical="center"/>
    </xf>
    <xf numFmtId="0" fontId="17" fillId="4" borderId="9" xfId="0" applyFont="1" applyFill="1" applyBorder="1" applyAlignment="1">
      <alignment horizontal="center" vertical="center" wrapText="1"/>
    </xf>
    <xf numFmtId="0" fontId="21" fillId="4" borderId="9" xfId="0" applyFont="1" applyFill="1" applyBorder="1" applyAlignment="1">
      <alignment horizontal="center" vertical="center"/>
    </xf>
    <xf numFmtId="0" fontId="18" fillId="4" borderId="9" xfId="0" applyFont="1" applyFill="1" applyBorder="1" applyAlignment="1">
      <alignment horizontal="center" vertical="center" wrapText="1"/>
    </xf>
    <xf numFmtId="0" fontId="25" fillId="3" borderId="25" xfId="0" applyFont="1" applyFill="1" applyBorder="1" applyAlignment="1">
      <alignment horizontal="center" vertical="center"/>
    </xf>
    <xf numFmtId="0" fontId="25" fillId="3" borderId="9" xfId="0" applyFont="1" applyFill="1" applyBorder="1" applyAlignment="1">
      <alignment horizontal="center" vertical="center"/>
    </xf>
    <xf numFmtId="0" fontId="25" fillId="4" borderId="25" xfId="0" applyFont="1" applyFill="1" applyBorder="1" applyAlignment="1">
      <alignment horizontal="center" vertical="center"/>
    </xf>
    <xf numFmtId="0" fontId="25" fillId="4" borderId="9" xfId="0" applyFont="1" applyFill="1" applyBorder="1" applyAlignment="1">
      <alignment horizontal="center" vertical="center"/>
    </xf>
    <xf numFmtId="0" fontId="27" fillId="3" borderId="9" xfId="0" applyFont="1" applyFill="1" applyBorder="1" applyAlignment="1">
      <alignment horizontal="center" vertical="center"/>
    </xf>
    <xf numFmtId="0" fontId="27" fillId="3" borderId="11" xfId="0" applyFont="1" applyFill="1" applyBorder="1" applyAlignment="1">
      <alignment horizontal="center" vertical="center"/>
    </xf>
    <xf numFmtId="166" fontId="28" fillId="5" borderId="34" xfId="3" applyNumberFormat="1"/>
    <xf numFmtId="164" fontId="0" fillId="6" borderId="9" xfId="1" applyNumberFormat="1" applyFont="1" applyFill="1" applyBorder="1"/>
    <xf numFmtId="164" fontId="0" fillId="7" borderId="9" xfId="1" applyNumberFormat="1" applyFont="1" applyFill="1" applyBorder="1" applyAlignment="1">
      <alignment horizontal="center" vertical="center"/>
    </xf>
    <xf numFmtId="44" fontId="20" fillId="0" borderId="0" xfId="0" applyNumberFormat="1" applyFont="1"/>
    <xf numFmtId="0" fontId="26" fillId="0" borderId="25"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19" fillId="0" borderId="25"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24" fillId="7" borderId="33" xfId="0" applyFont="1" applyFill="1" applyBorder="1" applyAlignment="1">
      <alignment horizontal="center" vertical="center"/>
    </xf>
    <xf numFmtId="0" fontId="24" fillId="7" borderId="15" xfId="0" applyFont="1" applyFill="1" applyBorder="1" applyAlignment="1">
      <alignment horizontal="center" vertical="center"/>
    </xf>
    <xf numFmtId="0" fontId="24" fillId="6" borderId="33" xfId="0" applyFont="1" applyFill="1" applyBorder="1" applyAlignment="1">
      <alignment horizontal="center" vertical="center"/>
    </xf>
    <xf numFmtId="0" fontId="24" fillId="6" borderId="15" xfId="0" applyFont="1" applyFill="1" applyBorder="1" applyAlignment="1">
      <alignment horizontal="center" vertical="center"/>
    </xf>
    <xf numFmtId="0" fontId="8" fillId="0" borderId="25"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5" fillId="0" borderId="0" xfId="0" applyFont="1" applyAlignment="1">
      <alignment horizontal="center"/>
    </xf>
  </cellXfs>
  <cellStyles count="4">
    <cellStyle name="Celda de comprobación" xfId="3" builtinId="23"/>
    <cellStyle name="Millares" xfId="1" builtinId="3"/>
    <cellStyle name="Moneda" xfId="2" builtinId="4"/>
    <cellStyle name="Normal" xfId="0" builtinId="0"/>
  </cellStyles>
  <dxfs count="0"/>
  <tableStyles count="0" defaultTableStyle="TableStyleMedium9" defaultPivotStyle="PivotStyleLight16"/>
  <colors>
    <mruColors>
      <color rgb="FFFE8A92"/>
      <color rgb="FFFD5D68"/>
      <color rgb="FFF95D59"/>
      <color rgb="FF5AEC8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lang="es-ES"/>
            </a:pPr>
            <a:r>
              <a:rPr lang="es-MX"/>
              <a:t>RECAUDACION    FINANCIERA    POR    MES</a:t>
            </a:r>
          </a:p>
        </c:rich>
      </c:tx>
      <c:layout>
        <c:manualLayout>
          <c:xMode val="edge"/>
          <c:yMode val="edge"/>
          <c:x val="1.7991358133489028E-2"/>
          <c:y val="1.4060606194804164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1.2536950580292498E-2"/>
          <c:y val="0.10534515899267242"/>
          <c:w val="0.94883411657601535"/>
          <c:h val="0.69969838268576334"/>
        </c:manualLayout>
      </c:layout>
      <c:bar3DChart>
        <c:barDir val="col"/>
        <c:grouping val="clustered"/>
        <c:varyColors val="0"/>
        <c:ser>
          <c:idx val="0"/>
          <c:order val="0"/>
          <c:invertIfNegative val="0"/>
          <c:dLbls>
            <c:dLbl>
              <c:idx val="0"/>
              <c:layout>
                <c:manualLayout>
                  <c:x val="2.7232344484957975E-3"/>
                  <c:y val="0.18785302016562178"/>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5.4463311999471244E-3"/>
                  <c:y val="0.2425454568603718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5.4463311999471244E-3"/>
                  <c:y val="0.26363636615257807"/>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5.1056687119267674E-3"/>
                  <c:y val="0.2235852276171341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5.2930743894513046E-3"/>
                  <c:y val="-0.19823295822699083"/>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3.7101091662168563E-3"/>
                  <c:y val="-0.20739394137336134"/>
                </c:manualLayout>
              </c:layout>
              <c:showLegendKey val="0"/>
              <c:showVal val="1"/>
              <c:showCatName val="0"/>
              <c:showSerName val="0"/>
              <c:showPercent val="0"/>
              <c:showBubbleSize val="0"/>
            </c:dLbl>
            <c:dLbl>
              <c:idx val="6"/>
              <c:layout>
                <c:manualLayout>
                  <c:x val="3.8162735875037178E-3"/>
                  <c:y val="-0.21090909292206239"/>
                </c:manualLayout>
              </c:layout>
              <c:showLegendKey val="0"/>
              <c:showVal val="1"/>
              <c:showCatName val="0"/>
              <c:showSerName val="0"/>
              <c:showPercent val="0"/>
              <c:showBubbleSize val="0"/>
            </c:dLbl>
            <c:dLbl>
              <c:idx val="7"/>
              <c:layout>
                <c:manualLayout>
                  <c:x val="3.7101091662168563E-3"/>
                  <c:y val="-0.19333333517855719"/>
                </c:manualLayout>
              </c:layout>
              <c:showLegendKey val="0"/>
              <c:showVal val="1"/>
              <c:showCatName val="0"/>
              <c:showSerName val="0"/>
              <c:showPercent val="0"/>
              <c:showBubbleSize val="0"/>
            </c:dLbl>
            <c:dLbl>
              <c:idx val="8"/>
              <c:layout>
                <c:manualLayout>
                  <c:x val="9.2751352184976699E-3"/>
                  <c:y val="-0.1736268973860835"/>
                </c:manualLayout>
              </c:layout>
              <c:showLegendKey val="0"/>
              <c:showVal val="1"/>
              <c:showCatName val="0"/>
              <c:showSerName val="0"/>
              <c:showPercent val="0"/>
              <c:showBubbleSize val="0"/>
            </c:dLbl>
            <c:dLbl>
              <c:idx val="9"/>
              <c:layout>
                <c:manualLayout>
                  <c:x val="0"/>
                  <c:y val="-0.16872727433765003"/>
                </c:manualLayout>
              </c:layout>
              <c:showLegendKey val="0"/>
              <c:showVal val="1"/>
              <c:showCatName val="0"/>
              <c:showSerName val="0"/>
              <c:showPercent val="0"/>
              <c:showBubbleSize val="0"/>
            </c:dLbl>
            <c:dLbl>
              <c:idx val="10"/>
              <c:layout>
                <c:manualLayout>
                  <c:x val="3.4975049295541921E-3"/>
                  <c:y val="-0.16521212278894898"/>
                </c:manualLayout>
              </c:layout>
              <c:showLegendKey val="0"/>
              <c:showVal val="1"/>
              <c:showCatName val="0"/>
              <c:showSerName val="0"/>
              <c:showPercent val="0"/>
              <c:showBubbleSize val="0"/>
            </c:dLbl>
            <c:dLbl>
              <c:idx val="11"/>
              <c:layout>
                <c:manualLayout>
                  <c:x val="-1.7487524647770961E-3"/>
                  <c:y val="-0.16169697124024793"/>
                </c:manualLayout>
              </c:layout>
              <c:showLegendKey val="0"/>
              <c:showVal val="1"/>
              <c:showCatName val="0"/>
              <c:showSerName val="0"/>
              <c:showPercent val="0"/>
              <c:showBubbleSize val="0"/>
            </c:dLbl>
            <c:numFmt formatCode="&quot;$&quot;#,##0.00" sourceLinked="0"/>
            <c:spPr>
              <a:noFill/>
              <a:ln w="25400">
                <a:noFill/>
              </a:ln>
            </c:spPr>
            <c:txPr>
              <a:bodyPr rot="-5400000" vert="horz"/>
              <a:lstStyle/>
              <a:p>
                <a:pPr>
                  <a:defRPr lang="es-ES"/>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'REPORTE INDICADORES'!$C$82:$N$82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'REPORTE INDICADORES'!$C$95:$N$95</c:f>
              <c:numCache>
                <c:formatCode>[$$-80A]#,##0</c:formatCode>
                <c:ptCount val="12"/>
                <c:pt idx="0">
                  <c:v>13614187.199999999</c:v>
                </c:pt>
                <c:pt idx="1">
                  <c:v>12974809.720000001</c:v>
                </c:pt>
                <c:pt idx="2">
                  <c:v>12988035.619999999</c:v>
                </c:pt>
                <c:pt idx="3">
                  <c:v>13070187.039999999</c:v>
                </c:pt>
                <c:pt idx="4" formatCode="[$$-80A]#,##0.00">
                  <c:v>13263587.93</c:v>
                </c:pt>
                <c:pt idx="5">
                  <c:v>0</c:v>
                </c:pt>
                <c:pt idx="6">
                  <c:v>0</c:v>
                </c:pt>
                <c:pt idx="7">
                  <c:v>0</c:v>
                </c:pt>
                <c:pt idx="8">
                  <c:v>0</c:v>
                </c:pt>
                <c:pt idx="9">
                  <c:v>0</c:v>
                </c:pt>
                <c:pt idx="10">
                  <c:v>0</c:v>
                </c:pt>
                <c:pt idx="11">
                  <c:v>0</c:v>
                </c:pt>
              </c:numCache>
            </c:numRef>
          </c:val>
        </c:ser>
        <c:dLbls>
          <c:showLegendKey val="0"/>
          <c:showVal val="1"/>
          <c:showCatName val="0"/>
          <c:showSerName val="0"/>
          <c:showPercent val="0"/>
          <c:showBubbleSize val="0"/>
        </c:dLbls>
        <c:gapWidth val="150"/>
        <c:shape val="cylinder"/>
        <c:axId val="39502848"/>
        <c:axId val="78241088"/>
        <c:axId val="0"/>
      </c:bar3DChart>
      <c:catAx>
        <c:axId val="39502848"/>
        <c:scaling>
          <c:orientation val="minMax"/>
        </c:scaling>
        <c:delete val="0"/>
        <c:axPos val="b"/>
        <c:numFmt formatCode="General" sourceLinked="1"/>
        <c:majorTickMark val="none"/>
        <c:minorTickMark val="none"/>
        <c:tickLblPos val="nextTo"/>
        <c:txPr>
          <a:bodyPr/>
          <a:lstStyle/>
          <a:p>
            <a:pPr>
              <a:defRPr lang="es-ES" sz="950" baseline="0"/>
            </a:pPr>
            <a:endParaRPr lang="es-MX"/>
          </a:p>
        </c:txPr>
        <c:crossAx val="78241088"/>
        <c:crosses val="autoZero"/>
        <c:auto val="1"/>
        <c:lblAlgn val="ctr"/>
        <c:lblOffset val="100"/>
        <c:noMultiLvlLbl val="0"/>
      </c:catAx>
      <c:valAx>
        <c:axId val="78241088"/>
        <c:scaling>
          <c:orientation val="minMax"/>
        </c:scaling>
        <c:delete val="1"/>
        <c:axPos val="l"/>
        <c:numFmt formatCode="[$$-80A]#,##0" sourceLinked="1"/>
        <c:majorTickMark val="out"/>
        <c:minorTickMark val="none"/>
        <c:tickLblPos val="nextTo"/>
        <c:crossAx val="39502848"/>
        <c:crosses val="autoZero"/>
        <c:crossBetween val="between"/>
      </c:valAx>
      <c:spPr>
        <a:noFill/>
        <a:ln w="25400">
          <a:noFill/>
        </a:ln>
      </c:spPr>
    </c:plotArea>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ES" sz="1600"/>
            </a:pPr>
            <a:r>
              <a:rPr lang="es-MX" sz="1600"/>
              <a:t>RECAUDACION FINANCIERA POR MES Y</a:t>
            </a:r>
            <a:r>
              <a:rPr lang="es-MX" sz="1600" baseline="0"/>
              <a:t> TRAMITE</a:t>
            </a:r>
            <a:endParaRPr lang="es-MX" sz="1600"/>
          </a:p>
        </c:rich>
      </c:tx>
      <c:layout>
        <c:manualLayout>
          <c:xMode val="edge"/>
          <c:yMode val="edge"/>
          <c:x val="0.32850998618770905"/>
          <c:y val="2.2789333743705616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3"/>
              <c:layout>
                <c:manualLayout>
                  <c:x val="2.6285527892049854E-3"/>
                  <c:y val="0.18099545791660943"/>
                </c:manualLayout>
              </c:layou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rot="-5400000" vert="horz"/>
              <a:lstStyle/>
              <a:p>
                <a:pPr>
                  <a:defRPr lang="es-ES"/>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'INDICADORES MOVILIDAD'!#REF!</c:f>
              <c:numCache>
                <c:formatCode>General</c:formatCode>
                <c:ptCount val="14"/>
                <c:pt idx="0">
                  <c:v>2490</c:v>
                </c:pt>
                <c:pt idx="1">
                  <c:v>150</c:v>
                </c:pt>
                <c:pt idx="2">
                  <c:v>74925</c:v>
                </c:pt>
                <c:pt idx="3">
                  <c:v>2743900</c:v>
                </c:pt>
                <c:pt idx="4">
                  <c:v>24400</c:v>
                </c:pt>
                <c:pt idx="5">
                  <c:v>34060</c:v>
                </c:pt>
                <c:pt idx="6">
                  <c:v>7550</c:v>
                </c:pt>
                <c:pt idx="7">
                  <c:v>196280</c:v>
                </c:pt>
                <c:pt idx="8">
                  <c:v>310</c:v>
                </c:pt>
                <c:pt idx="9">
                  <c:v>554940</c:v>
                </c:pt>
                <c:pt idx="10">
                  <c:v>26250</c:v>
                </c:pt>
                <c:pt idx="11">
                  <c:v>14120</c:v>
                </c:pt>
                <c:pt idx="12">
                  <c:v>0</c:v>
                </c:pt>
                <c:pt idx="13">
                  <c:v>0</c:v>
                </c:pt>
              </c:numCache>
            </c:numRef>
          </c:val>
          <c:extLst>
            <c:ext xmlns:c15="http://schemas.microsoft.com/office/drawing/2012/chart" uri="{02D57815-91ED-43cb-92C2-25804820EDAC}">
              <c15:filteredCategoryTitle>
                <c15:cat>
                  <c:numRef>
                    <c:extLst>
                      <c:ext uri="{02D57815-91ED-43cb-92C2-25804820EDAC}">
                        <c15:formulaRef>
                          <c15:sqref>'INDICADORES MOVILIDAD'!#REF!</c15:sqref>
                        </c15:formulaRef>
                      </c:ext>
                    </c:extLst>
                    <c:numCache>
                      <c:formatCode>General</c:formatCode>
                      <c:ptCount val="14"/>
                    </c:numCache>
                  </c:numRef>
                </c15:cat>
              </c15:filteredCategoryTitle>
            </c:ext>
          </c:extLst>
        </c:ser>
        <c:dLbls>
          <c:showLegendKey val="0"/>
          <c:showVal val="1"/>
          <c:showCatName val="0"/>
          <c:showSerName val="0"/>
          <c:showPercent val="0"/>
          <c:showBubbleSize val="0"/>
        </c:dLbls>
        <c:gapWidth val="150"/>
        <c:shape val="cylinder"/>
        <c:axId val="121960448"/>
        <c:axId val="122122176"/>
        <c:axId val="0"/>
      </c:bar3DChart>
      <c:catAx>
        <c:axId val="121960448"/>
        <c:scaling>
          <c:orientation val="minMax"/>
        </c:scaling>
        <c:delete val="0"/>
        <c:axPos val="b"/>
        <c:numFmt formatCode="General" sourceLinked="1"/>
        <c:majorTickMark val="none"/>
        <c:minorTickMark val="none"/>
        <c:tickLblPos val="nextTo"/>
        <c:txPr>
          <a:bodyPr/>
          <a:lstStyle/>
          <a:p>
            <a:pPr>
              <a:defRPr lang="es-ES" sz="800"/>
            </a:pPr>
            <a:endParaRPr lang="es-MX"/>
          </a:p>
        </c:txPr>
        <c:crossAx val="122122176"/>
        <c:crosses val="autoZero"/>
        <c:auto val="1"/>
        <c:lblAlgn val="ctr"/>
        <c:lblOffset val="100"/>
        <c:noMultiLvlLbl val="0"/>
      </c:catAx>
      <c:valAx>
        <c:axId val="122122176"/>
        <c:scaling>
          <c:orientation val="minMax"/>
        </c:scaling>
        <c:delete val="1"/>
        <c:axPos val="l"/>
        <c:numFmt formatCode="General" sourceLinked="1"/>
        <c:majorTickMark val="out"/>
        <c:minorTickMark val="none"/>
        <c:tickLblPos val="nextTo"/>
        <c:crossAx val="121960448"/>
        <c:crosses val="autoZero"/>
        <c:crossBetween val="between"/>
      </c:valAx>
      <c:spPr>
        <a:noFill/>
        <a:ln w="25400">
          <a:noFill/>
        </a:ln>
      </c:spPr>
    </c:plotArea>
    <c:plotVisOnly val="1"/>
    <c:dispBlanksAs val="gap"/>
    <c:showDLblsOverMax val="0"/>
  </c:chart>
  <c:printSettings>
    <c:headerFooter alignWithMargins="0"/>
    <c:pageMargins b="0.75000000000000344" l="0.70000000000000062" r="0.70000000000000062" t="0.75000000000000344"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ES"/>
            </a:pPr>
            <a:r>
              <a:rPr lang="es-MX" sz="1800" b="1" i="0" u="none" strike="noStrike" baseline="0"/>
              <a:t>NUMERO DE TRAMITES  POR MES </a:t>
            </a:r>
            <a:endParaRPr lang="es-MX"/>
          </a:p>
        </c:rich>
      </c:tx>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4.7548292716774673E-3"/>
                  <c:y val="0.26817752596789624"/>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4.7548292716774673E-3"/>
                  <c:y val="0.23796033994334378"/>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4.7548292716774673E-3"/>
                  <c:y val="0.18508026440037859"/>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3.3589921542406882E-3"/>
                  <c:y val="0.18502202643171806"/>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1.6794960771203441E-3"/>
                  <c:y val="0.17180616740088106"/>
                </c:manualLayout>
              </c:layou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rot="-5400000" vert="horz"/>
              <a:lstStyle/>
              <a:p>
                <a:pPr>
                  <a:defRPr lang="es-ES"/>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'INDICADORES MOVILIDAD'!#REF!</c:f>
              <c:numCache>
                <c:formatCode>General</c:formatCode>
                <c:ptCount val="12"/>
                <c:pt idx="0">
                  <c:v>3181</c:v>
                </c:pt>
                <c:pt idx="1">
                  <c:v>3028</c:v>
                </c:pt>
                <c:pt idx="2">
                  <c:v>2627</c:v>
                </c:pt>
                <c:pt idx="3">
                  <c:v>3216</c:v>
                </c:pt>
                <c:pt idx="4">
                  <c:v>3131</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'INDICADORES MOVILIDAD'!#REF!</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15:cat>
              </c15:filteredCategoryTitle>
            </c:ext>
          </c:extLst>
        </c:ser>
        <c:dLbls>
          <c:showLegendKey val="0"/>
          <c:showVal val="1"/>
          <c:showCatName val="0"/>
          <c:showSerName val="0"/>
          <c:showPercent val="0"/>
          <c:showBubbleSize val="0"/>
        </c:dLbls>
        <c:gapWidth val="150"/>
        <c:shape val="cylinder"/>
        <c:axId val="121961984"/>
        <c:axId val="122123904"/>
        <c:axId val="0"/>
      </c:bar3DChart>
      <c:catAx>
        <c:axId val="121961984"/>
        <c:scaling>
          <c:orientation val="minMax"/>
        </c:scaling>
        <c:delete val="0"/>
        <c:axPos val="b"/>
        <c:numFmt formatCode="General" sourceLinked="1"/>
        <c:majorTickMark val="none"/>
        <c:minorTickMark val="none"/>
        <c:tickLblPos val="nextTo"/>
        <c:txPr>
          <a:bodyPr/>
          <a:lstStyle/>
          <a:p>
            <a:pPr>
              <a:defRPr lang="es-ES"/>
            </a:pPr>
            <a:endParaRPr lang="es-MX"/>
          </a:p>
        </c:txPr>
        <c:crossAx val="122123904"/>
        <c:crosses val="autoZero"/>
        <c:auto val="1"/>
        <c:lblAlgn val="ctr"/>
        <c:lblOffset val="100"/>
        <c:noMultiLvlLbl val="0"/>
      </c:catAx>
      <c:valAx>
        <c:axId val="122123904"/>
        <c:scaling>
          <c:orientation val="minMax"/>
        </c:scaling>
        <c:delete val="1"/>
        <c:axPos val="l"/>
        <c:numFmt formatCode="General" sourceLinked="1"/>
        <c:majorTickMark val="out"/>
        <c:minorTickMark val="none"/>
        <c:tickLblPos val="nextTo"/>
        <c:crossAx val="121961984"/>
        <c:crosses val="autoZero"/>
        <c:crossBetween val="between"/>
      </c:valAx>
      <c:spPr>
        <a:noFill/>
        <a:ln w="25400">
          <a:noFill/>
        </a:ln>
      </c:spPr>
    </c:plotArea>
    <c:plotVisOnly val="1"/>
    <c:dispBlanksAs val="gap"/>
    <c:showDLblsOverMax val="0"/>
  </c:chart>
  <c:printSettings>
    <c:headerFooter alignWithMargins="0"/>
    <c:pageMargins b="0.75000000000000344" l="0.70000000000000062" r="0.70000000000000062" t="0.750000000000003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ES" sz="1400"/>
            </a:pPr>
            <a:r>
              <a:rPr lang="es-MX" sz="1400"/>
              <a:t>NUMERO DE ACCIONES POR MES Y</a:t>
            </a:r>
            <a:r>
              <a:rPr lang="es-MX" sz="1400" baseline="0"/>
              <a:t> TRAMITE</a:t>
            </a:r>
            <a:endParaRPr lang="es-MX" sz="1400"/>
          </a:p>
        </c:rich>
      </c:tx>
      <c:layout>
        <c:manualLayout>
          <c:xMode val="edge"/>
          <c:yMode val="edge"/>
          <c:x val="0.30776823351626531"/>
          <c:y val="2.9908018254475002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3"/>
              <c:layout>
                <c:manualLayout>
                  <c:x val="5.0384882313610404E-3"/>
                  <c:y val="0.17655167976321637"/>
                </c:manualLayout>
              </c:layou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rot="-5400000" vert="horz"/>
              <a:lstStyle/>
              <a:p>
                <a:pPr>
                  <a:defRPr lang="es-ES"/>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'INDICADORES MOVILIDAD'!#REF!</c:f>
              <c:numCache>
                <c:formatCode>General</c:formatCode>
                <c:ptCount val="14"/>
                <c:pt idx="0">
                  <c:v>45</c:v>
                </c:pt>
                <c:pt idx="1">
                  <c:v>1</c:v>
                </c:pt>
                <c:pt idx="2">
                  <c:v>363</c:v>
                </c:pt>
                <c:pt idx="3">
                  <c:v>10971</c:v>
                </c:pt>
                <c:pt idx="4">
                  <c:v>204</c:v>
                </c:pt>
                <c:pt idx="5">
                  <c:v>177</c:v>
                </c:pt>
                <c:pt idx="6">
                  <c:v>73</c:v>
                </c:pt>
                <c:pt idx="7">
                  <c:v>1214</c:v>
                </c:pt>
                <c:pt idx="8">
                  <c:v>25</c:v>
                </c:pt>
                <c:pt idx="9">
                  <c:v>1940</c:v>
                </c:pt>
                <c:pt idx="10">
                  <c:v>64</c:v>
                </c:pt>
                <c:pt idx="11">
                  <c:v>38</c:v>
                </c:pt>
                <c:pt idx="12">
                  <c:v>0</c:v>
                </c:pt>
                <c:pt idx="13">
                  <c:v>68</c:v>
                </c:pt>
              </c:numCache>
            </c:numRef>
          </c:val>
          <c:extLst>
            <c:ext xmlns:c15="http://schemas.microsoft.com/office/drawing/2012/chart" uri="{02D57815-91ED-43cb-92C2-25804820EDAC}">
              <c15:filteredCategoryTitle>
                <c15:cat>
                  <c:numRef>
                    <c:extLst>
                      <c:ext uri="{02D57815-91ED-43cb-92C2-25804820EDAC}">
                        <c15:formulaRef>
                          <c15:sqref>'INDICADORES MOVILIDAD'!#REF!</c15:sqref>
                        </c15:formulaRef>
                      </c:ext>
                    </c:extLst>
                    <c:numCache>
                      <c:formatCode>General</c:formatCode>
                      <c:ptCount val="14"/>
                    </c:numCache>
                  </c:numRef>
                </c15:cat>
              </c15:filteredCategoryTitle>
            </c:ext>
          </c:extLst>
        </c:ser>
        <c:dLbls>
          <c:showLegendKey val="0"/>
          <c:showVal val="1"/>
          <c:showCatName val="0"/>
          <c:showSerName val="0"/>
          <c:showPercent val="0"/>
          <c:showBubbleSize val="0"/>
        </c:dLbls>
        <c:gapWidth val="150"/>
        <c:shape val="cylinder"/>
        <c:axId val="124305408"/>
        <c:axId val="122125632"/>
        <c:axId val="0"/>
      </c:bar3DChart>
      <c:catAx>
        <c:axId val="124305408"/>
        <c:scaling>
          <c:orientation val="minMax"/>
        </c:scaling>
        <c:delete val="0"/>
        <c:axPos val="b"/>
        <c:numFmt formatCode="General" sourceLinked="1"/>
        <c:majorTickMark val="none"/>
        <c:minorTickMark val="none"/>
        <c:tickLblPos val="nextTo"/>
        <c:txPr>
          <a:bodyPr/>
          <a:lstStyle/>
          <a:p>
            <a:pPr>
              <a:defRPr lang="es-ES" sz="800"/>
            </a:pPr>
            <a:endParaRPr lang="es-MX"/>
          </a:p>
        </c:txPr>
        <c:crossAx val="122125632"/>
        <c:crosses val="autoZero"/>
        <c:auto val="1"/>
        <c:lblAlgn val="ctr"/>
        <c:lblOffset val="100"/>
        <c:noMultiLvlLbl val="0"/>
      </c:catAx>
      <c:valAx>
        <c:axId val="122125632"/>
        <c:scaling>
          <c:orientation val="minMax"/>
        </c:scaling>
        <c:delete val="1"/>
        <c:axPos val="l"/>
        <c:numFmt formatCode="General" sourceLinked="1"/>
        <c:majorTickMark val="out"/>
        <c:minorTickMark val="none"/>
        <c:tickLblPos val="nextTo"/>
        <c:crossAx val="124305408"/>
        <c:crosses val="autoZero"/>
        <c:crossBetween val="between"/>
      </c:valAx>
      <c:spPr>
        <a:noFill/>
        <a:ln w="25400">
          <a:noFill/>
        </a:ln>
      </c:spPr>
    </c:plotArea>
    <c:plotVisOnly val="1"/>
    <c:dispBlanksAs val="gap"/>
    <c:showDLblsOverMax val="0"/>
  </c:chart>
  <c:printSettings>
    <c:headerFooter alignWithMargins="0"/>
    <c:pageMargins b="0.75000000000000344" l="0.70000000000000062" r="0.70000000000000062" t="0.750000000000003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lang="es-ES" sz="1800"/>
            </a:pPr>
            <a:r>
              <a:rPr lang="es-MX" sz="1800"/>
              <a:t>RECAUDACION     FINANCIERA    POR    MES    Y</a:t>
            </a:r>
            <a:r>
              <a:rPr lang="es-MX" sz="1800" baseline="0"/>
              <a:t>    TRAMITE</a:t>
            </a:r>
            <a:endParaRPr lang="es-MX" sz="1800"/>
          </a:p>
        </c:rich>
      </c:tx>
      <c:layout>
        <c:manualLayout>
          <c:xMode val="edge"/>
          <c:yMode val="edge"/>
          <c:x val="2.9080650976623507E-2"/>
          <c:y val="3.7103427350683595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952403176982115"/>
          <c:y val="0.12153044804767854"/>
          <c:w val="0.95273695141500381"/>
          <c:h val="0.44451898151906577"/>
        </c:manualLayout>
      </c:layout>
      <c:bar3DChart>
        <c:barDir val="col"/>
        <c:grouping val="clustered"/>
        <c:varyColors val="0"/>
        <c:ser>
          <c:idx val="0"/>
          <c:order val="0"/>
          <c:invertIfNegative val="0"/>
          <c:dLbls>
            <c:dLbl>
              <c:idx val="0"/>
              <c:layout>
                <c:manualLayout>
                  <c:x val="-3.2453525872851212E-2"/>
                  <c:y val="0.21914729540163888"/>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3796908640048419E-3"/>
                  <c:y val="3.5841205851162737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9.2880239633943481E-3"/>
                  <c:y val="-2.8628318095328745E-3"/>
                </c:manualLayout>
              </c:layout>
              <c:showLegendKey val="0"/>
              <c:showVal val="1"/>
              <c:showCatName val="0"/>
              <c:showSerName val="0"/>
              <c:showPercent val="0"/>
              <c:showBubbleSize val="0"/>
            </c:dLbl>
            <c:dLbl>
              <c:idx val="8"/>
              <c:layout>
                <c:manualLayout>
                  <c:x val="5.5728143780366165E-3"/>
                  <c:y val="-2.8628318095328745E-3"/>
                </c:manualLayout>
              </c:layout>
              <c:showLegendKey val="0"/>
              <c:showVal val="1"/>
              <c:showCatName val="0"/>
              <c:showSerName val="0"/>
              <c:showPercent val="0"/>
              <c:showBubbleSize val="0"/>
            </c:dLbl>
            <c:dLbl>
              <c:idx val="9"/>
              <c:layout>
                <c:manualLayout>
                  <c:x val="1.3003233548752107E-2"/>
                  <c:y val="-8.5884954285986304E-3"/>
                </c:manualLayout>
              </c:layout>
              <c:showLegendKey val="0"/>
              <c:showVal val="1"/>
              <c:showCatName val="0"/>
              <c:showSerName val="0"/>
              <c:showPercent val="0"/>
              <c:showBubbleSize val="0"/>
            </c:dLbl>
            <c:dLbl>
              <c:idx val="10"/>
              <c:layout>
                <c:manualLayout>
                  <c:x val="1.3003233548752107E-2"/>
                  <c:y val="-2.8628318095328745E-3"/>
                </c:manualLayout>
              </c:layout>
              <c:showLegendKey val="0"/>
              <c:showVal val="1"/>
              <c:showCatName val="0"/>
              <c:showSerName val="0"/>
              <c:showPercent val="0"/>
              <c:showBubbleSize val="0"/>
            </c:dLbl>
            <c:spPr>
              <a:noFill/>
              <a:ln w="25400">
                <a:noFill/>
              </a:ln>
            </c:spPr>
            <c:txPr>
              <a:bodyPr rot="-5400000" vert="horz"/>
              <a:lstStyle/>
              <a:p>
                <a:pPr>
                  <a:defRPr lang="es-ES"/>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'REPORTE INDICADORES'!$B$84:$B$94</c:f>
              <c:strCache>
                <c:ptCount val="11"/>
                <c:pt idx="0">
                  <c:v>INGRESOS TRANSPORTACION TARIFA NORMAL $7.00 Y $6.00</c:v>
                </c:pt>
                <c:pt idx="1">
                  <c:v>INGRESOS TRANSPORTACION TRANSVALE Y BIENEVALE $3.50 Y $3.00</c:v>
                </c:pt>
                <c:pt idx="2">
                  <c:v>INGRESOS TRANSPORTACION MENORES DE EDAD $3.50 Y $3.00</c:v>
                </c:pt>
                <c:pt idx="3">
                  <c:v>INGRESOS SUBROGADO</c:v>
                </c:pt>
                <c:pt idx="4">
                  <c:v>OTROS INGRESOS</c:v>
                </c:pt>
                <c:pt idx="5">
                  <c:v>P U E R T O    V A L L A R T A</c:v>
                </c:pt>
                <c:pt idx="6">
                  <c:v>INGRESOS TRANSPORTACION TARIFA NORMAL $7.50</c:v>
                </c:pt>
                <c:pt idx="7">
                  <c:v>INGRESOS TRANSPORTACION MENORES DE EDAD $3.75</c:v>
                </c:pt>
                <c:pt idx="8">
                  <c:v>INGRESOS TRANSPORTACION BIENEVALE $3.75</c:v>
                </c:pt>
                <c:pt idx="9">
                  <c:v>INGRESOS SUBROGADO</c:v>
                </c:pt>
                <c:pt idx="10">
                  <c:v>OTROS INGRESOS</c:v>
                </c:pt>
              </c:strCache>
            </c:strRef>
          </c:cat>
          <c:val>
            <c:numRef>
              <c:f>'REPORTE INDICADORES'!$O$84:$O$94</c:f>
              <c:numCache>
                <c:formatCode>_("$"* #,##0.00_);_("$"* \(#,##0.00\);_("$"* "-"??_);_(@_)</c:formatCode>
                <c:ptCount val="11"/>
                <c:pt idx="0">
                  <c:v>35312076</c:v>
                </c:pt>
                <c:pt idx="1">
                  <c:v>4585004</c:v>
                </c:pt>
                <c:pt idx="2">
                  <c:v>994653.5</c:v>
                </c:pt>
                <c:pt idx="3">
                  <c:v>22788016</c:v>
                </c:pt>
                <c:pt idx="4">
                  <c:v>312490.51</c:v>
                </c:pt>
                <c:pt idx="5" formatCode="_-* #,##0_-;\-* #,##0_-;_-* &quot;-&quot;??_-;_-@_-">
                  <c:v>0</c:v>
                </c:pt>
                <c:pt idx="6" formatCode="[$$-80A]#,##0.00">
                  <c:v>1187580</c:v>
                </c:pt>
                <c:pt idx="7" formatCode="[$$-80A]#,##0.00">
                  <c:v>181136.25</c:v>
                </c:pt>
                <c:pt idx="8" formatCode="[$$-80A]#,##0.00">
                  <c:v>32531.25</c:v>
                </c:pt>
                <c:pt idx="9" formatCode="[$$-80A]#,##0.00">
                  <c:v>517320</c:v>
                </c:pt>
                <c:pt idx="10" formatCode="[$$-80A]#,##0.00">
                  <c:v>0</c:v>
                </c:pt>
              </c:numCache>
            </c:numRef>
          </c:val>
        </c:ser>
        <c:dLbls>
          <c:showLegendKey val="0"/>
          <c:showVal val="1"/>
          <c:showCatName val="0"/>
          <c:showSerName val="0"/>
          <c:showPercent val="0"/>
          <c:showBubbleSize val="0"/>
        </c:dLbls>
        <c:gapWidth val="150"/>
        <c:shape val="cylinder"/>
        <c:axId val="39503360"/>
        <c:axId val="46900928"/>
        <c:axId val="0"/>
      </c:bar3DChart>
      <c:catAx>
        <c:axId val="39503360"/>
        <c:scaling>
          <c:orientation val="minMax"/>
        </c:scaling>
        <c:delete val="0"/>
        <c:axPos val="b"/>
        <c:numFmt formatCode="General" sourceLinked="1"/>
        <c:majorTickMark val="none"/>
        <c:minorTickMark val="none"/>
        <c:tickLblPos val="nextTo"/>
        <c:txPr>
          <a:bodyPr/>
          <a:lstStyle/>
          <a:p>
            <a:pPr>
              <a:defRPr lang="es-ES" sz="700"/>
            </a:pPr>
            <a:endParaRPr lang="es-MX"/>
          </a:p>
        </c:txPr>
        <c:crossAx val="46900928"/>
        <c:crosses val="autoZero"/>
        <c:auto val="1"/>
        <c:lblAlgn val="ctr"/>
        <c:lblOffset val="100"/>
        <c:noMultiLvlLbl val="0"/>
      </c:catAx>
      <c:valAx>
        <c:axId val="46900928"/>
        <c:scaling>
          <c:orientation val="minMax"/>
        </c:scaling>
        <c:delete val="1"/>
        <c:axPos val="l"/>
        <c:numFmt formatCode="_(&quot;$&quot;* #,##0.00_);_(&quot;$&quot;* \(#,##0.00\);_(&quot;$&quot;* &quot;-&quot;??_);_(@_)" sourceLinked="1"/>
        <c:majorTickMark val="out"/>
        <c:minorTickMark val="none"/>
        <c:tickLblPos val="nextTo"/>
        <c:crossAx val="39503360"/>
        <c:crosses val="autoZero"/>
        <c:crossBetween val="between"/>
      </c:valAx>
      <c:spPr>
        <a:noFill/>
        <a:ln w="25400">
          <a:noFill/>
        </a:ln>
      </c:spPr>
    </c:plotArea>
    <c:plotVisOnly val="1"/>
    <c:dispBlanksAs val="gap"/>
    <c:showDLblsOverMax val="0"/>
  </c:chart>
  <c:printSettings>
    <c:headerFooter/>
    <c:pageMargins b="0.75000000000000344" l="0.70000000000000062" r="0.70000000000000062" t="0.75000000000000344"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lang="es-ES"/>
            </a:pPr>
            <a:r>
              <a:rPr lang="es-MX" sz="1800" b="1" i="0" u="none" strike="noStrike" baseline="0"/>
              <a:t>NUMERO    DE    TRAMITES     POR    MES </a:t>
            </a:r>
            <a:endParaRPr lang="es-MX"/>
          </a:p>
        </c:rich>
      </c:tx>
      <c:layout>
        <c:manualLayout>
          <c:xMode val="edge"/>
          <c:yMode val="edge"/>
          <c:x val="6.493312101434566E-2"/>
          <c:y val="4.0347827928692362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4.7548812815924307E-3"/>
                  <c:y val="0.1975688050927219"/>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4814571865595173E-3"/>
                  <c:y val="0.21597578071326171"/>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4814571865595173E-3"/>
                  <c:y val="0.22559969077255235"/>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2667362644429096E-3"/>
                  <c:y val="0.20148577434603557"/>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9514662232130928E-3"/>
                  <c:y val="0.17716905978176697"/>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195227472296954E-3"/>
                  <c:y val="-0.19165218266128872"/>
                </c:manualLayout>
              </c:layout>
              <c:showLegendKey val="0"/>
              <c:showVal val="1"/>
              <c:showCatName val="0"/>
              <c:showSerName val="0"/>
              <c:showPercent val="0"/>
              <c:showBubbleSize val="0"/>
            </c:dLbl>
            <c:dLbl>
              <c:idx val="6"/>
              <c:layout>
                <c:manualLayout>
                  <c:x val="3.6600690168129067E-3"/>
                  <c:y val="-0.19165218266128872"/>
                </c:manualLayout>
              </c:layout>
              <c:showLegendKey val="0"/>
              <c:showVal val="1"/>
              <c:showCatName val="0"/>
              <c:showSerName val="0"/>
              <c:showPercent val="0"/>
              <c:showBubbleSize val="0"/>
            </c:dLbl>
            <c:dLbl>
              <c:idx val="7"/>
              <c:layout>
                <c:manualLayout>
                  <c:x val="3.6602049676715655E-3"/>
                  <c:y val="-0.18828986366723102"/>
                </c:manualLayout>
              </c:layout>
              <c:showLegendKey val="0"/>
              <c:showVal val="1"/>
              <c:showCatName val="0"/>
              <c:showSerName val="0"/>
              <c:showPercent val="0"/>
              <c:showBubbleSize val="0"/>
            </c:dLbl>
            <c:dLbl>
              <c:idx val="8"/>
              <c:layout>
                <c:manualLayout>
                  <c:x val="2.0370876661438449E-3"/>
                  <c:y val="-0.17820290668505792"/>
                </c:manualLayout>
              </c:layout>
              <c:showLegendKey val="0"/>
              <c:showVal val="1"/>
              <c:showCatName val="0"/>
              <c:showSerName val="0"/>
              <c:showPercent val="0"/>
              <c:showBubbleSize val="0"/>
            </c:dLbl>
            <c:dLbl>
              <c:idx val="9"/>
              <c:layout>
                <c:manualLayout>
                  <c:x val="1.7265759049670869E-3"/>
                  <c:y val="-0.16811594970288485"/>
                </c:manualLayout>
              </c:layout>
              <c:showLegendKey val="0"/>
              <c:showVal val="1"/>
              <c:showCatName val="0"/>
              <c:showSerName val="0"/>
              <c:showPercent val="0"/>
              <c:showBubbleSize val="0"/>
            </c:dLbl>
            <c:dLbl>
              <c:idx val="10"/>
              <c:layout>
                <c:manualLayout>
                  <c:x val="0"/>
                  <c:y val="-0.17147826869694255"/>
                </c:manualLayout>
              </c:layout>
              <c:showLegendKey val="0"/>
              <c:showVal val="1"/>
              <c:showCatName val="0"/>
              <c:showSerName val="0"/>
              <c:showPercent val="0"/>
              <c:showBubbleSize val="0"/>
            </c:dLbl>
            <c:dLbl>
              <c:idx val="11"/>
              <c:layout>
                <c:manualLayout>
                  <c:x val="1.2661410370732263E-16"/>
                  <c:y val="-0.16811594970288485"/>
                </c:manualLayout>
              </c:layout>
              <c:showLegendKey val="0"/>
              <c:showVal val="1"/>
              <c:showCatName val="0"/>
              <c:showSerName val="0"/>
              <c:showPercent val="0"/>
              <c:showBubbleSize val="0"/>
            </c:dLbl>
            <c:spPr>
              <a:noFill/>
              <a:ln w="25400">
                <a:noFill/>
              </a:ln>
            </c:spPr>
            <c:txPr>
              <a:bodyPr rot="-5400000" vert="horz"/>
              <a:lstStyle/>
              <a:p>
                <a:pPr>
                  <a:defRPr lang="es-ES"/>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'REPORTE INDICADORES'!$C$4:$N$4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'REPORTE INDICADORES'!$C$17:$N$17</c:f>
              <c:numCache>
                <c:formatCode>#,##0</c:formatCode>
                <c:ptCount val="12"/>
                <c:pt idx="0">
                  <c:v>1399786</c:v>
                </c:pt>
                <c:pt idx="1">
                  <c:v>1367000</c:v>
                </c:pt>
                <c:pt idx="2">
                  <c:v>1341405</c:v>
                </c:pt>
                <c:pt idx="3">
                  <c:v>1435896</c:v>
                </c:pt>
                <c:pt idx="4">
                  <c:v>1485452</c:v>
                </c:pt>
                <c:pt idx="5">
                  <c:v>0</c:v>
                </c:pt>
                <c:pt idx="6">
                  <c:v>0</c:v>
                </c:pt>
                <c:pt idx="7">
                  <c:v>0</c:v>
                </c:pt>
                <c:pt idx="8">
                  <c:v>0</c:v>
                </c:pt>
                <c:pt idx="9">
                  <c:v>0</c:v>
                </c:pt>
                <c:pt idx="10">
                  <c:v>0</c:v>
                </c:pt>
                <c:pt idx="11">
                  <c:v>0</c:v>
                </c:pt>
              </c:numCache>
            </c:numRef>
          </c:val>
        </c:ser>
        <c:dLbls>
          <c:showLegendKey val="0"/>
          <c:showVal val="1"/>
          <c:showCatName val="0"/>
          <c:showSerName val="0"/>
          <c:showPercent val="0"/>
          <c:showBubbleSize val="0"/>
        </c:dLbls>
        <c:gapWidth val="150"/>
        <c:shape val="cylinder"/>
        <c:axId val="39503872"/>
        <c:axId val="46902656"/>
        <c:axId val="0"/>
      </c:bar3DChart>
      <c:catAx>
        <c:axId val="39503872"/>
        <c:scaling>
          <c:orientation val="minMax"/>
        </c:scaling>
        <c:delete val="0"/>
        <c:axPos val="b"/>
        <c:numFmt formatCode="General" sourceLinked="1"/>
        <c:majorTickMark val="none"/>
        <c:minorTickMark val="none"/>
        <c:tickLblPos val="nextTo"/>
        <c:txPr>
          <a:bodyPr/>
          <a:lstStyle/>
          <a:p>
            <a:pPr>
              <a:defRPr lang="es-ES"/>
            </a:pPr>
            <a:endParaRPr lang="es-MX"/>
          </a:p>
        </c:txPr>
        <c:crossAx val="46902656"/>
        <c:crosses val="autoZero"/>
        <c:auto val="1"/>
        <c:lblAlgn val="ctr"/>
        <c:lblOffset val="100"/>
        <c:noMultiLvlLbl val="0"/>
      </c:catAx>
      <c:valAx>
        <c:axId val="46902656"/>
        <c:scaling>
          <c:orientation val="minMax"/>
        </c:scaling>
        <c:delete val="1"/>
        <c:axPos val="l"/>
        <c:numFmt formatCode="#,##0" sourceLinked="1"/>
        <c:majorTickMark val="out"/>
        <c:minorTickMark val="none"/>
        <c:tickLblPos val="nextTo"/>
        <c:crossAx val="39503872"/>
        <c:crosses val="autoZero"/>
        <c:crossBetween val="between"/>
      </c:valAx>
      <c:spPr>
        <a:noFill/>
        <a:ln w="25400">
          <a:noFill/>
        </a:ln>
      </c:spPr>
    </c:plotArea>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lang="es-ES" sz="1800"/>
            </a:pPr>
            <a:r>
              <a:rPr lang="es-MX" sz="1800"/>
              <a:t>NUMERO    DE    ACCIONES    POR    MES   Y</a:t>
            </a:r>
            <a:r>
              <a:rPr lang="es-MX" sz="1800" baseline="0"/>
              <a:t>   TRAMITE</a:t>
            </a:r>
            <a:endParaRPr lang="es-MX" sz="1800"/>
          </a:p>
        </c:rich>
      </c:tx>
      <c:layout>
        <c:manualLayout>
          <c:xMode val="edge"/>
          <c:yMode val="edge"/>
          <c:x val="5.1349492694536675E-2"/>
          <c:y val="2.990803280496673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3.4879106020838352E-2"/>
          <c:y val="8.4069581392416048E-2"/>
          <c:w val="0.96512088347778879"/>
          <c:h val="0.44108675037987827"/>
        </c:manualLayout>
      </c:layout>
      <c:bar3DChart>
        <c:barDir val="col"/>
        <c:grouping val="clustered"/>
        <c:varyColors val="0"/>
        <c:ser>
          <c:idx val="0"/>
          <c:order val="0"/>
          <c:invertIfNegative val="0"/>
          <c:dLbls>
            <c:dLbl>
              <c:idx val="0"/>
              <c:layout>
                <c:manualLayout>
                  <c:x val="-3.1808757818189211E-2"/>
                  <c:y val="0.1634319868989512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0384779284586524E-3"/>
                  <c:y val="-2.773841216732508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4.6361882112320374E-3"/>
                  <c:y val="-4.086123555291153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4.6361882112320374E-3"/>
                  <c:y val="0"/>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rot="-5400000" vert="horz"/>
              <a:lstStyle/>
              <a:p>
                <a:pPr>
                  <a:defRPr lang="es-ES"/>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'REPORTE INDICADORES'!$B$6:$B$16</c:f>
              <c:strCache>
                <c:ptCount val="11"/>
                <c:pt idx="0">
                  <c:v>USUARIOS TRANSPORTACION TARIFA NORMAL $7.00 Y $6.00</c:v>
                </c:pt>
                <c:pt idx="1">
                  <c:v>USUARIOS TRANSPORTACION TRANSVALE $3.50 Y $3.00</c:v>
                </c:pt>
                <c:pt idx="2">
                  <c:v>USUARIOS TRANSPORTACION MENORES DE EDAD $3.50 Y $3.00</c:v>
                </c:pt>
                <c:pt idx="3">
                  <c:v>UNIDADES QUE LIQUIDAN</c:v>
                </c:pt>
                <c:pt idx="4">
                  <c:v>OPERADORES QUE LIQUIDAN</c:v>
                </c:pt>
                <c:pt idx="5">
                  <c:v>P U E R T O    V A L L A R T A</c:v>
                </c:pt>
                <c:pt idx="6">
                  <c:v>USUARIOS TRANSPORTACION TARIFA NORMAL $7.50</c:v>
                </c:pt>
                <c:pt idx="7">
                  <c:v>USUARIOS TRANSPORTACION MENORES DE EDAD $3.75</c:v>
                </c:pt>
                <c:pt idx="8">
                  <c:v>USUARIOS TRANSPORTACION BIENEVALE $3.75</c:v>
                </c:pt>
                <c:pt idx="9">
                  <c:v>UNIDADES QUE LIQUIDAN</c:v>
                </c:pt>
                <c:pt idx="10">
                  <c:v>OPERADORES QUE LIQUIDAN</c:v>
                </c:pt>
              </c:strCache>
            </c:strRef>
          </c:cat>
          <c:val>
            <c:numRef>
              <c:f>'REPORTE INDICADORES'!$O$6:$O$16</c:f>
              <c:numCache>
                <c:formatCode>_-* #,##0_-;\-* #,##0_-;_-* "-"??_-;_-@_-</c:formatCode>
                <c:ptCount val="11"/>
                <c:pt idx="0">
                  <c:v>5145189</c:v>
                </c:pt>
                <c:pt idx="1">
                  <c:v>1338762</c:v>
                </c:pt>
                <c:pt idx="2">
                  <c:v>292556</c:v>
                </c:pt>
                <c:pt idx="3">
                  <c:v>12576</c:v>
                </c:pt>
                <c:pt idx="4">
                  <c:v>23114</c:v>
                </c:pt>
                <c:pt idx="5">
                  <c:v>0</c:v>
                </c:pt>
                <c:pt idx="6">
                  <c:v>158344</c:v>
                </c:pt>
                <c:pt idx="7">
                  <c:v>48303</c:v>
                </c:pt>
                <c:pt idx="8">
                  <c:v>8675</c:v>
                </c:pt>
                <c:pt idx="9">
                  <c:v>719</c:v>
                </c:pt>
                <c:pt idx="10">
                  <c:v>1301</c:v>
                </c:pt>
              </c:numCache>
            </c:numRef>
          </c:val>
        </c:ser>
        <c:dLbls>
          <c:showLegendKey val="0"/>
          <c:showVal val="1"/>
          <c:showCatName val="0"/>
          <c:showSerName val="0"/>
          <c:showPercent val="0"/>
          <c:showBubbleSize val="0"/>
        </c:dLbls>
        <c:gapWidth val="150"/>
        <c:shape val="cylinder"/>
        <c:axId val="39504384"/>
        <c:axId val="46904384"/>
        <c:axId val="0"/>
      </c:bar3DChart>
      <c:catAx>
        <c:axId val="39504384"/>
        <c:scaling>
          <c:orientation val="minMax"/>
        </c:scaling>
        <c:delete val="0"/>
        <c:axPos val="b"/>
        <c:numFmt formatCode="General" sourceLinked="1"/>
        <c:majorTickMark val="none"/>
        <c:minorTickMark val="none"/>
        <c:tickLblPos val="nextTo"/>
        <c:txPr>
          <a:bodyPr/>
          <a:lstStyle/>
          <a:p>
            <a:pPr>
              <a:defRPr lang="es-ES" sz="800"/>
            </a:pPr>
            <a:endParaRPr lang="es-MX"/>
          </a:p>
        </c:txPr>
        <c:crossAx val="46904384"/>
        <c:crosses val="autoZero"/>
        <c:auto val="1"/>
        <c:lblAlgn val="ctr"/>
        <c:lblOffset val="100"/>
        <c:noMultiLvlLbl val="0"/>
      </c:catAx>
      <c:valAx>
        <c:axId val="46904384"/>
        <c:scaling>
          <c:orientation val="minMax"/>
        </c:scaling>
        <c:delete val="1"/>
        <c:axPos val="l"/>
        <c:numFmt formatCode="_-* #,##0_-;\-* #,##0_-;_-* &quot;-&quot;??_-;_-@_-" sourceLinked="1"/>
        <c:majorTickMark val="out"/>
        <c:minorTickMark val="none"/>
        <c:tickLblPos val="nextTo"/>
        <c:crossAx val="39504384"/>
        <c:crosses val="autoZero"/>
        <c:crossBetween val="between"/>
      </c:valAx>
      <c:spPr>
        <a:noFill/>
        <a:ln w="25400">
          <a:noFill/>
        </a:ln>
      </c:spPr>
    </c:plotArea>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ES"/>
            </a:pPr>
            <a:r>
              <a:rPr lang="es-MX"/>
              <a:t>RECAUDACION FINANCIERA POR MES</a:t>
            </a:r>
          </a:p>
        </c:rich>
      </c:tx>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1.2536950580292498E-2"/>
          <c:y val="0.10534515899267242"/>
          <c:w val="0.94883411657601535"/>
          <c:h val="0.69969838268576334"/>
        </c:manualLayout>
      </c:layout>
      <c:bar3DChart>
        <c:barDir val="col"/>
        <c:grouping val="clustered"/>
        <c:varyColors val="0"/>
        <c:ser>
          <c:idx val="0"/>
          <c:order val="0"/>
          <c:invertIfNegative val="0"/>
          <c:dLbls>
            <c:dLbl>
              <c:idx val="0"/>
              <c:layout>
                <c:manualLayout>
                  <c:x val="2.7231725689466969E-3"/>
                  <c:y val="0.27573182247403039"/>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5.4463035502818804E-3"/>
                  <c:y val="0.28469016594164914"/>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5.4463035502819047E-3"/>
                  <c:y val="0.24698049911902775"/>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5.1056583156768587E-3"/>
                  <c:y val="0.2781289506953224"/>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1.7018861052256081E-3"/>
                  <c:y val="0.20733249051833275"/>
                </c:manualLayout>
              </c:layou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rot="-5400000" vert="horz"/>
              <a:lstStyle/>
              <a:p>
                <a:pPr>
                  <a:defRPr lang="es-ES"/>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'INDICADORES ESTRATEGICOS'!$C$85:$N$85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'INDICADORES ESTRATEGICOS'!$C$100:$N$100</c:f>
              <c:numCache>
                <c:formatCode>[$$-80A]#,##0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1"/>
          <c:showCatName val="0"/>
          <c:showSerName val="0"/>
          <c:showPercent val="0"/>
          <c:showBubbleSize val="0"/>
        </c:dLbls>
        <c:gapWidth val="150"/>
        <c:shape val="cylinder"/>
        <c:axId val="121912832"/>
        <c:axId val="61435264"/>
        <c:axId val="0"/>
      </c:bar3DChart>
      <c:catAx>
        <c:axId val="121912832"/>
        <c:scaling>
          <c:orientation val="minMax"/>
        </c:scaling>
        <c:delete val="0"/>
        <c:axPos val="b"/>
        <c:numFmt formatCode="General" sourceLinked="1"/>
        <c:majorTickMark val="none"/>
        <c:minorTickMark val="none"/>
        <c:tickLblPos val="nextTo"/>
        <c:txPr>
          <a:bodyPr/>
          <a:lstStyle/>
          <a:p>
            <a:pPr>
              <a:defRPr lang="es-ES"/>
            </a:pPr>
            <a:endParaRPr lang="es-MX"/>
          </a:p>
        </c:txPr>
        <c:crossAx val="61435264"/>
        <c:crosses val="autoZero"/>
        <c:auto val="1"/>
        <c:lblAlgn val="ctr"/>
        <c:lblOffset val="100"/>
        <c:noMultiLvlLbl val="0"/>
      </c:catAx>
      <c:valAx>
        <c:axId val="61435264"/>
        <c:scaling>
          <c:orientation val="minMax"/>
        </c:scaling>
        <c:delete val="1"/>
        <c:axPos val="l"/>
        <c:numFmt formatCode="[$$-80A]#,##0" sourceLinked="1"/>
        <c:majorTickMark val="out"/>
        <c:minorTickMark val="none"/>
        <c:tickLblPos val="nextTo"/>
        <c:crossAx val="121912832"/>
        <c:crosses val="autoZero"/>
        <c:crossBetween val="between"/>
      </c:valAx>
      <c:spPr>
        <a:noFill/>
        <a:ln w="25400">
          <a:noFill/>
        </a:ln>
      </c:spPr>
    </c:plotArea>
    <c:plotVisOnly val="1"/>
    <c:dispBlanksAs val="gap"/>
    <c:showDLblsOverMax val="0"/>
  </c:chart>
  <c:printSettings>
    <c:headerFooter alignWithMargins="0"/>
    <c:pageMargins b="0.75000000000000344" l="0.70000000000000062" r="0.70000000000000062" t="0.750000000000003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ES" sz="1600"/>
            </a:pPr>
            <a:r>
              <a:rPr lang="es-MX" sz="1600"/>
              <a:t>RECAUDACION FINANCIERA POR MES Y</a:t>
            </a:r>
            <a:r>
              <a:rPr lang="es-MX" sz="1600" baseline="0"/>
              <a:t> TRAMITE</a:t>
            </a:r>
            <a:endParaRPr lang="es-MX" sz="1600"/>
          </a:p>
        </c:rich>
      </c:tx>
      <c:layout>
        <c:manualLayout>
          <c:xMode val="edge"/>
          <c:yMode val="edge"/>
          <c:x val="0.32850998618770905"/>
          <c:y val="2.2789333743705616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4.1430026112292941E-2"/>
          <c:y val="0.11296314345071749"/>
          <c:w val="0.95273695141500381"/>
          <c:h val="0.44451898151906577"/>
        </c:manualLayout>
      </c:layout>
      <c:bar3DChart>
        <c:barDir val="col"/>
        <c:grouping val="clustered"/>
        <c:varyColors val="0"/>
        <c:ser>
          <c:idx val="0"/>
          <c:order val="0"/>
          <c:invertIfNegative val="0"/>
          <c:dLbls>
            <c:dLbl>
              <c:idx val="3"/>
              <c:layout>
                <c:manualLayout>
                  <c:x val="2.6285527892049854E-3"/>
                  <c:y val="0.18099545791660943"/>
                </c:manualLayout>
              </c:layou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rot="-5400000" vert="horz"/>
              <a:lstStyle/>
              <a:p>
                <a:pPr>
                  <a:defRPr lang="es-ES"/>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'INDICADORES ESTRATEGICOS'!$B$86:$B$99</c:f>
              <c:numCache>
                <c:formatCode>General</c:formatCode>
                <c:ptCount val="14"/>
              </c:numCache>
            </c:numRef>
          </c:cat>
          <c:val>
            <c:numRef>
              <c:f>'INDICADORES ESTRATEGICOS'!$O$86:$O$99</c:f>
              <c:numCache>
                <c:formatCode>_-* #,##0_-;\-* #,##0_-;_-* "-"??_-;_-@_-</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dLbls>
          <c:showLegendKey val="0"/>
          <c:showVal val="1"/>
          <c:showCatName val="0"/>
          <c:showSerName val="0"/>
          <c:showPercent val="0"/>
          <c:showBubbleSize val="0"/>
        </c:dLbls>
        <c:gapWidth val="150"/>
        <c:shape val="cylinder"/>
        <c:axId val="121958912"/>
        <c:axId val="61436992"/>
        <c:axId val="0"/>
      </c:bar3DChart>
      <c:catAx>
        <c:axId val="121958912"/>
        <c:scaling>
          <c:orientation val="minMax"/>
        </c:scaling>
        <c:delete val="0"/>
        <c:axPos val="b"/>
        <c:numFmt formatCode="General" sourceLinked="1"/>
        <c:majorTickMark val="none"/>
        <c:minorTickMark val="none"/>
        <c:tickLblPos val="nextTo"/>
        <c:txPr>
          <a:bodyPr/>
          <a:lstStyle/>
          <a:p>
            <a:pPr>
              <a:defRPr lang="es-ES" sz="800"/>
            </a:pPr>
            <a:endParaRPr lang="es-MX"/>
          </a:p>
        </c:txPr>
        <c:crossAx val="61436992"/>
        <c:crosses val="autoZero"/>
        <c:auto val="1"/>
        <c:lblAlgn val="ctr"/>
        <c:lblOffset val="100"/>
        <c:noMultiLvlLbl val="0"/>
      </c:catAx>
      <c:valAx>
        <c:axId val="61436992"/>
        <c:scaling>
          <c:orientation val="minMax"/>
        </c:scaling>
        <c:delete val="1"/>
        <c:axPos val="l"/>
        <c:numFmt formatCode="_-* #,##0_-;\-* #,##0_-;_-* &quot;-&quot;??_-;_-@_-" sourceLinked="1"/>
        <c:majorTickMark val="out"/>
        <c:minorTickMark val="none"/>
        <c:tickLblPos val="nextTo"/>
        <c:crossAx val="121958912"/>
        <c:crosses val="autoZero"/>
        <c:crossBetween val="between"/>
      </c:valAx>
      <c:spPr>
        <a:noFill/>
        <a:ln w="25400">
          <a:noFill/>
        </a:ln>
      </c:spPr>
    </c:plotArea>
    <c:plotVisOnly val="1"/>
    <c:dispBlanksAs val="gap"/>
    <c:showDLblsOverMax val="0"/>
  </c:chart>
  <c:printSettings>
    <c:headerFooter alignWithMargins="0"/>
    <c:pageMargins b="0.75000000000000344" l="0.70000000000000062" r="0.70000000000000062" t="0.75000000000000344" header="0.30000000000000032" footer="0.3000000000000003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ES"/>
            </a:pPr>
            <a:r>
              <a:rPr lang="es-MX" sz="1800" b="1" i="0" u="none" strike="noStrike" baseline="0"/>
              <a:t>NUMERO DE TRAMITES  POR MES </a:t>
            </a:r>
            <a:endParaRPr lang="es-MX"/>
          </a:p>
        </c:rich>
      </c:tx>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4.7548292716774673E-3"/>
                  <c:y val="0.26817752596789624"/>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4.7548292716774673E-3"/>
                  <c:y val="0.23796033994334378"/>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4.7548292716774673E-3"/>
                  <c:y val="0.18508026440037859"/>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3.3589921542406882E-3"/>
                  <c:y val="0.18502202643171806"/>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1.6794960771203441E-3"/>
                  <c:y val="0.17180616740088106"/>
                </c:manualLayout>
              </c:layou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rot="-5400000" vert="horz"/>
              <a:lstStyle/>
              <a:p>
                <a:pPr>
                  <a:defRPr lang="es-ES"/>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'INDICADORES ESTRATEGICOS'!$C$4:$N$4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'INDICADORES ESTRATEGICOS'!$C$19:$N$19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1"/>
          <c:showCatName val="0"/>
          <c:showSerName val="0"/>
          <c:showPercent val="0"/>
          <c:showBubbleSize val="0"/>
        </c:dLbls>
        <c:gapWidth val="150"/>
        <c:shape val="cylinder"/>
        <c:axId val="121959424"/>
        <c:axId val="61438720"/>
        <c:axId val="0"/>
      </c:bar3DChart>
      <c:catAx>
        <c:axId val="121959424"/>
        <c:scaling>
          <c:orientation val="minMax"/>
        </c:scaling>
        <c:delete val="0"/>
        <c:axPos val="b"/>
        <c:numFmt formatCode="General" sourceLinked="1"/>
        <c:majorTickMark val="none"/>
        <c:minorTickMark val="none"/>
        <c:tickLblPos val="nextTo"/>
        <c:txPr>
          <a:bodyPr/>
          <a:lstStyle/>
          <a:p>
            <a:pPr>
              <a:defRPr lang="es-ES"/>
            </a:pPr>
            <a:endParaRPr lang="es-MX"/>
          </a:p>
        </c:txPr>
        <c:crossAx val="61438720"/>
        <c:crosses val="autoZero"/>
        <c:auto val="1"/>
        <c:lblAlgn val="ctr"/>
        <c:lblOffset val="100"/>
        <c:noMultiLvlLbl val="0"/>
      </c:catAx>
      <c:valAx>
        <c:axId val="61438720"/>
        <c:scaling>
          <c:orientation val="minMax"/>
        </c:scaling>
        <c:delete val="1"/>
        <c:axPos val="l"/>
        <c:numFmt formatCode="#,##0" sourceLinked="1"/>
        <c:majorTickMark val="out"/>
        <c:minorTickMark val="none"/>
        <c:tickLblPos val="nextTo"/>
        <c:crossAx val="121959424"/>
        <c:crosses val="autoZero"/>
        <c:crossBetween val="between"/>
      </c:valAx>
      <c:spPr>
        <a:noFill/>
        <a:ln w="25400">
          <a:noFill/>
        </a:ln>
      </c:spPr>
    </c:plotArea>
    <c:plotVisOnly val="1"/>
    <c:dispBlanksAs val="gap"/>
    <c:showDLblsOverMax val="0"/>
  </c:chart>
  <c:printSettings>
    <c:headerFooter alignWithMargins="0"/>
    <c:pageMargins b="0.75000000000000344" l="0.70000000000000062" r="0.70000000000000062" t="0.750000000000003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ES" sz="1400"/>
            </a:pPr>
            <a:r>
              <a:rPr lang="es-MX" sz="1400"/>
              <a:t>NUMERO DE ACCIONES POR MES Y</a:t>
            </a:r>
            <a:r>
              <a:rPr lang="es-MX" sz="1400" baseline="0"/>
              <a:t> TRAMITE</a:t>
            </a:r>
            <a:endParaRPr lang="es-MX" sz="1400"/>
          </a:p>
        </c:rich>
      </c:tx>
      <c:layout>
        <c:manualLayout>
          <c:xMode val="edge"/>
          <c:yMode val="edge"/>
          <c:x val="0.30776823351626531"/>
          <c:y val="2.9908018254475002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3.4879106020838352E-2"/>
          <c:y val="8.4069581392416048E-2"/>
          <c:w val="0.96512088347778879"/>
          <c:h val="0.44108675037987827"/>
        </c:manualLayout>
      </c:layout>
      <c:bar3DChart>
        <c:barDir val="col"/>
        <c:grouping val="clustered"/>
        <c:varyColors val="0"/>
        <c:ser>
          <c:idx val="0"/>
          <c:order val="0"/>
          <c:invertIfNegative val="0"/>
          <c:dLbls>
            <c:dLbl>
              <c:idx val="3"/>
              <c:layout>
                <c:manualLayout>
                  <c:x val="5.0384882313610404E-3"/>
                  <c:y val="0.17655167976321637"/>
                </c:manualLayout>
              </c:layou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rot="-5400000" vert="horz"/>
              <a:lstStyle/>
              <a:p>
                <a:pPr>
                  <a:defRPr lang="es-ES"/>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'INDICADORES ESTRATEGICOS'!$B$5:$B$18</c:f>
              <c:numCache>
                <c:formatCode>General</c:formatCode>
                <c:ptCount val="14"/>
              </c:numCache>
            </c:numRef>
          </c:cat>
          <c:val>
            <c:numRef>
              <c:f>'INDICADORES ESTRATEGICOS'!$O$5:$O$18</c:f>
              <c:numCache>
                <c:formatCode>_-* #,##0_-;\-* #,##0_-;_-* "-"??_-;_-@_-</c:formatCode>
                <c:ptCount val="14"/>
              </c:numCache>
            </c:numRef>
          </c:val>
        </c:ser>
        <c:dLbls>
          <c:showLegendKey val="0"/>
          <c:showVal val="1"/>
          <c:showCatName val="0"/>
          <c:showSerName val="0"/>
          <c:showPercent val="0"/>
          <c:showBubbleSize val="0"/>
        </c:dLbls>
        <c:gapWidth val="150"/>
        <c:shape val="cylinder"/>
        <c:axId val="48409088"/>
        <c:axId val="122118720"/>
        <c:axId val="0"/>
      </c:bar3DChart>
      <c:catAx>
        <c:axId val="48409088"/>
        <c:scaling>
          <c:orientation val="minMax"/>
        </c:scaling>
        <c:delete val="0"/>
        <c:axPos val="b"/>
        <c:numFmt formatCode="General" sourceLinked="1"/>
        <c:majorTickMark val="none"/>
        <c:minorTickMark val="none"/>
        <c:tickLblPos val="nextTo"/>
        <c:txPr>
          <a:bodyPr/>
          <a:lstStyle/>
          <a:p>
            <a:pPr>
              <a:defRPr lang="es-ES" sz="800"/>
            </a:pPr>
            <a:endParaRPr lang="es-MX"/>
          </a:p>
        </c:txPr>
        <c:crossAx val="122118720"/>
        <c:crosses val="autoZero"/>
        <c:auto val="1"/>
        <c:lblAlgn val="ctr"/>
        <c:lblOffset val="100"/>
        <c:noMultiLvlLbl val="0"/>
      </c:catAx>
      <c:valAx>
        <c:axId val="122118720"/>
        <c:scaling>
          <c:orientation val="minMax"/>
        </c:scaling>
        <c:delete val="1"/>
        <c:axPos val="l"/>
        <c:numFmt formatCode="_-* #,##0_-;\-* #,##0_-;_-* &quot;-&quot;??_-;_-@_-" sourceLinked="1"/>
        <c:majorTickMark val="out"/>
        <c:minorTickMark val="none"/>
        <c:tickLblPos val="nextTo"/>
        <c:crossAx val="48409088"/>
        <c:crosses val="autoZero"/>
        <c:crossBetween val="between"/>
      </c:valAx>
      <c:spPr>
        <a:noFill/>
        <a:ln w="25400">
          <a:noFill/>
        </a:ln>
      </c:spPr>
    </c:plotArea>
    <c:plotVisOnly val="1"/>
    <c:dispBlanksAs val="gap"/>
    <c:showDLblsOverMax val="0"/>
  </c:chart>
  <c:printSettings>
    <c:headerFooter alignWithMargins="0"/>
    <c:pageMargins b="0.75000000000000344" l="0.70000000000000062" r="0.70000000000000062" t="0.750000000000003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ES"/>
            </a:pPr>
            <a:r>
              <a:rPr lang="es-MX"/>
              <a:t>RECAUDACION FINANCIERA POR MES</a:t>
            </a:r>
          </a:p>
        </c:rich>
      </c:tx>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2.7231725689466969E-3"/>
                  <c:y val="0.27573182247403039"/>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5.4463035502818804E-3"/>
                  <c:y val="0.28469016594164914"/>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5.4463035502819047E-3"/>
                  <c:y val="0.24698049911902775"/>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5.1056583156768587E-3"/>
                  <c:y val="0.2781289506953224"/>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1.7018861052256081E-3"/>
                  <c:y val="0.20733249051833275"/>
                </c:manualLayout>
              </c:layou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rot="-5400000" vert="horz"/>
              <a:lstStyle/>
              <a:p>
                <a:pPr>
                  <a:defRPr lang="es-ES"/>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'INDICADORES MOVILIDAD'!#REF!</c:f>
              <c:numCache>
                <c:formatCode>General</c:formatCode>
                <c:ptCount val="12"/>
                <c:pt idx="0">
                  <c:v>785145</c:v>
                </c:pt>
                <c:pt idx="1">
                  <c:v>741545</c:v>
                </c:pt>
                <c:pt idx="2">
                  <c:v>678840</c:v>
                </c:pt>
                <c:pt idx="3">
                  <c:v>740805</c:v>
                </c:pt>
                <c:pt idx="4">
                  <c:v>733040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'INDICADORES MOVILIDAD'!#REF!</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15:cat>
              </c15:filteredCategoryTitle>
            </c:ext>
          </c:extLst>
        </c:ser>
        <c:dLbls>
          <c:showLegendKey val="0"/>
          <c:showVal val="1"/>
          <c:showCatName val="0"/>
          <c:showSerName val="0"/>
          <c:showPercent val="0"/>
          <c:showBubbleSize val="0"/>
        </c:dLbls>
        <c:gapWidth val="150"/>
        <c:shape val="cylinder"/>
        <c:axId val="121910784"/>
        <c:axId val="122120448"/>
        <c:axId val="0"/>
      </c:bar3DChart>
      <c:catAx>
        <c:axId val="121910784"/>
        <c:scaling>
          <c:orientation val="minMax"/>
        </c:scaling>
        <c:delete val="0"/>
        <c:axPos val="b"/>
        <c:numFmt formatCode="General" sourceLinked="1"/>
        <c:majorTickMark val="none"/>
        <c:minorTickMark val="none"/>
        <c:tickLblPos val="nextTo"/>
        <c:txPr>
          <a:bodyPr/>
          <a:lstStyle/>
          <a:p>
            <a:pPr>
              <a:defRPr lang="es-ES"/>
            </a:pPr>
            <a:endParaRPr lang="es-MX"/>
          </a:p>
        </c:txPr>
        <c:crossAx val="122120448"/>
        <c:crosses val="autoZero"/>
        <c:auto val="1"/>
        <c:lblAlgn val="ctr"/>
        <c:lblOffset val="100"/>
        <c:noMultiLvlLbl val="0"/>
      </c:catAx>
      <c:valAx>
        <c:axId val="122120448"/>
        <c:scaling>
          <c:orientation val="minMax"/>
        </c:scaling>
        <c:delete val="1"/>
        <c:axPos val="l"/>
        <c:numFmt formatCode="General" sourceLinked="1"/>
        <c:majorTickMark val="out"/>
        <c:minorTickMark val="none"/>
        <c:tickLblPos val="nextTo"/>
        <c:crossAx val="121910784"/>
        <c:crosses val="autoZero"/>
        <c:crossBetween val="between"/>
      </c:valAx>
      <c:spPr>
        <a:noFill/>
        <a:ln w="25400">
          <a:noFill/>
        </a:ln>
      </c:spPr>
    </c:plotArea>
    <c:plotVisOnly val="1"/>
    <c:dispBlanksAs val="gap"/>
    <c:showDLblsOverMax val="0"/>
  </c:chart>
  <c:printSettings>
    <c:headerFooter alignWithMargins="0"/>
    <c:pageMargins b="0.75000000000000344" l="0.70000000000000062" r="0.70000000000000062" t="0.75000000000000344"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115832</xdr:colOff>
      <xdr:row>125</xdr:row>
      <xdr:rowOff>27151</xdr:rowOff>
    </xdr:from>
    <xdr:to>
      <xdr:col>4</xdr:col>
      <xdr:colOff>546428</xdr:colOff>
      <xdr:row>147</xdr:row>
      <xdr:rowOff>27151</xdr:rowOff>
    </xdr:to>
    <xdr:graphicFrame macro="">
      <xdr:nvGraphicFramePr>
        <xdr:cNvPr id="1287309"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128532</xdr:colOff>
      <xdr:row>97</xdr:row>
      <xdr:rowOff>43428</xdr:rowOff>
    </xdr:from>
    <xdr:to>
      <xdr:col>4</xdr:col>
      <xdr:colOff>549603</xdr:colOff>
      <xdr:row>124</xdr:row>
      <xdr:rowOff>56493</xdr:rowOff>
    </xdr:to>
    <xdr:graphicFrame macro="">
      <xdr:nvGraphicFramePr>
        <xdr:cNvPr id="1287310"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123825</xdr:colOff>
      <xdr:row>46</xdr:row>
      <xdr:rowOff>25400</xdr:rowOff>
    </xdr:from>
    <xdr:to>
      <xdr:col>4</xdr:col>
      <xdr:colOff>647700</xdr:colOff>
      <xdr:row>69</xdr:row>
      <xdr:rowOff>25400</xdr:rowOff>
    </xdr:to>
    <xdr:graphicFrame macro="">
      <xdr:nvGraphicFramePr>
        <xdr:cNvPr id="1287311"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111125</xdr:colOff>
      <xdr:row>19</xdr:row>
      <xdr:rowOff>3175</xdr:rowOff>
    </xdr:from>
    <xdr:to>
      <xdr:col>4</xdr:col>
      <xdr:colOff>609600</xdr:colOff>
      <xdr:row>45</xdr:row>
      <xdr:rowOff>12700</xdr:rowOff>
    </xdr:to>
    <xdr:graphicFrame macro="">
      <xdr:nvGraphicFramePr>
        <xdr:cNvPr id="128731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544854</xdr:colOff>
      <xdr:row>2</xdr:row>
      <xdr:rowOff>9121</xdr:rowOff>
    </xdr:from>
    <xdr:to>
      <xdr:col>1</xdr:col>
      <xdr:colOff>3910354</xdr:colOff>
      <xdr:row>2</xdr:row>
      <xdr:rowOff>521395</xdr:rowOff>
    </xdr:to>
    <xdr:pic>
      <xdr:nvPicPr>
        <xdr:cNvPr id="6" name="5 Imagen" descr="LOGO 2013.png"/>
        <xdr:cNvPicPr>
          <a:picLocks noChangeAspect="1"/>
        </xdr:cNvPicPr>
      </xdr:nvPicPr>
      <xdr:blipFill>
        <a:blip xmlns:r="http://schemas.openxmlformats.org/officeDocument/2006/relationships" r:embed="rId5" cstate="print"/>
        <a:stretch>
          <a:fillRect/>
        </a:stretch>
      </xdr:blipFill>
      <xdr:spPr>
        <a:xfrm>
          <a:off x="676233" y="348518"/>
          <a:ext cx="3365500" cy="512274"/>
        </a:xfrm>
        <a:prstGeom prst="rect">
          <a:avLst/>
        </a:prstGeom>
      </xdr:spPr>
    </xdr:pic>
    <xdr:clientData/>
  </xdr:twoCellAnchor>
  <xdr:twoCellAnchor editAs="oneCell">
    <xdr:from>
      <xdr:col>1</xdr:col>
      <xdr:colOff>564565</xdr:colOff>
      <xdr:row>80</xdr:row>
      <xdr:rowOff>6933</xdr:rowOff>
    </xdr:from>
    <xdr:to>
      <xdr:col>1</xdr:col>
      <xdr:colOff>3930065</xdr:colOff>
      <xdr:row>80</xdr:row>
      <xdr:rowOff>519207</xdr:rowOff>
    </xdr:to>
    <xdr:pic>
      <xdr:nvPicPr>
        <xdr:cNvPr id="7" name="6 Imagen" descr="LOGO 2013.png"/>
        <xdr:cNvPicPr>
          <a:picLocks noChangeAspect="1"/>
        </xdr:cNvPicPr>
      </xdr:nvPicPr>
      <xdr:blipFill>
        <a:blip xmlns:r="http://schemas.openxmlformats.org/officeDocument/2006/relationships" r:embed="rId5" cstate="print"/>
        <a:stretch>
          <a:fillRect/>
        </a:stretch>
      </xdr:blipFill>
      <xdr:spPr>
        <a:xfrm>
          <a:off x="695944" y="14119261"/>
          <a:ext cx="3365500" cy="512274"/>
        </a:xfrm>
        <a:prstGeom prst="rect">
          <a:avLst/>
        </a:prstGeom>
      </xdr:spPr>
    </xdr:pic>
    <xdr:clientData/>
  </xdr:twoCellAnchor>
  <xdr:twoCellAnchor>
    <xdr:from>
      <xdr:col>11</xdr:col>
      <xdr:colOff>963448</xdr:colOff>
      <xdr:row>2</xdr:row>
      <xdr:rowOff>65689</xdr:rowOff>
    </xdr:from>
    <xdr:to>
      <xdr:col>12</xdr:col>
      <xdr:colOff>607051</xdr:colOff>
      <xdr:row>2</xdr:row>
      <xdr:rowOff>525516</xdr:rowOff>
    </xdr:to>
    <xdr:sp macro="" textlink="">
      <xdr:nvSpPr>
        <xdr:cNvPr id="8" name="7 Lágrima"/>
        <xdr:cNvSpPr/>
      </xdr:nvSpPr>
      <xdr:spPr bwMode="auto">
        <a:xfrm>
          <a:off x="15371379" y="405086"/>
          <a:ext cx="716534" cy="459827"/>
        </a:xfrm>
        <a:prstGeom prst="teardrop">
          <a:avLst/>
        </a:prstGeom>
        <a:solidFill>
          <a:schemeClr val="accent3">
            <a:lumMod val="75000"/>
          </a:schemeClr>
        </a:solidFill>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horzOverflow="clip" wrap="square" lIns="18288" tIns="0" rIns="0" bIns="0" rtlCol="0" anchor="ctr" upright="1"/>
        <a:lstStyle/>
        <a:p>
          <a:pPr algn="ctr"/>
          <a:r>
            <a:rPr lang="es-MX" sz="1600" b="1" i="1">
              <a:ln>
                <a:solidFill>
                  <a:schemeClr val="bg1"/>
                </a:solidFill>
              </a:ln>
              <a:latin typeface="Arial" panose="020B0604020202020204" pitchFamily="34" charset="0"/>
              <a:cs typeface="Arial" panose="020B0604020202020204" pitchFamily="34" charset="0"/>
            </a:rPr>
            <a:t>2016</a:t>
          </a:r>
        </a:p>
      </xdr:txBody>
    </xdr:sp>
    <xdr:clientData/>
  </xdr:twoCellAnchor>
  <xdr:twoCellAnchor>
    <xdr:from>
      <xdr:col>12</xdr:col>
      <xdr:colOff>130471</xdr:colOff>
      <xdr:row>80</xdr:row>
      <xdr:rowOff>53865</xdr:rowOff>
    </xdr:from>
    <xdr:to>
      <xdr:col>12</xdr:col>
      <xdr:colOff>847005</xdr:colOff>
      <xdr:row>80</xdr:row>
      <xdr:rowOff>513692</xdr:rowOff>
    </xdr:to>
    <xdr:sp macro="" textlink="">
      <xdr:nvSpPr>
        <xdr:cNvPr id="9" name="8 Lágrima"/>
        <xdr:cNvSpPr/>
      </xdr:nvSpPr>
      <xdr:spPr bwMode="auto">
        <a:xfrm>
          <a:off x="15611333" y="14166193"/>
          <a:ext cx="716534" cy="459827"/>
        </a:xfrm>
        <a:prstGeom prst="teardrop">
          <a:avLst/>
        </a:prstGeom>
        <a:solidFill>
          <a:schemeClr val="accent2">
            <a:lumMod val="75000"/>
          </a:schemeClr>
        </a:solidFill>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horzOverflow="clip" wrap="square" lIns="18288" tIns="0" rIns="0" bIns="0" rtlCol="0" anchor="ctr" upright="1"/>
        <a:lstStyle/>
        <a:p>
          <a:pPr algn="ctr"/>
          <a:r>
            <a:rPr lang="es-MX" sz="1600" b="1" i="1">
              <a:ln>
                <a:solidFill>
                  <a:schemeClr val="bg1"/>
                </a:solidFill>
              </a:ln>
              <a:latin typeface="Arial" panose="020B0604020202020204" pitchFamily="34" charset="0"/>
              <a:cs typeface="Arial" panose="020B0604020202020204" pitchFamily="34" charset="0"/>
            </a:rPr>
            <a:t>2016</a:t>
          </a:r>
        </a:p>
      </xdr:txBody>
    </xdr:sp>
    <xdr:clientData/>
  </xdr:twoCellAnchor>
  <xdr:twoCellAnchor>
    <xdr:from>
      <xdr:col>2</xdr:col>
      <xdr:colOff>0</xdr:colOff>
      <xdr:row>80</xdr:row>
      <xdr:rowOff>0</xdr:rowOff>
    </xdr:from>
    <xdr:to>
      <xdr:col>15</xdr:col>
      <xdr:colOff>0</xdr:colOff>
      <xdr:row>81</xdr:row>
      <xdr:rowOff>0</xdr:rowOff>
    </xdr:to>
    <xdr:sp macro="" textlink="">
      <xdr:nvSpPr>
        <xdr:cNvPr id="3" name="2 Rectángulo"/>
        <xdr:cNvSpPr/>
      </xdr:nvSpPr>
      <xdr:spPr>
        <a:xfrm>
          <a:off x="4685862" y="14112328"/>
          <a:ext cx="14331293" cy="580258"/>
        </a:xfrm>
        <a:prstGeom prst="rect">
          <a:avLst/>
        </a:prstGeom>
        <a:noFill/>
        <a:ln w="12700">
          <a:solidFill>
            <a:prstClr val="black"/>
          </a:solidFill>
        </a:ln>
        <a:effectLst>
          <a:outerShdw blurRad="50800" dist="38100" dir="5400000" algn="t" rotWithShape="0">
            <a:prstClr val="black">
              <a:alpha val="40000"/>
            </a:prstClr>
          </a:outerShdw>
        </a:effectLst>
        <a:extLst>
          <a:ext uri="{53640926-AAD7-44D8-BBD7-CCE9431645EC}">
            <a14:shadowObscured xmlns:a14="http://schemas.microsoft.com/office/drawing/2010/main" val="1"/>
          </a:ext>
        </a:extLst>
      </xdr:spPr>
      <xdr:txBody>
        <a:bodyPr vertOverflow="clip" horzOverflow="clip" wrap="square"/>
        <a:lstStyle/>
        <a:p>
          <a:endParaRPr lang="es-MX" sz="1100"/>
        </a:p>
      </xdr:txBody>
    </xdr:sp>
    <xdr:clientData/>
  </xdr:twoCellAnchor>
  <xdr:twoCellAnchor>
    <xdr:from>
      <xdr:col>2</xdr:col>
      <xdr:colOff>0</xdr:colOff>
      <xdr:row>2</xdr:row>
      <xdr:rowOff>0</xdr:rowOff>
    </xdr:from>
    <xdr:to>
      <xdr:col>15</xdr:col>
      <xdr:colOff>0</xdr:colOff>
      <xdr:row>3</xdr:row>
      <xdr:rowOff>0</xdr:rowOff>
    </xdr:to>
    <xdr:sp macro="" textlink="">
      <xdr:nvSpPr>
        <xdr:cNvPr id="10" name="9 Rectángulo"/>
        <xdr:cNvSpPr/>
      </xdr:nvSpPr>
      <xdr:spPr>
        <a:xfrm>
          <a:off x="4685862" y="339397"/>
          <a:ext cx="14331293" cy="580258"/>
        </a:xfrm>
        <a:prstGeom prst="rect">
          <a:avLst/>
        </a:prstGeom>
        <a:noFill/>
        <a:ln w="12700">
          <a:solidFill>
            <a:prstClr val="black"/>
          </a:solidFill>
        </a:ln>
        <a:effectLst>
          <a:outerShdw blurRad="50800" dist="38100" dir="2700000" algn="tl" rotWithShape="0">
            <a:prstClr val="black">
              <a:alpha val="40000"/>
            </a:prstClr>
          </a:outerShdw>
        </a:effectLst>
        <a:extLst>
          <a:ext uri="{53640926-AAD7-44D8-BBD7-CCE9431645EC}">
            <a14:shadowObscured xmlns:a14="http://schemas.microsoft.com/office/drawing/2010/main" val="1"/>
          </a:ext>
        </a:extLst>
      </xdr:spPr>
      <xdr:txBody>
        <a:bodyPr vertOverflow="clip" horzOverflow="clip" wrap="square"/>
        <a:lstStyle/>
        <a:p>
          <a:endParaRPr lang="es-MX" sz="1100"/>
        </a:p>
      </xdr:txBody>
    </xdr:sp>
    <xdr:clientData/>
  </xdr:twoCellAnchor>
  <xdr:twoCellAnchor>
    <xdr:from>
      <xdr:col>1</xdr:col>
      <xdr:colOff>328448</xdr:colOff>
      <xdr:row>24</xdr:row>
      <xdr:rowOff>87586</xdr:rowOff>
    </xdr:from>
    <xdr:to>
      <xdr:col>1</xdr:col>
      <xdr:colOff>1182413</xdr:colOff>
      <xdr:row>30</xdr:row>
      <xdr:rowOff>79835</xdr:rowOff>
    </xdr:to>
    <xdr:grpSp>
      <xdr:nvGrpSpPr>
        <xdr:cNvPr id="22" name="21 Grupo"/>
        <xdr:cNvGrpSpPr/>
      </xdr:nvGrpSpPr>
      <xdr:grpSpPr>
        <a:xfrm>
          <a:off x="459827" y="4992414"/>
          <a:ext cx="853965" cy="977593"/>
          <a:chOff x="44196000" y="19905644"/>
          <a:chExt cx="1390650" cy="1479899"/>
        </a:xfrm>
        <a:noFill/>
        <a:effectLst>
          <a:reflection blurRad="6350" stA="52000" endA="300" endPos="35000" dir="5400000" sy="-100000" algn="bl" rotWithShape="0"/>
        </a:effectLst>
      </xdr:grpSpPr>
      <xdr:sp macro="" textlink="">
        <xdr:nvSpPr>
          <xdr:cNvPr id="23" name="29 Rectángulo"/>
          <xdr:cNvSpPr/>
        </xdr:nvSpPr>
        <xdr:spPr>
          <a:xfrm>
            <a:off x="44253150" y="19905644"/>
            <a:ext cx="1285875" cy="1316056"/>
          </a:xfrm>
          <a:custGeom>
            <a:avLst/>
            <a:gdLst>
              <a:gd name="connsiteX0" fmla="*/ 0 w 1104900"/>
              <a:gd name="connsiteY0" fmla="*/ 0 h 1181100"/>
              <a:gd name="connsiteX1" fmla="*/ 1104900 w 1104900"/>
              <a:gd name="connsiteY1" fmla="*/ 0 h 1181100"/>
              <a:gd name="connsiteX2" fmla="*/ 1104900 w 1104900"/>
              <a:gd name="connsiteY2" fmla="*/ 1181100 h 1181100"/>
              <a:gd name="connsiteX3" fmla="*/ 0 w 1104900"/>
              <a:gd name="connsiteY3" fmla="*/ 1181100 h 1181100"/>
              <a:gd name="connsiteX4" fmla="*/ 0 w 1104900"/>
              <a:gd name="connsiteY4" fmla="*/ 0 h 1181100"/>
              <a:gd name="connsiteX0" fmla="*/ 85725 w 1190625"/>
              <a:gd name="connsiteY0" fmla="*/ 0 h 1181100"/>
              <a:gd name="connsiteX1" fmla="*/ 1190625 w 1190625"/>
              <a:gd name="connsiteY1" fmla="*/ 0 h 1181100"/>
              <a:gd name="connsiteX2" fmla="*/ 1190625 w 1190625"/>
              <a:gd name="connsiteY2" fmla="*/ 1181100 h 1181100"/>
              <a:gd name="connsiteX3" fmla="*/ 0 w 1190625"/>
              <a:gd name="connsiteY3" fmla="*/ 1181100 h 1181100"/>
              <a:gd name="connsiteX4" fmla="*/ 85725 w 1190625"/>
              <a:gd name="connsiteY4" fmla="*/ 0 h 1181100"/>
              <a:gd name="connsiteX0" fmla="*/ 85725 w 1285875"/>
              <a:gd name="connsiteY0" fmla="*/ 0 h 1181100"/>
              <a:gd name="connsiteX1" fmla="*/ 1190625 w 1285875"/>
              <a:gd name="connsiteY1" fmla="*/ 0 h 1181100"/>
              <a:gd name="connsiteX2" fmla="*/ 1285875 w 1285875"/>
              <a:gd name="connsiteY2" fmla="*/ 1181100 h 1181100"/>
              <a:gd name="connsiteX3" fmla="*/ 0 w 1285875"/>
              <a:gd name="connsiteY3" fmla="*/ 1181100 h 1181100"/>
              <a:gd name="connsiteX4" fmla="*/ 85725 w 1285875"/>
              <a:gd name="connsiteY4" fmla="*/ 0 h 1181100"/>
              <a:gd name="connsiteX0" fmla="*/ 85725 w 1285875"/>
              <a:gd name="connsiteY0" fmla="*/ 44078 h 1225178"/>
              <a:gd name="connsiteX1" fmla="*/ 1190625 w 1285875"/>
              <a:gd name="connsiteY1" fmla="*/ 44078 h 1225178"/>
              <a:gd name="connsiteX2" fmla="*/ 1285875 w 1285875"/>
              <a:gd name="connsiteY2" fmla="*/ 1225178 h 1225178"/>
              <a:gd name="connsiteX3" fmla="*/ 0 w 1285875"/>
              <a:gd name="connsiteY3" fmla="*/ 1225178 h 1225178"/>
              <a:gd name="connsiteX4" fmla="*/ 85725 w 1285875"/>
              <a:gd name="connsiteY4" fmla="*/ 44078 h 1225178"/>
              <a:gd name="connsiteX0" fmla="*/ 85725 w 1285875"/>
              <a:gd name="connsiteY0" fmla="*/ 64634 h 1245734"/>
              <a:gd name="connsiteX1" fmla="*/ 1190625 w 1285875"/>
              <a:gd name="connsiteY1" fmla="*/ 64634 h 1245734"/>
              <a:gd name="connsiteX2" fmla="*/ 1285875 w 1285875"/>
              <a:gd name="connsiteY2" fmla="*/ 1245734 h 1245734"/>
              <a:gd name="connsiteX3" fmla="*/ 0 w 1285875"/>
              <a:gd name="connsiteY3" fmla="*/ 1245734 h 1245734"/>
              <a:gd name="connsiteX4" fmla="*/ 85725 w 1285875"/>
              <a:gd name="connsiteY4" fmla="*/ 64634 h 124573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85875" h="1245734">
                <a:moveTo>
                  <a:pt x="85725" y="64634"/>
                </a:moveTo>
                <a:cubicBezTo>
                  <a:pt x="568325" y="-34542"/>
                  <a:pt x="879475" y="-7495"/>
                  <a:pt x="1190625" y="64634"/>
                </a:cubicBezTo>
                <a:lnTo>
                  <a:pt x="1285875" y="1245734"/>
                </a:lnTo>
                <a:lnTo>
                  <a:pt x="0" y="1245734"/>
                </a:lnTo>
                <a:lnTo>
                  <a:pt x="85725" y="64634"/>
                </a:lnTo>
                <a:close/>
              </a:path>
            </a:pathLst>
          </a:custGeom>
          <a:grpFill/>
          <a:ln/>
          <a:scene3d>
            <a:camera prst="orthographicFront"/>
            <a:lightRig rig="threePt" dir="t"/>
          </a:scene3d>
          <a:sp3d prstMaterial="dkEdge"/>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MX"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sp macro="" textlink="">
        <xdr:nvSpPr>
          <xdr:cNvPr id="24" name="23 Rectángulo redondeado"/>
          <xdr:cNvSpPr/>
        </xdr:nvSpPr>
        <xdr:spPr>
          <a:xfrm>
            <a:off x="45500925" y="20164425"/>
            <a:ext cx="85725" cy="257175"/>
          </a:xfrm>
          <a:prstGeom prst="roundRect">
            <a:avLst/>
          </a:prstGeom>
          <a:grpFill/>
          <a:ln/>
          <a:scene3d>
            <a:camera prst="orthographicFront"/>
            <a:lightRig rig="threePt" dir="t"/>
          </a:scene3d>
          <a:sp3d prstMaterial="dkEdge"/>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MX"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sp macro="" textlink="">
        <xdr:nvSpPr>
          <xdr:cNvPr id="25" name="24 Rectángulo redondeado"/>
          <xdr:cNvSpPr/>
        </xdr:nvSpPr>
        <xdr:spPr>
          <a:xfrm>
            <a:off x="45158025" y="21088350"/>
            <a:ext cx="266700" cy="57150"/>
          </a:xfrm>
          <a:prstGeom prst="roundRect">
            <a:avLst/>
          </a:prstGeom>
          <a:grpFill/>
          <a:ln/>
          <a:scene3d>
            <a:camera prst="orthographicFront"/>
            <a:lightRig rig="threePt" dir="t"/>
          </a:scene3d>
          <a:sp3d prstMaterial="dkEdge"/>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MX"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sp macro="" textlink="">
        <xdr:nvSpPr>
          <xdr:cNvPr id="26" name="25 Rectángulo redondeado"/>
          <xdr:cNvSpPr/>
        </xdr:nvSpPr>
        <xdr:spPr>
          <a:xfrm>
            <a:off x="44367450" y="21097875"/>
            <a:ext cx="266700" cy="57150"/>
          </a:xfrm>
          <a:prstGeom prst="roundRect">
            <a:avLst/>
          </a:prstGeom>
          <a:grpFill/>
          <a:ln/>
          <a:scene3d>
            <a:camera prst="orthographicFront"/>
            <a:lightRig rig="threePt" dir="t"/>
          </a:scene3d>
          <a:sp3d prstMaterial="dkEdge"/>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MX"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sp macro="" textlink="">
        <xdr:nvSpPr>
          <xdr:cNvPr id="27" name="26 Acorde"/>
          <xdr:cNvSpPr/>
        </xdr:nvSpPr>
        <xdr:spPr>
          <a:xfrm rot="17516344">
            <a:off x="45220885" y="21186730"/>
            <a:ext cx="215234" cy="182391"/>
          </a:xfrm>
          <a:prstGeom prst="chord">
            <a:avLst>
              <a:gd name="adj1" fmla="val 2700000"/>
              <a:gd name="adj2" fmla="val 16143175"/>
            </a:avLst>
          </a:prstGeom>
          <a:grpFill/>
          <a:ln/>
          <a:scene3d>
            <a:camera prst="orthographicFront"/>
            <a:lightRig rig="threePt" dir="t"/>
          </a:scene3d>
          <a:sp3d prstMaterial="dkEdge"/>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MX"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sp macro="" textlink="">
        <xdr:nvSpPr>
          <xdr:cNvPr id="28" name="27 Acorde"/>
          <xdr:cNvSpPr/>
        </xdr:nvSpPr>
        <xdr:spPr>
          <a:xfrm rot="17516344">
            <a:off x="44354110" y="21186729"/>
            <a:ext cx="215234" cy="182391"/>
          </a:xfrm>
          <a:prstGeom prst="chord">
            <a:avLst>
              <a:gd name="adj1" fmla="val 2700000"/>
              <a:gd name="adj2" fmla="val 16143175"/>
            </a:avLst>
          </a:prstGeom>
          <a:grpFill/>
          <a:ln/>
          <a:scene3d>
            <a:camera prst="orthographicFront"/>
            <a:lightRig rig="threePt" dir="t"/>
          </a:scene3d>
          <a:sp3d prstMaterial="dkEdge"/>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MX"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sp macro="" textlink="">
        <xdr:nvSpPr>
          <xdr:cNvPr id="29" name="28 Rectángulo redondeado"/>
          <xdr:cNvSpPr/>
        </xdr:nvSpPr>
        <xdr:spPr>
          <a:xfrm flipV="1">
            <a:off x="44538900" y="19985355"/>
            <a:ext cx="762000" cy="93344"/>
          </a:xfrm>
          <a:prstGeom prst="roundRect">
            <a:avLst/>
          </a:prstGeom>
          <a:grpFill/>
          <a:ln/>
          <a:scene3d>
            <a:camera prst="orthographicFront"/>
            <a:lightRig rig="threePt" dir="t"/>
          </a:scene3d>
          <a:sp3d prstMaterial="dkEdge"/>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MX"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sp macro="" textlink="">
        <xdr:nvSpPr>
          <xdr:cNvPr id="30" name="29 Rectángulo"/>
          <xdr:cNvSpPr/>
        </xdr:nvSpPr>
        <xdr:spPr>
          <a:xfrm>
            <a:off x="44319824" y="20126326"/>
            <a:ext cx="1143001" cy="857249"/>
          </a:xfrm>
          <a:custGeom>
            <a:avLst/>
            <a:gdLst>
              <a:gd name="connsiteX0" fmla="*/ 0 w 1104900"/>
              <a:gd name="connsiteY0" fmla="*/ 0 h 1181100"/>
              <a:gd name="connsiteX1" fmla="*/ 1104900 w 1104900"/>
              <a:gd name="connsiteY1" fmla="*/ 0 h 1181100"/>
              <a:gd name="connsiteX2" fmla="*/ 1104900 w 1104900"/>
              <a:gd name="connsiteY2" fmla="*/ 1181100 h 1181100"/>
              <a:gd name="connsiteX3" fmla="*/ 0 w 1104900"/>
              <a:gd name="connsiteY3" fmla="*/ 1181100 h 1181100"/>
              <a:gd name="connsiteX4" fmla="*/ 0 w 1104900"/>
              <a:gd name="connsiteY4" fmla="*/ 0 h 1181100"/>
              <a:gd name="connsiteX0" fmla="*/ 85725 w 1190625"/>
              <a:gd name="connsiteY0" fmla="*/ 0 h 1181100"/>
              <a:gd name="connsiteX1" fmla="*/ 1190625 w 1190625"/>
              <a:gd name="connsiteY1" fmla="*/ 0 h 1181100"/>
              <a:gd name="connsiteX2" fmla="*/ 1190625 w 1190625"/>
              <a:gd name="connsiteY2" fmla="*/ 1181100 h 1181100"/>
              <a:gd name="connsiteX3" fmla="*/ 0 w 1190625"/>
              <a:gd name="connsiteY3" fmla="*/ 1181100 h 1181100"/>
              <a:gd name="connsiteX4" fmla="*/ 85725 w 1190625"/>
              <a:gd name="connsiteY4" fmla="*/ 0 h 1181100"/>
              <a:gd name="connsiteX0" fmla="*/ 85725 w 1285875"/>
              <a:gd name="connsiteY0" fmla="*/ 0 h 1181100"/>
              <a:gd name="connsiteX1" fmla="*/ 1190625 w 1285875"/>
              <a:gd name="connsiteY1" fmla="*/ 0 h 1181100"/>
              <a:gd name="connsiteX2" fmla="*/ 1285875 w 1285875"/>
              <a:gd name="connsiteY2" fmla="*/ 1181100 h 1181100"/>
              <a:gd name="connsiteX3" fmla="*/ 0 w 1285875"/>
              <a:gd name="connsiteY3" fmla="*/ 1181100 h 1181100"/>
              <a:gd name="connsiteX4" fmla="*/ 85725 w 1285875"/>
              <a:gd name="connsiteY4" fmla="*/ 0 h 11811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85875" h="1181100">
                <a:moveTo>
                  <a:pt x="85725" y="0"/>
                </a:moveTo>
                <a:lnTo>
                  <a:pt x="1190625" y="0"/>
                </a:lnTo>
                <a:lnTo>
                  <a:pt x="1285875" y="1181100"/>
                </a:lnTo>
                <a:lnTo>
                  <a:pt x="0" y="1181100"/>
                </a:lnTo>
                <a:lnTo>
                  <a:pt x="85725" y="0"/>
                </a:lnTo>
                <a:close/>
              </a:path>
            </a:pathLst>
          </a:custGeom>
          <a:grpFill/>
          <a:ln/>
          <a:scene3d>
            <a:camera prst="orthographicFront"/>
            <a:lightRig rig="threePt" dir="t"/>
          </a:scene3d>
          <a:sp3d prstMaterial="dkEdge"/>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MX"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sp macro="" textlink="">
        <xdr:nvSpPr>
          <xdr:cNvPr id="31" name="30 Rectángulo redondeado"/>
          <xdr:cNvSpPr/>
        </xdr:nvSpPr>
        <xdr:spPr>
          <a:xfrm>
            <a:off x="44196000" y="20193000"/>
            <a:ext cx="85725" cy="257175"/>
          </a:xfrm>
          <a:prstGeom prst="roundRect">
            <a:avLst/>
          </a:prstGeom>
          <a:grpFill/>
          <a:ln/>
          <a:scene3d>
            <a:camera prst="orthographicFront"/>
            <a:lightRig rig="threePt" dir="t"/>
          </a:scene3d>
          <a:sp3d prstMaterial="dkEdge"/>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MX"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grpSp>
    <xdr:clientData/>
  </xdr:twoCellAnchor>
  <xdr:twoCellAnchor>
    <xdr:from>
      <xdr:col>1</xdr:col>
      <xdr:colOff>339397</xdr:colOff>
      <xdr:row>106</xdr:row>
      <xdr:rowOff>120453</xdr:rowOff>
    </xdr:from>
    <xdr:to>
      <xdr:col>1</xdr:col>
      <xdr:colOff>1193362</xdr:colOff>
      <xdr:row>112</xdr:row>
      <xdr:rowOff>112701</xdr:rowOff>
    </xdr:to>
    <xdr:grpSp>
      <xdr:nvGrpSpPr>
        <xdr:cNvPr id="62" name="61 Grupo"/>
        <xdr:cNvGrpSpPr/>
      </xdr:nvGrpSpPr>
      <xdr:grpSpPr>
        <a:xfrm>
          <a:off x="470776" y="19520798"/>
          <a:ext cx="853965" cy="977593"/>
          <a:chOff x="44196000" y="19905644"/>
          <a:chExt cx="1390650" cy="1479899"/>
        </a:xfrm>
        <a:noFill/>
        <a:effectLst>
          <a:reflection blurRad="6350" stA="52000" endA="300" endPos="35000" dir="5400000" sy="-100000" algn="bl" rotWithShape="0"/>
        </a:effectLst>
      </xdr:grpSpPr>
      <xdr:sp macro="" textlink="">
        <xdr:nvSpPr>
          <xdr:cNvPr id="63" name="29 Rectángulo"/>
          <xdr:cNvSpPr/>
        </xdr:nvSpPr>
        <xdr:spPr>
          <a:xfrm>
            <a:off x="44253150" y="19905644"/>
            <a:ext cx="1285875" cy="1316056"/>
          </a:xfrm>
          <a:custGeom>
            <a:avLst/>
            <a:gdLst>
              <a:gd name="connsiteX0" fmla="*/ 0 w 1104900"/>
              <a:gd name="connsiteY0" fmla="*/ 0 h 1181100"/>
              <a:gd name="connsiteX1" fmla="*/ 1104900 w 1104900"/>
              <a:gd name="connsiteY1" fmla="*/ 0 h 1181100"/>
              <a:gd name="connsiteX2" fmla="*/ 1104900 w 1104900"/>
              <a:gd name="connsiteY2" fmla="*/ 1181100 h 1181100"/>
              <a:gd name="connsiteX3" fmla="*/ 0 w 1104900"/>
              <a:gd name="connsiteY3" fmla="*/ 1181100 h 1181100"/>
              <a:gd name="connsiteX4" fmla="*/ 0 w 1104900"/>
              <a:gd name="connsiteY4" fmla="*/ 0 h 1181100"/>
              <a:gd name="connsiteX0" fmla="*/ 85725 w 1190625"/>
              <a:gd name="connsiteY0" fmla="*/ 0 h 1181100"/>
              <a:gd name="connsiteX1" fmla="*/ 1190625 w 1190625"/>
              <a:gd name="connsiteY1" fmla="*/ 0 h 1181100"/>
              <a:gd name="connsiteX2" fmla="*/ 1190625 w 1190625"/>
              <a:gd name="connsiteY2" fmla="*/ 1181100 h 1181100"/>
              <a:gd name="connsiteX3" fmla="*/ 0 w 1190625"/>
              <a:gd name="connsiteY3" fmla="*/ 1181100 h 1181100"/>
              <a:gd name="connsiteX4" fmla="*/ 85725 w 1190625"/>
              <a:gd name="connsiteY4" fmla="*/ 0 h 1181100"/>
              <a:gd name="connsiteX0" fmla="*/ 85725 w 1285875"/>
              <a:gd name="connsiteY0" fmla="*/ 0 h 1181100"/>
              <a:gd name="connsiteX1" fmla="*/ 1190625 w 1285875"/>
              <a:gd name="connsiteY1" fmla="*/ 0 h 1181100"/>
              <a:gd name="connsiteX2" fmla="*/ 1285875 w 1285875"/>
              <a:gd name="connsiteY2" fmla="*/ 1181100 h 1181100"/>
              <a:gd name="connsiteX3" fmla="*/ 0 w 1285875"/>
              <a:gd name="connsiteY3" fmla="*/ 1181100 h 1181100"/>
              <a:gd name="connsiteX4" fmla="*/ 85725 w 1285875"/>
              <a:gd name="connsiteY4" fmla="*/ 0 h 1181100"/>
              <a:gd name="connsiteX0" fmla="*/ 85725 w 1285875"/>
              <a:gd name="connsiteY0" fmla="*/ 44078 h 1225178"/>
              <a:gd name="connsiteX1" fmla="*/ 1190625 w 1285875"/>
              <a:gd name="connsiteY1" fmla="*/ 44078 h 1225178"/>
              <a:gd name="connsiteX2" fmla="*/ 1285875 w 1285875"/>
              <a:gd name="connsiteY2" fmla="*/ 1225178 h 1225178"/>
              <a:gd name="connsiteX3" fmla="*/ 0 w 1285875"/>
              <a:gd name="connsiteY3" fmla="*/ 1225178 h 1225178"/>
              <a:gd name="connsiteX4" fmla="*/ 85725 w 1285875"/>
              <a:gd name="connsiteY4" fmla="*/ 44078 h 1225178"/>
              <a:gd name="connsiteX0" fmla="*/ 85725 w 1285875"/>
              <a:gd name="connsiteY0" fmla="*/ 64634 h 1245734"/>
              <a:gd name="connsiteX1" fmla="*/ 1190625 w 1285875"/>
              <a:gd name="connsiteY1" fmla="*/ 64634 h 1245734"/>
              <a:gd name="connsiteX2" fmla="*/ 1285875 w 1285875"/>
              <a:gd name="connsiteY2" fmla="*/ 1245734 h 1245734"/>
              <a:gd name="connsiteX3" fmla="*/ 0 w 1285875"/>
              <a:gd name="connsiteY3" fmla="*/ 1245734 h 1245734"/>
              <a:gd name="connsiteX4" fmla="*/ 85725 w 1285875"/>
              <a:gd name="connsiteY4" fmla="*/ 64634 h 124573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85875" h="1245734">
                <a:moveTo>
                  <a:pt x="85725" y="64634"/>
                </a:moveTo>
                <a:cubicBezTo>
                  <a:pt x="568325" y="-34542"/>
                  <a:pt x="879475" y="-7495"/>
                  <a:pt x="1190625" y="64634"/>
                </a:cubicBezTo>
                <a:lnTo>
                  <a:pt x="1285875" y="1245734"/>
                </a:lnTo>
                <a:lnTo>
                  <a:pt x="0" y="1245734"/>
                </a:lnTo>
                <a:lnTo>
                  <a:pt x="85725" y="64634"/>
                </a:lnTo>
                <a:close/>
              </a:path>
            </a:pathLst>
          </a:custGeom>
          <a:grpFill/>
          <a:ln/>
          <a:scene3d>
            <a:camera prst="orthographicFront"/>
            <a:lightRig rig="threePt" dir="t"/>
          </a:scene3d>
          <a:sp3d prstMaterial="dkEdge"/>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MX"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sp macro="" textlink="">
        <xdr:nvSpPr>
          <xdr:cNvPr id="64" name="63 Rectángulo redondeado"/>
          <xdr:cNvSpPr/>
        </xdr:nvSpPr>
        <xdr:spPr>
          <a:xfrm>
            <a:off x="45500925" y="20164425"/>
            <a:ext cx="85725" cy="257175"/>
          </a:xfrm>
          <a:prstGeom prst="roundRect">
            <a:avLst/>
          </a:prstGeom>
          <a:grpFill/>
          <a:ln/>
          <a:scene3d>
            <a:camera prst="orthographicFront"/>
            <a:lightRig rig="threePt" dir="t"/>
          </a:scene3d>
          <a:sp3d prstMaterial="dkEdge"/>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MX"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sp macro="" textlink="">
        <xdr:nvSpPr>
          <xdr:cNvPr id="65" name="64 Rectángulo redondeado"/>
          <xdr:cNvSpPr/>
        </xdr:nvSpPr>
        <xdr:spPr>
          <a:xfrm>
            <a:off x="45158025" y="21088350"/>
            <a:ext cx="266700" cy="57150"/>
          </a:xfrm>
          <a:prstGeom prst="roundRect">
            <a:avLst/>
          </a:prstGeom>
          <a:grpFill/>
          <a:ln/>
          <a:scene3d>
            <a:camera prst="orthographicFront"/>
            <a:lightRig rig="threePt" dir="t"/>
          </a:scene3d>
          <a:sp3d prstMaterial="dkEdge"/>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MX"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sp macro="" textlink="">
        <xdr:nvSpPr>
          <xdr:cNvPr id="66" name="65 Rectángulo redondeado"/>
          <xdr:cNvSpPr/>
        </xdr:nvSpPr>
        <xdr:spPr>
          <a:xfrm>
            <a:off x="44367450" y="21097875"/>
            <a:ext cx="266700" cy="57150"/>
          </a:xfrm>
          <a:prstGeom prst="roundRect">
            <a:avLst/>
          </a:prstGeom>
          <a:grpFill/>
          <a:ln/>
          <a:scene3d>
            <a:camera prst="orthographicFront"/>
            <a:lightRig rig="threePt" dir="t"/>
          </a:scene3d>
          <a:sp3d prstMaterial="dkEdge"/>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MX"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sp macro="" textlink="">
        <xdr:nvSpPr>
          <xdr:cNvPr id="67" name="66 Acorde"/>
          <xdr:cNvSpPr/>
        </xdr:nvSpPr>
        <xdr:spPr>
          <a:xfrm rot="17516344">
            <a:off x="45220885" y="21186730"/>
            <a:ext cx="215234" cy="182391"/>
          </a:xfrm>
          <a:prstGeom prst="chord">
            <a:avLst>
              <a:gd name="adj1" fmla="val 2700000"/>
              <a:gd name="adj2" fmla="val 16143175"/>
            </a:avLst>
          </a:prstGeom>
          <a:grpFill/>
          <a:ln/>
          <a:scene3d>
            <a:camera prst="orthographicFront"/>
            <a:lightRig rig="threePt" dir="t"/>
          </a:scene3d>
          <a:sp3d prstMaterial="dkEdge"/>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MX"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sp macro="" textlink="">
        <xdr:nvSpPr>
          <xdr:cNvPr id="68" name="67 Acorde"/>
          <xdr:cNvSpPr/>
        </xdr:nvSpPr>
        <xdr:spPr>
          <a:xfrm rot="17516344">
            <a:off x="44354110" y="21186729"/>
            <a:ext cx="215234" cy="182391"/>
          </a:xfrm>
          <a:prstGeom prst="chord">
            <a:avLst>
              <a:gd name="adj1" fmla="val 2700000"/>
              <a:gd name="adj2" fmla="val 16143175"/>
            </a:avLst>
          </a:prstGeom>
          <a:grpFill/>
          <a:ln/>
          <a:scene3d>
            <a:camera prst="orthographicFront"/>
            <a:lightRig rig="threePt" dir="t"/>
          </a:scene3d>
          <a:sp3d prstMaterial="dkEdge"/>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MX"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sp macro="" textlink="">
        <xdr:nvSpPr>
          <xdr:cNvPr id="69" name="68 Rectángulo redondeado"/>
          <xdr:cNvSpPr/>
        </xdr:nvSpPr>
        <xdr:spPr>
          <a:xfrm flipV="1">
            <a:off x="44538900" y="19985355"/>
            <a:ext cx="762000" cy="93344"/>
          </a:xfrm>
          <a:prstGeom prst="roundRect">
            <a:avLst/>
          </a:prstGeom>
          <a:grpFill/>
          <a:ln/>
          <a:scene3d>
            <a:camera prst="orthographicFront"/>
            <a:lightRig rig="threePt" dir="t"/>
          </a:scene3d>
          <a:sp3d prstMaterial="dkEdge"/>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MX"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sp macro="" textlink="">
        <xdr:nvSpPr>
          <xdr:cNvPr id="70" name="29 Rectángulo"/>
          <xdr:cNvSpPr/>
        </xdr:nvSpPr>
        <xdr:spPr>
          <a:xfrm>
            <a:off x="44319824" y="20126326"/>
            <a:ext cx="1143001" cy="857249"/>
          </a:xfrm>
          <a:custGeom>
            <a:avLst/>
            <a:gdLst>
              <a:gd name="connsiteX0" fmla="*/ 0 w 1104900"/>
              <a:gd name="connsiteY0" fmla="*/ 0 h 1181100"/>
              <a:gd name="connsiteX1" fmla="*/ 1104900 w 1104900"/>
              <a:gd name="connsiteY1" fmla="*/ 0 h 1181100"/>
              <a:gd name="connsiteX2" fmla="*/ 1104900 w 1104900"/>
              <a:gd name="connsiteY2" fmla="*/ 1181100 h 1181100"/>
              <a:gd name="connsiteX3" fmla="*/ 0 w 1104900"/>
              <a:gd name="connsiteY3" fmla="*/ 1181100 h 1181100"/>
              <a:gd name="connsiteX4" fmla="*/ 0 w 1104900"/>
              <a:gd name="connsiteY4" fmla="*/ 0 h 1181100"/>
              <a:gd name="connsiteX0" fmla="*/ 85725 w 1190625"/>
              <a:gd name="connsiteY0" fmla="*/ 0 h 1181100"/>
              <a:gd name="connsiteX1" fmla="*/ 1190625 w 1190625"/>
              <a:gd name="connsiteY1" fmla="*/ 0 h 1181100"/>
              <a:gd name="connsiteX2" fmla="*/ 1190625 w 1190625"/>
              <a:gd name="connsiteY2" fmla="*/ 1181100 h 1181100"/>
              <a:gd name="connsiteX3" fmla="*/ 0 w 1190625"/>
              <a:gd name="connsiteY3" fmla="*/ 1181100 h 1181100"/>
              <a:gd name="connsiteX4" fmla="*/ 85725 w 1190625"/>
              <a:gd name="connsiteY4" fmla="*/ 0 h 1181100"/>
              <a:gd name="connsiteX0" fmla="*/ 85725 w 1285875"/>
              <a:gd name="connsiteY0" fmla="*/ 0 h 1181100"/>
              <a:gd name="connsiteX1" fmla="*/ 1190625 w 1285875"/>
              <a:gd name="connsiteY1" fmla="*/ 0 h 1181100"/>
              <a:gd name="connsiteX2" fmla="*/ 1285875 w 1285875"/>
              <a:gd name="connsiteY2" fmla="*/ 1181100 h 1181100"/>
              <a:gd name="connsiteX3" fmla="*/ 0 w 1285875"/>
              <a:gd name="connsiteY3" fmla="*/ 1181100 h 1181100"/>
              <a:gd name="connsiteX4" fmla="*/ 85725 w 1285875"/>
              <a:gd name="connsiteY4" fmla="*/ 0 h 11811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85875" h="1181100">
                <a:moveTo>
                  <a:pt x="85725" y="0"/>
                </a:moveTo>
                <a:lnTo>
                  <a:pt x="1190625" y="0"/>
                </a:lnTo>
                <a:lnTo>
                  <a:pt x="1285875" y="1181100"/>
                </a:lnTo>
                <a:lnTo>
                  <a:pt x="0" y="1181100"/>
                </a:lnTo>
                <a:lnTo>
                  <a:pt x="85725" y="0"/>
                </a:lnTo>
                <a:close/>
              </a:path>
            </a:pathLst>
          </a:custGeom>
          <a:grpFill/>
          <a:ln/>
          <a:scene3d>
            <a:camera prst="orthographicFront"/>
            <a:lightRig rig="threePt" dir="t"/>
          </a:scene3d>
          <a:sp3d prstMaterial="dkEdge"/>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MX"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sp macro="" textlink="">
        <xdr:nvSpPr>
          <xdr:cNvPr id="71" name="70 Rectángulo redondeado"/>
          <xdr:cNvSpPr/>
        </xdr:nvSpPr>
        <xdr:spPr>
          <a:xfrm>
            <a:off x="44196000" y="20193000"/>
            <a:ext cx="85725" cy="257175"/>
          </a:xfrm>
          <a:prstGeom prst="roundRect">
            <a:avLst/>
          </a:prstGeom>
          <a:grpFill/>
          <a:ln/>
          <a:scene3d>
            <a:camera prst="orthographicFront"/>
            <a:lightRig rig="threePt" dir="t"/>
          </a:scene3d>
          <a:sp3d prstMaterial="dkEdge"/>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MX"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grpSp>
    <xdr:clientData/>
  </xdr:twoCellAnchor>
  <xdr:twoCellAnchor>
    <xdr:from>
      <xdr:col>1</xdr:col>
      <xdr:colOff>470768</xdr:colOff>
      <xdr:row>136</xdr:row>
      <xdr:rowOff>54768</xdr:rowOff>
    </xdr:from>
    <xdr:to>
      <xdr:col>1</xdr:col>
      <xdr:colOff>1324733</xdr:colOff>
      <xdr:row>142</xdr:row>
      <xdr:rowOff>47016</xdr:rowOff>
    </xdr:to>
    <xdr:grpSp>
      <xdr:nvGrpSpPr>
        <xdr:cNvPr id="72" name="71 Grupo"/>
        <xdr:cNvGrpSpPr/>
      </xdr:nvGrpSpPr>
      <xdr:grpSpPr>
        <a:xfrm>
          <a:off x="602147" y="24381837"/>
          <a:ext cx="853965" cy="977593"/>
          <a:chOff x="44196000" y="19905644"/>
          <a:chExt cx="1390650" cy="1479899"/>
        </a:xfrm>
        <a:effectLst>
          <a:reflection blurRad="6350" stA="52000" endA="300" endPos="35000" dir="5400000" sy="-100000" algn="bl" rotWithShape="0"/>
        </a:effectLst>
        <a:scene3d>
          <a:camera prst="orthographicFront"/>
          <a:lightRig rig="glow" dir="t"/>
        </a:scene3d>
      </xdr:grpSpPr>
      <xdr:sp macro="" textlink="">
        <xdr:nvSpPr>
          <xdr:cNvPr id="73" name="29 Rectángulo"/>
          <xdr:cNvSpPr/>
        </xdr:nvSpPr>
        <xdr:spPr>
          <a:xfrm>
            <a:off x="44253150" y="19905644"/>
            <a:ext cx="1285875" cy="1316056"/>
          </a:xfrm>
          <a:custGeom>
            <a:avLst/>
            <a:gdLst>
              <a:gd name="connsiteX0" fmla="*/ 0 w 1104900"/>
              <a:gd name="connsiteY0" fmla="*/ 0 h 1181100"/>
              <a:gd name="connsiteX1" fmla="*/ 1104900 w 1104900"/>
              <a:gd name="connsiteY1" fmla="*/ 0 h 1181100"/>
              <a:gd name="connsiteX2" fmla="*/ 1104900 w 1104900"/>
              <a:gd name="connsiteY2" fmla="*/ 1181100 h 1181100"/>
              <a:gd name="connsiteX3" fmla="*/ 0 w 1104900"/>
              <a:gd name="connsiteY3" fmla="*/ 1181100 h 1181100"/>
              <a:gd name="connsiteX4" fmla="*/ 0 w 1104900"/>
              <a:gd name="connsiteY4" fmla="*/ 0 h 1181100"/>
              <a:gd name="connsiteX0" fmla="*/ 85725 w 1190625"/>
              <a:gd name="connsiteY0" fmla="*/ 0 h 1181100"/>
              <a:gd name="connsiteX1" fmla="*/ 1190625 w 1190625"/>
              <a:gd name="connsiteY1" fmla="*/ 0 h 1181100"/>
              <a:gd name="connsiteX2" fmla="*/ 1190625 w 1190625"/>
              <a:gd name="connsiteY2" fmla="*/ 1181100 h 1181100"/>
              <a:gd name="connsiteX3" fmla="*/ 0 w 1190625"/>
              <a:gd name="connsiteY3" fmla="*/ 1181100 h 1181100"/>
              <a:gd name="connsiteX4" fmla="*/ 85725 w 1190625"/>
              <a:gd name="connsiteY4" fmla="*/ 0 h 1181100"/>
              <a:gd name="connsiteX0" fmla="*/ 85725 w 1285875"/>
              <a:gd name="connsiteY0" fmla="*/ 0 h 1181100"/>
              <a:gd name="connsiteX1" fmla="*/ 1190625 w 1285875"/>
              <a:gd name="connsiteY1" fmla="*/ 0 h 1181100"/>
              <a:gd name="connsiteX2" fmla="*/ 1285875 w 1285875"/>
              <a:gd name="connsiteY2" fmla="*/ 1181100 h 1181100"/>
              <a:gd name="connsiteX3" fmla="*/ 0 w 1285875"/>
              <a:gd name="connsiteY3" fmla="*/ 1181100 h 1181100"/>
              <a:gd name="connsiteX4" fmla="*/ 85725 w 1285875"/>
              <a:gd name="connsiteY4" fmla="*/ 0 h 1181100"/>
              <a:gd name="connsiteX0" fmla="*/ 85725 w 1285875"/>
              <a:gd name="connsiteY0" fmla="*/ 44078 h 1225178"/>
              <a:gd name="connsiteX1" fmla="*/ 1190625 w 1285875"/>
              <a:gd name="connsiteY1" fmla="*/ 44078 h 1225178"/>
              <a:gd name="connsiteX2" fmla="*/ 1285875 w 1285875"/>
              <a:gd name="connsiteY2" fmla="*/ 1225178 h 1225178"/>
              <a:gd name="connsiteX3" fmla="*/ 0 w 1285875"/>
              <a:gd name="connsiteY3" fmla="*/ 1225178 h 1225178"/>
              <a:gd name="connsiteX4" fmla="*/ 85725 w 1285875"/>
              <a:gd name="connsiteY4" fmla="*/ 44078 h 1225178"/>
              <a:gd name="connsiteX0" fmla="*/ 85725 w 1285875"/>
              <a:gd name="connsiteY0" fmla="*/ 64634 h 1245734"/>
              <a:gd name="connsiteX1" fmla="*/ 1190625 w 1285875"/>
              <a:gd name="connsiteY1" fmla="*/ 64634 h 1245734"/>
              <a:gd name="connsiteX2" fmla="*/ 1285875 w 1285875"/>
              <a:gd name="connsiteY2" fmla="*/ 1245734 h 1245734"/>
              <a:gd name="connsiteX3" fmla="*/ 0 w 1285875"/>
              <a:gd name="connsiteY3" fmla="*/ 1245734 h 1245734"/>
              <a:gd name="connsiteX4" fmla="*/ 85725 w 1285875"/>
              <a:gd name="connsiteY4" fmla="*/ 64634 h 124573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85875" h="1245734">
                <a:moveTo>
                  <a:pt x="85725" y="64634"/>
                </a:moveTo>
                <a:cubicBezTo>
                  <a:pt x="568325" y="-34542"/>
                  <a:pt x="879475" y="-7495"/>
                  <a:pt x="1190625" y="64634"/>
                </a:cubicBezTo>
                <a:lnTo>
                  <a:pt x="1285875" y="1245734"/>
                </a:lnTo>
                <a:lnTo>
                  <a:pt x="0" y="1245734"/>
                </a:lnTo>
                <a:lnTo>
                  <a:pt x="85725" y="64634"/>
                </a:lnTo>
                <a:close/>
              </a:path>
            </a:pathLst>
          </a:custGeom>
          <a:ln>
            <a:solidFill>
              <a:srgbClr val="00B050"/>
            </a:solidFill>
          </a:ln>
          <a:sp3d contourW="12700" prstMaterial="translucentPowder">
            <a:contourClr>
              <a:srgbClr val="92D050"/>
            </a:contourClr>
          </a:sp3d>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effectLst>
                <a:outerShdw blurRad="50800" dist="38100" dir="2700000" algn="tl" rotWithShape="0">
                  <a:prstClr val="black">
                    <a:alpha val="40000"/>
                  </a:prstClr>
                </a:outerShdw>
              </a:effectLst>
            </a:endParaRPr>
          </a:p>
        </xdr:txBody>
      </xdr:sp>
      <xdr:sp macro="" textlink="">
        <xdr:nvSpPr>
          <xdr:cNvPr id="74" name="73 Rectángulo redondeado"/>
          <xdr:cNvSpPr/>
        </xdr:nvSpPr>
        <xdr:spPr>
          <a:xfrm>
            <a:off x="45500925" y="20164425"/>
            <a:ext cx="85725" cy="257175"/>
          </a:xfrm>
          <a:prstGeom prst="roundRect">
            <a:avLst/>
          </a:prstGeom>
          <a:ln>
            <a:solidFill>
              <a:srgbClr val="00B050"/>
            </a:solidFill>
          </a:ln>
          <a:sp3d contourW="12700" prstMaterial="translucentPowder">
            <a:contourClr>
              <a:srgbClr val="92D050"/>
            </a:contourClr>
          </a:sp3d>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effectLst>
                <a:outerShdw blurRad="50800" dist="38100" dir="2700000" algn="tl" rotWithShape="0">
                  <a:prstClr val="black">
                    <a:alpha val="40000"/>
                  </a:prstClr>
                </a:outerShdw>
              </a:effectLst>
            </a:endParaRPr>
          </a:p>
        </xdr:txBody>
      </xdr:sp>
      <xdr:sp macro="" textlink="">
        <xdr:nvSpPr>
          <xdr:cNvPr id="75" name="74 Rectángulo redondeado"/>
          <xdr:cNvSpPr/>
        </xdr:nvSpPr>
        <xdr:spPr>
          <a:xfrm>
            <a:off x="45158025" y="21088350"/>
            <a:ext cx="266700" cy="57150"/>
          </a:xfrm>
          <a:prstGeom prst="roundRect">
            <a:avLst/>
          </a:prstGeom>
          <a:ln>
            <a:solidFill>
              <a:srgbClr val="00B050"/>
            </a:solidFill>
          </a:ln>
          <a:sp3d contourW="12700" prstMaterial="translucentPowder">
            <a:contourClr>
              <a:srgbClr val="92D050"/>
            </a:contourClr>
          </a:sp3d>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effectLst>
                <a:outerShdw blurRad="50800" dist="38100" dir="2700000" algn="tl" rotWithShape="0">
                  <a:prstClr val="black">
                    <a:alpha val="40000"/>
                  </a:prstClr>
                </a:outerShdw>
              </a:effectLst>
            </a:endParaRPr>
          </a:p>
        </xdr:txBody>
      </xdr:sp>
      <xdr:sp macro="" textlink="">
        <xdr:nvSpPr>
          <xdr:cNvPr id="76" name="75 Rectángulo redondeado"/>
          <xdr:cNvSpPr/>
        </xdr:nvSpPr>
        <xdr:spPr>
          <a:xfrm>
            <a:off x="44367450" y="21097875"/>
            <a:ext cx="266700" cy="57150"/>
          </a:xfrm>
          <a:prstGeom prst="roundRect">
            <a:avLst/>
          </a:prstGeom>
          <a:ln>
            <a:solidFill>
              <a:srgbClr val="00B050"/>
            </a:solidFill>
          </a:ln>
          <a:sp3d contourW="12700" prstMaterial="translucentPowder">
            <a:contourClr>
              <a:srgbClr val="92D050"/>
            </a:contourClr>
          </a:sp3d>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effectLst>
                <a:outerShdw blurRad="50800" dist="38100" dir="2700000" algn="tl" rotWithShape="0">
                  <a:prstClr val="black">
                    <a:alpha val="40000"/>
                  </a:prstClr>
                </a:outerShdw>
              </a:effectLst>
            </a:endParaRPr>
          </a:p>
        </xdr:txBody>
      </xdr:sp>
      <xdr:sp macro="" textlink="">
        <xdr:nvSpPr>
          <xdr:cNvPr id="77" name="76 Acorde"/>
          <xdr:cNvSpPr/>
        </xdr:nvSpPr>
        <xdr:spPr>
          <a:xfrm rot="17516344">
            <a:off x="45220885" y="21186730"/>
            <a:ext cx="215234" cy="182391"/>
          </a:xfrm>
          <a:prstGeom prst="chord">
            <a:avLst>
              <a:gd name="adj1" fmla="val 2700000"/>
              <a:gd name="adj2" fmla="val 16143175"/>
            </a:avLst>
          </a:prstGeom>
          <a:solidFill>
            <a:srgbClr val="00B050"/>
          </a:solidFill>
          <a:ln>
            <a:solidFill>
              <a:srgbClr val="00B050"/>
            </a:solidFill>
          </a:ln>
          <a:sp3d contourW="12700" prstMaterial="translucentPowder">
            <a:contourClr>
              <a:srgbClr val="92D050"/>
            </a:contourClr>
          </a:sp3d>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effectLst>
                <a:outerShdw blurRad="50800" dist="38100" dir="2700000" algn="tl" rotWithShape="0">
                  <a:prstClr val="black">
                    <a:alpha val="40000"/>
                  </a:prstClr>
                </a:outerShdw>
              </a:effectLst>
            </a:endParaRPr>
          </a:p>
        </xdr:txBody>
      </xdr:sp>
      <xdr:sp macro="" textlink="">
        <xdr:nvSpPr>
          <xdr:cNvPr id="78" name="77 Acorde"/>
          <xdr:cNvSpPr/>
        </xdr:nvSpPr>
        <xdr:spPr>
          <a:xfrm rot="17516344">
            <a:off x="44354110" y="21186729"/>
            <a:ext cx="215234" cy="182391"/>
          </a:xfrm>
          <a:prstGeom prst="chord">
            <a:avLst>
              <a:gd name="adj1" fmla="val 2700000"/>
              <a:gd name="adj2" fmla="val 16143175"/>
            </a:avLst>
          </a:prstGeom>
          <a:solidFill>
            <a:srgbClr val="00B050"/>
          </a:solidFill>
          <a:ln>
            <a:solidFill>
              <a:srgbClr val="00B050"/>
            </a:solidFill>
          </a:ln>
          <a:sp3d contourW="12700" prstMaterial="translucentPowder">
            <a:contourClr>
              <a:srgbClr val="92D050"/>
            </a:contourClr>
          </a:sp3d>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effectLst>
                <a:outerShdw blurRad="50800" dist="38100" dir="2700000" algn="tl" rotWithShape="0">
                  <a:prstClr val="black">
                    <a:alpha val="40000"/>
                  </a:prstClr>
                </a:outerShdw>
              </a:effectLst>
            </a:endParaRPr>
          </a:p>
        </xdr:txBody>
      </xdr:sp>
      <xdr:sp macro="" textlink="">
        <xdr:nvSpPr>
          <xdr:cNvPr id="79" name="78 Rectángulo redondeado"/>
          <xdr:cNvSpPr/>
        </xdr:nvSpPr>
        <xdr:spPr>
          <a:xfrm flipV="1">
            <a:off x="44538900" y="19985355"/>
            <a:ext cx="762000" cy="93344"/>
          </a:xfrm>
          <a:prstGeom prst="roundRect">
            <a:avLst/>
          </a:prstGeom>
          <a:ln>
            <a:solidFill>
              <a:srgbClr val="00B050"/>
            </a:solidFill>
          </a:ln>
          <a:sp3d contourW="12700" prstMaterial="translucentPowder">
            <a:contourClr>
              <a:srgbClr val="92D050"/>
            </a:contourClr>
          </a:sp3d>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effectLst>
                <a:outerShdw blurRad="50800" dist="38100" dir="2700000" algn="tl" rotWithShape="0">
                  <a:prstClr val="black">
                    <a:alpha val="40000"/>
                  </a:prstClr>
                </a:outerShdw>
              </a:effectLst>
            </a:endParaRPr>
          </a:p>
        </xdr:txBody>
      </xdr:sp>
      <xdr:sp macro="" textlink="">
        <xdr:nvSpPr>
          <xdr:cNvPr id="80" name="29 Rectángulo"/>
          <xdr:cNvSpPr/>
        </xdr:nvSpPr>
        <xdr:spPr>
          <a:xfrm>
            <a:off x="44319824" y="20126326"/>
            <a:ext cx="1143001" cy="857249"/>
          </a:xfrm>
          <a:custGeom>
            <a:avLst/>
            <a:gdLst>
              <a:gd name="connsiteX0" fmla="*/ 0 w 1104900"/>
              <a:gd name="connsiteY0" fmla="*/ 0 h 1181100"/>
              <a:gd name="connsiteX1" fmla="*/ 1104900 w 1104900"/>
              <a:gd name="connsiteY1" fmla="*/ 0 h 1181100"/>
              <a:gd name="connsiteX2" fmla="*/ 1104900 w 1104900"/>
              <a:gd name="connsiteY2" fmla="*/ 1181100 h 1181100"/>
              <a:gd name="connsiteX3" fmla="*/ 0 w 1104900"/>
              <a:gd name="connsiteY3" fmla="*/ 1181100 h 1181100"/>
              <a:gd name="connsiteX4" fmla="*/ 0 w 1104900"/>
              <a:gd name="connsiteY4" fmla="*/ 0 h 1181100"/>
              <a:gd name="connsiteX0" fmla="*/ 85725 w 1190625"/>
              <a:gd name="connsiteY0" fmla="*/ 0 h 1181100"/>
              <a:gd name="connsiteX1" fmla="*/ 1190625 w 1190625"/>
              <a:gd name="connsiteY1" fmla="*/ 0 h 1181100"/>
              <a:gd name="connsiteX2" fmla="*/ 1190625 w 1190625"/>
              <a:gd name="connsiteY2" fmla="*/ 1181100 h 1181100"/>
              <a:gd name="connsiteX3" fmla="*/ 0 w 1190625"/>
              <a:gd name="connsiteY3" fmla="*/ 1181100 h 1181100"/>
              <a:gd name="connsiteX4" fmla="*/ 85725 w 1190625"/>
              <a:gd name="connsiteY4" fmla="*/ 0 h 1181100"/>
              <a:gd name="connsiteX0" fmla="*/ 85725 w 1285875"/>
              <a:gd name="connsiteY0" fmla="*/ 0 h 1181100"/>
              <a:gd name="connsiteX1" fmla="*/ 1190625 w 1285875"/>
              <a:gd name="connsiteY1" fmla="*/ 0 h 1181100"/>
              <a:gd name="connsiteX2" fmla="*/ 1285875 w 1285875"/>
              <a:gd name="connsiteY2" fmla="*/ 1181100 h 1181100"/>
              <a:gd name="connsiteX3" fmla="*/ 0 w 1285875"/>
              <a:gd name="connsiteY3" fmla="*/ 1181100 h 1181100"/>
              <a:gd name="connsiteX4" fmla="*/ 85725 w 1285875"/>
              <a:gd name="connsiteY4" fmla="*/ 0 h 11811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85875" h="1181100">
                <a:moveTo>
                  <a:pt x="85725" y="0"/>
                </a:moveTo>
                <a:lnTo>
                  <a:pt x="1190625" y="0"/>
                </a:lnTo>
                <a:lnTo>
                  <a:pt x="1285875" y="1181100"/>
                </a:lnTo>
                <a:lnTo>
                  <a:pt x="0" y="1181100"/>
                </a:lnTo>
                <a:lnTo>
                  <a:pt x="85725" y="0"/>
                </a:lnTo>
                <a:close/>
              </a:path>
            </a:pathLst>
          </a:custGeom>
          <a:noFill/>
          <a:ln>
            <a:solidFill>
              <a:srgbClr val="00B050"/>
            </a:solidFill>
          </a:ln>
          <a:sp3d contourW="12700" prstMaterial="translucentPowder">
            <a:contourClr>
              <a:srgbClr val="92D050"/>
            </a:contourClr>
          </a:sp3d>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effectLst>
                <a:outerShdw blurRad="50800" dist="38100" dir="2700000" algn="tl" rotWithShape="0">
                  <a:prstClr val="black">
                    <a:alpha val="40000"/>
                  </a:prstClr>
                </a:outerShdw>
              </a:effectLst>
            </a:endParaRPr>
          </a:p>
        </xdr:txBody>
      </xdr:sp>
      <xdr:sp macro="" textlink="">
        <xdr:nvSpPr>
          <xdr:cNvPr id="81" name="80 Rectángulo redondeado"/>
          <xdr:cNvSpPr/>
        </xdr:nvSpPr>
        <xdr:spPr>
          <a:xfrm>
            <a:off x="44196000" y="20193000"/>
            <a:ext cx="85725" cy="257175"/>
          </a:xfrm>
          <a:prstGeom prst="roundRect">
            <a:avLst/>
          </a:prstGeom>
          <a:ln>
            <a:solidFill>
              <a:srgbClr val="00B050"/>
            </a:solidFill>
          </a:ln>
          <a:sp3d contourW="12700" prstMaterial="translucentPowder">
            <a:contourClr>
              <a:srgbClr val="92D050"/>
            </a:contourClr>
          </a:sp3d>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effectLst>
                <a:outerShdw blurRad="50800" dist="38100" dir="2700000" algn="tl" rotWithShape="0">
                  <a:prstClr val="black">
                    <a:alpha val="40000"/>
                  </a:prstClr>
                </a:outerShdw>
              </a:effectLst>
            </a:endParaRPr>
          </a:p>
        </xdr:txBody>
      </xdr:sp>
    </xdr:grpSp>
    <xdr:clientData/>
  </xdr:twoCellAnchor>
  <xdr:twoCellAnchor>
    <xdr:from>
      <xdr:col>1</xdr:col>
      <xdr:colOff>613104</xdr:colOff>
      <xdr:row>59</xdr:row>
      <xdr:rowOff>87587</xdr:rowOff>
    </xdr:from>
    <xdr:to>
      <xdr:col>1</xdr:col>
      <xdr:colOff>1467069</xdr:colOff>
      <xdr:row>65</xdr:row>
      <xdr:rowOff>79835</xdr:rowOff>
    </xdr:to>
    <xdr:grpSp>
      <xdr:nvGrpSpPr>
        <xdr:cNvPr id="82" name="81 Grupo"/>
        <xdr:cNvGrpSpPr/>
      </xdr:nvGrpSpPr>
      <xdr:grpSpPr>
        <a:xfrm>
          <a:off x="744483" y="10740259"/>
          <a:ext cx="853965" cy="977593"/>
          <a:chOff x="44196000" y="19905644"/>
          <a:chExt cx="1390650" cy="1479899"/>
        </a:xfrm>
        <a:effectLst>
          <a:reflection blurRad="6350" stA="52000" endA="300" endPos="35000" dir="5400000" sy="-100000" algn="bl" rotWithShape="0"/>
        </a:effectLst>
        <a:scene3d>
          <a:camera prst="orthographicFront"/>
          <a:lightRig rig="glow" dir="t"/>
        </a:scene3d>
      </xdr:grpSpPr>
      <xdr:sp macro="" textlink="">
        <xdr:nvSpPr>
          <xdr:cNvPr id="83" name="29 Rectángulo"/>
          <xdr:cNvSpPr/>
        </xdr:nvSpPr>
        <xdr:spPr>
          <a:xfrm>
            <a:off x="44253150" y="19905644"/>
            <a:ext cx="1285875" cy="1316056"/>
          </a:xfrm>
          <a:custGeom>
            <a:avLst/>
            <a:gdLst>
              <a:gd name="connsiteX0" fmla="*/ 0 w 1104900"/>
              <a:gd name="connsiteY0" fmla="*/ 0 h 1181100"/>
              <a:gd name="connsiteX1" fmla="*/ 1104900 w 1104900"/>
              <a:gd name="connsiteY1" fmla="*/ 0 h 1181100"/>
              <a:gd name="connsiteX2" fmla="*/ 1104900 w 1104900"/>
              <a:gd name="connsiteY2" fmla="*/ 1181100 h 1181100"/>
              <a:gd name="connsiteX3" fmla="*/ 0 w 1104900"/>
              <a:gd name="connsiteY3" fmla="*/ 1181100 h 1181100"/>
              <a:gd name="connsiteX4" fmla="*/ 0 w 1104900"/>
              <a:gd name="connsiteY4" fmla="*/ 0 h 1181100"/>
              <a:gd name="connsiteX0" fmla="*/ 85725 w 1190625"/>
              <a:gd name="connsiteY0" fmla="*/ 0 h 1181100"/>
              <a:gd name="connsiteX1" fmla="*/ 1190625 w 1190625"/>
              <a:gd name="connsiteY1" fmla="*/ 0 h 1181100"/>
              <a:gd name="connsiteX2" fmla="*/ 1190625 w 1190625"/>
              <a:gd name="connsiteY2" fmla="*/ 1181100 h 1181100"/>
              <a:gd name="connsiteX3" fmla="*/ 0 w 1190625"/>
              <a:gd name="connsiteY3" fmla="*/ 1181100 h 1181100"/>
              <a:gd name="connsiteX4" fmla="*/ 85725 w 1190625"/>
              <a:gd name="connsiteY4" fmla="*/ 0 h 1181100"/>
              <a:gd name="connsiteX0" fmla="*/ 85725 w 1285875"/>
              <a:gd name="connsiteY0" fmla="*/ 0 h 1181100"/>
              <a:gd name="connsiteX1" fmla="*/ 1190625 w 1285875"/>
              <a:gd name="connsiteY1" fmla="*/ 0 h 1181100"/>
              <a:gd name="connsiteX2" fmla="*/ 1285875 w 1285875"/>
              <a:gd name="connsiteY2" fmla="*/ 1181100 h 1181100"/>
              <a:gd name="connsiteX3" fmla="*/ 0 w 1285875"/>
              <a:gd name="connsiteY3" fmla="*/ 1181100 h 1181100"/>
              <a:gd name="connsiteX4" fmla="*/ 85725 w 1285875"/>
              <a:gd name="connsiteY4" fmla="*/ 0 h 1181100"/>
              <a:gd name="connsiteX0" fmla="*/ 85725 w 1285875"/>
              <a:gd name="connsiteY0" fmla="*/ 44078 h 1225178"/>
              <a:gd name="connsiteX1" fmla="*/ 1190625 w 1285875"/>
              <a:gd name="connsiteY1" fmla="*/ 44078 h 1225178"/>
              <a:gd name="connsiteX2" fmla="*/ 1285875 w 1285875"/>
              <a:gd name="connsiteY2" fmla="*/ 1225178 h 1225178"/>
              <a:gd name="connsiteX3" fmla="*/ 0 w 1285875"/>
              <a:gd name="connsiteY3" fmla="*/ 1225178 h 1225178"/>
              <a:gd name="connsiteX4" fmla="*/ 85725 w 1285875"/>
              <a:gd name="connsiteY4" fmla="*/ 44078 h 1225178"/>
              <a:gd name="connsiteX0" fmla="*/ 85725 w 1285875"/>
              <a:gd name="connsiteY0" fmla="*/ 64634 h 1245734"/>
              <a:gd name="connsiteX1" fmla="*/ 1190625 w 1285875"/>
              <a:gd name="connsiteY1" fmla="*/ 64634 h 1245734"/>
              <a:gd name="connsiteX2" fmla="*/ 1285875 w 1285875"/>
              <a:gd name="connsiteY2" fmla="*/ 1245734 h 1245734"/>
              <a:gd name="connsiteX3" fmla="*/ 0 w 1285875"/>
              <a:gd name="connsiteY3" fmla="*/ 1245734 h 1245734"/>
              <a:gd name="connsiteX4" fmla="*/ 85725 w 1285875"/>
              <a:gd name="connsiteY4" fmla="*/ 64634 h 124573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85875" h="1245734">
                <a:moveTo>
                  <a:pt x="85725" y="64634"/>
                </a:moveTo>
                <a:cubicBezTo>
                  <a:pt x="568325" y="-34542"/>
                  <a:pt x="879475" y="-7495"/>
                  <a:pt x="1190625" y="64634"/>
                </a:cubicBezTo>
                <a:lnTo>
                  <a:pt x="1285875" y="1245734"/>
                </a:lnTo>
                <a:lnTo>
                  <a:pt x="0" y="1245734"/>
                </a:lnTo>
                <a:lnTo>
                  <a:pt x="85725" y="64634"/>
                </a:lnTo>
                <a:close/>
              </a:path>
            </a:pathLst>
          </a:custGeom>
          <a:ln>
            <a:solidFill>
              <a:srgbClr val="00B050"/>
            </a:solidFill>
          </a:ln>
          <a:sp3d contourW="12700" prstMaterial="translucentPowder">
            <a:contourClr>
              <a:srgbClr val="92D050"/>
            </a:contourClr>
          </a:sp3d>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effectLst>
                <a:outerShdw blurRad="50800" dist="38100" dir="2700000" algn="tl" rotWithShape="0">
                  <a:prstClr val="black">
                    <a:alpha val="40000"/>
                  </a:prstClr>
                </a:outerShdw>
              </a:effectLst>
            </a:endParaRPr>
          </a:p>
        </xdr:txBody>
      </xdr:sp>
      <xdr:sp macro="" textlink="">
        <xdr:nvSpPr>
          <xdr:cNvPr id="84" name="83 Rectángulo redondeado"/>
          <xdr:cNvSpPr/>
        </xdr:nvSpPr>
        <xdr:spPr>
          <a:xfrm>
            <a:off x="45500925" y="20164425"/>
            <a:ext cx="85725" cy="257175"/>
          </a:xfrm>
          <a:prstGeom prst="roundRect">
            <a:avLst/>
          </a:prstGeom>
          <a:ln>
            <a:solidFill>
              <a:srgbClr val="00B050"/>
            </a:solidFill>
          </a:ln>
          <a:sp3d contourW="12700" prstMaterial="translucentPowder">
            <a:contourClr>
              <a:srgbClr val="92D050"/>
            </a:contourClr>
          </a:sp3d>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effectLst>
                <a:outerShdw blurRad="50800" dist="38100" dir="2700000" algn="tl" rotWithShape="0">
                  <a:prstClr val="black">
                    <a:alpha val="40000"/>
                  </a:prstClr>
                </a:outerShdw>
              </a:effectLst>
            </a:endParaRPr>
          </a:p>
        </xdr:txBody>
      </xdr:sp>
      <xdr:sp macro="" textlink="">
        <xdr:nvSpPr>
          <xdr:cNvPr id="85" name="84 Rectángulo redondeado"/>
          <xdr:cNvSpPr/>
        </xdr:nvSpPr>
        <xdr:spPr>
          <a:xfrm>
            <a:off x="45158025" y="21088350"/>
            <a:ext cx="266700" cy="57150"/>
          </a:xfrm>
          <a:prstGeom prst="roundRect">
            <a:avLst/>
          </a:prstGeom>
          <a:ln>
            <a:solidFill>
              <a:srgbClr val="00B050"/>
            </a:solidFill>
          </a:ln>
          <a:sp3d contourW="12700" prstMaterial="translucentPowder">
            <a:contourClr>
              <a:srgbClr val="92D050"/>
            </a:contourClr>
          </a:sp3d>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effectLst>
                <a:outerShdw blurRad="50800" dist="38100" dir="2700000" algn="tl" rotWithShape="0">
                  <a:prstClr val="black">
                    <a:alpha val="40000"/>
                  </a:prstClr>
                </a:outerShdw>
              </a:effectLst>
            </a:endParaRPr>
          </a:p>
        </xdr:txBody>
      </xdr:sp>
      <xdr:sp macro="" textlink="">
        <xdr:nvSpPr>
          <xdr:cNvPr id="86" name="85 Rectángulo redondeado"/>
          <xdr:cNvSpPr/>
        </xdr:nvSpPr>
        <xdr:spPr>
          <a:xfrm>
            <a:off x="44367450" y="21097875"/>
            <a:ext cx="266700" cy="57150"/>
          </a:xfrm>
          <a:prstGeom prst="roundRect">
            <a:avLst/>
          </a:prstGeom>
          <a:ln>
            <a:solidFill>
              <a:srgbClr val="00B050"/>
            </a:solidFill>
          </a:ln>
          <a:sp3d contourW="12700" prstMaterial="translucentPowder">
            <a:contourClr>
              <a:srgbClr val="92D050"/>
            </a:contourClr>
          </a:sp3d>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effectLst>
                <a:outerShdw blurRad="50800" dist="38100" dir="2700000" algn="tl" rotWithShape="0">
                  <a:prstClr val="black">
                    <a:alpha val="40000"/>
                  </a:prstClr>
                </a:outerShdw>
              </a:effectLst>
            </a:endParaRPr>
          </a:p>
        </xdr:txBody>
      </xdr:sp>
      <xdr:sp macro="" textlink="">
        <xdr:nvSpPr>
          <xdr:cNvPr id="87" name="86 Acorde"/>
          <xdr:cNvSpPr/>
        </xdr:nvSpPr>
        <xdr:spPr>
          <a:xfrm rot="17516344">
            <a:off x="45220885" y="21186730"/>
            <a:ext cx="215234" cy="182391"/>
          </a:xfrm>
          <a:prstGeom prst="chord">
            <a:avLst>
              <a:gd name="adj1" fmla="val 2700000"/>
              <a:gd name="adj2" fmla="val 16143175"/>
            </a:avLst>
          </a:prstGeom>
          <a:solidFill>
            <a:srgbClr val="00B050"/>
          </a:solidFill>
          <a:ln>
            <a:solidFill>
              <a:srgbClr val="00B050"/>
            </a:solidFill>
          </a:ln>
          <a:sp3d contourW="12700" prstMaterial="translucentPowder">
            <a:contourClr>
              <a:srgbClr val="92D050"/>
            </a:contourClr>
          </a:sp3d>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effectLst>
                <a:outerShdw blurRad="50800" dist="38100" dir="2700000" algn="tl" rotWithShape="0">
                  <a:prstClr val="black">
                    <a:alpha val="40000"/>
                  </a:prstClr>
                </a:outerShdw>
              </a:effectLst>
            </a:endParaRPr>
          </a:p>
        </xdr:txBody>
      </xdr:sp>
      <xdr:sp macro="" textlink="">
        <xdr:nvSpPr>
          <xdr:cNvPr id="88" name="87 Acorde"/>
          <xdr:cNvSpPr/>
        </xdr:nvSpPr>
        <xdr:spPr>
          <a:xfrm rot="17516344">
            <a:off x="44354110" y="21186729"/>
            <a:ext cx="215234" cy="182391"/>
          </a:xfrm>
          <a:prstGeom prst="chord">
            <a:avLst>
              <a:gd name="adj1" fmla="val 2700000"/>
              <a:gd name="adj2" fmla="val 16143175"/>
            </a:avLst>
          </a:prstGeom>
          <a:solidFill>
            <a:srgbClr val="00B050"/>
          </a:solidFill>
          <a:ln>
            <a:solidFill>
              <a:srgbClr val="00B050"/>
            </a:solidFill>
          </a:ln>
          <a:sp3d contourW="12700" prstMaterial="translucentPowder">
            <a:contourClr>
              <a:srgbClr val="92D050"/>
            </a:contourClr>
          </a:sp3d>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effectLst>
                <a:outerShdw blurRad="50800" dist="38100" dir="2700000" algn="tl" rotWithShape="0">
                  <a:prstClr val="black">
                    <a:alpha val="40000"/>
                  </a:prstClr>
                </a:outerShdw>
              </a:effectLst>
            </a:endParaRPr>
          </a:p>
        </xdr:txBody>
      </xdr:sp>
      <xdr:sp macro="" textlink="">
        <xdr:nvSpPr>
          <xdr:cNvPr id="89" name="88 Rectángulo redondeado"/>
          <xdr:cNvSpPr/>
        </xdr:nvSpPr>
        <xdr:spPr>
          <a:xfrm flipV="1">
            <a:off x="44538900" y="19985355"/>
            <a:ext cx="762000" cy="93344"/>
          </a:xfrm>
          <a:prstGeom prst="roundRect">
            <a:avLst/>
          </a:prstGeom>
          <a:ln>
            <a:solidFill>
              <a:srgbClr val="00B050"/>
            </a:solidFill>
          </a:ln>
          <a:sp3d contourW="12700" prstMaterial="translucentPowder">
            <a:contourClr>
              <a:srgbClr val="92D050"/>
            </a:contourClr>
          </a:sp3d>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effectLst>
                <a:outerShdw blurRad="50800" dist="38100" dir="2700000" algn="tl" rotWithShape="0">
                  <a:prstClr val="black">
                    <a:alpha val="40000"/>
                  </a:prstClr>
                </a:outerShdw>
              </a:effectLst>
            </a:endParaRPr>
          </a:p>
        </xdr:txBody>
      </xdr:sp>
      <xdr:sp macro="" textlink="">
        <xdr:nvSpPr>
          <xdr:cNvPr id="90" name="29 Rectángulo"/>
          <xdr:cNvSpPr/>
        </xdr:nvSpPr>
        <xdr:spPr>
          <a:xfrm>
            <a:off x="44319824" y="20126326"/>
            <a:ext cx="1143001" cy="857249"/>
          </a:xfrm>
          <a:custGeom>
            <a:avLst/>
            <a:gdLst>
              <a:gd name="connsiteX0" fmla="*/ 0 w 1104900"/>
              <a:gd name="connsiteY0" fmla="*/ 0 h 1181100"/>
              <a:gd name="connsiteX1" fmla="*/ 1104900 w 1104900"/>
              <a:gd name="connsiteY1" fmla="*/ 0 h 1181100"/>
              <a:gd name="connsiteX2" fmla="*/ 1104900 w 1104900"/>
              <a:gd name="connsiteY2" fmla="*/ 1181100 h 1181100"/>
              <a:gd name="connsiteX3" fmla="*/ 0 w 1104900"/>
              <a:gd name="connsiteY3" fmla="*/ 1181100 h 1181100"/>
              <a:gd name="connsiteX4" fmla="*/ 0 w 1104900"/>
              <a:gd name="connsiteY4" fmla="*/ 0 h 1181100"/>
              <a:gd name="connsiteX0" fmla="*/ 85725 w 1190625"/>
              <a:gd name="connsiteY0" fmla="*/ 0 h 1181100"/>
              <a:gd name="connsiteX1" fmla="*/ 1190625 w 1190625"/>
              <a:gd name="connsiteY1" fmla="*/ 0 h 1181100"/>
              <a:gd name="connsiteX2" fmla="*/ 1190625 w 1190625"/>
              <a:gd name="connsiteY2" fmla="*/ 1181100 h 1181100"/>
              <a:gd name="connsiteX3" fmla="*/ 0 w 1190625"/>
              <a:gd name="connsiteY3" fmla="*/ 1181100 h 1181100"/>
              <a:gd name="connsiteX4" fmla="*/ 85725 w 1190625"/>
              <a:gd name="connsiteY4" fmla="*/ 0 h 1181100"/>
              <a:gd name="connsiteX0" fmla="*/ 85725 w 1285875"/>
              <a:gd name="connsiteY0" fmla="*/ 0 h 1181100"/>
              <a:gd name="connsiteX1" fmla="*/ 1190625 w 1285875"/>
              <a:gd name="connsiteY1" fmla="*/ 0 h 1181100"/>
              <a:gd name="connsiteX2" fmla="*/ 1285875 w 1285875"/>
              <a:gd name="connsiteY2" fmla="*/ 1181100 h 1181100"/>
              <a:gd name="connsiteX3" fmla="*/ 0 w 1285875"/>
              <a:gd name="connsiteY3" fmla="*/ 1181100 h 1181100"/>
              <a:gd name="connsiteX4" fmla="*/ 85725 w 1285875"/>
              <a:gd name="connsiteY4" fmla="*/ 0 h 11811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85875" h="1181100">
                <a:moveTo>
                  <a:pt x="85725" y="0"/>
                </a:moveTo>
                <a:lnTo>
                  <a:pt x="1190625" y="0"/>
                </a:lnTo>
                <a:lnTo>
                  <a:pt x="1285875" y="1181100"/>
                </a:lnTo>
                <a:lnTo>
                  <a:pt x="0" y="1181100"/>
                </a:lnTo>
                <a:lnTo>
                  <a:pt x="85725" y="0"/>
                </a:lnTo>
                <a:close/>
              </a:path>
            </a:pathLst>
          </a:custGeom>
          <a:noFill/>
          <a:ln>
            <a:solidFill>
              <a:srgbClr val="00B050"/>
            </a:solidFill>
          </a:ln>
          <a:sp3d contourW="12700" prstMaterial="translucentPowder">
            <a:contourClr>
              <a:srgbClr val="92D050"/>
            </a:contourClr>
          </a:sp3d>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effectLst>
                <a:outerShdw blurRad="50800" dist="38100" dir="2700000" algn="tl" rotWithShape="0">
                  <a:prstClr val="black">
                    <a:alpha val="40000"/>
                  </a:prstClr>
                </a:outerShdw>
              </a:effectLst>
            </a:endParaRPr>
          </a:p>
        </xdr:txBody>
      </xdr:sp>
      <xdr:sp macro="" textlink="">
        <xdr:nvSpPr>
          <xdr:cNvPr id="91" name="90 Rectángulo redondeado"/>
          <xdr:cNvSpPr/>
        </xdr:nvSpPr>
        <xdr:spPr>
          <a:xfrm>
            <a:off x="44196000" y="20193000"/>
            <a:ext cx="85725" cy="257175"/>
          </a:xfrm>
          <a:prstGeom prst="roundRect">
            <a:avLst/>
          </a:prstGeom>
          <a:ln>
            <a:solidFill>
              <a:srgbClr val="00B050"/>
            </a:solidFill>
          </a:ln>
          <a:sp3d contourW="12700" prstMaterial="translucentPowder">
            <a:contourClr>
              <a:srgbClr val="92D050"/>
            </a:contourClr>
          </a:sp3d>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effectLst>
                <a:outerShdw blurRad="50800" dist="38100" dir="2700000" algn="tl"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121</xdr:row>
      <xdr:rowOff>152400</xdr:rowOff>
    </xdr:from>
    <xdr:to>
      <xdr:col>4</xdr:col>
      <xdr:colOff>581025</xdr:colOff>
      <xdr:row>137</xdr:row>
      <xdr:rowOff>123825</xdr:rowOff>
    </xdr:to>
    <xdr:graphicFrame macro="">
      <xdr:nvGraphicFramePr>
        <xdr:cNvPr id="1478657"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101</xdr:row>
      <xdr:rowOff>152400</xdr:rowOff>
    </xdr:from>
    <xdr:to>
      <xdr:col>4</xdr:col>
      <xdr:colOff>571500</xdr:colOff>
      <xdr:row>120</xdr:row>
      <xdr:rowOff>0</xdr:rowOff>
    </xdr:to>
    <xdr:graphicFrame macro="">
      <xdr:nvGraphicFramePr>
        <xdr:cNvPr id="1478658"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123825</xdr:colOff>
      <xdr:row>40</xdr:row>
      <xdr:rowOff>152400</xdr:rowOff>
    </xdr:from>
    <xdr:to>
      <xdr:col>4</xdr:col>
      <xdr:colOff>647700</xdr:colOff>
      <xdr:row>59</xdr:row>
      <xdr:rowOff>19050</xdr:rowOff>
    </xdr:to>
    <xdr:graphicFrame macro="">
      <xdr:nvGraphicFramePr>
        <xdr:cNvPr id="1478659"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19</xdr:row>
      <xdr:rowOff>142875</xdr:rowOff>
    </xdr:from>
    <xdr:to>
      <xdr:col>4</xdr:col>
      <xdr:colOff>647700</xdr:colOff>
      <xdr:row>39</xdr:row>
      <xdr:rowOff>76200</xdr:rowOff>
    </xdr:to>
    <xdr:graphicFrame macro="">
      <xdr:nvGraphicFramePr>
        <xdr:cNvPr id="1478660"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0</xdr:row>
      <xdr:rowOff>0</xdr:rowOff>
    </xdr:from>
    <xdr:to>
      <xdr:col>4</xdr:col>
      <xdr:colOff>581025</xdr:colOff>
      <xdr:row>0</xdr:row>
      <xdr:rowOff>0</xdr:rowOff>
    </xdr:to>
    <xdr:graphicFrame macro="">
      <xdr:nvGraphicFramePr>
        <xdr:cNvPr id="1483777"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0</xdr:row>
      <xdr:rowOff>0</xdr:rowOff>
    </xdr:from>
    <xdr:to>
      <xdr:col>4</xdr:col>
      <xdr:colOff>571500</xdr:colOff>
      <xdr:row>0</xdr:row>
      <xdr:rowOff>0</xdr:rowOff>
    </xdr:to>
    <xdr:graphicFrame macro="">
      <xdr:nvGraphicFramePr>
        <xdr:cNvPr id="1483778"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123825</xdr:colOff>
      <xdr:row>0</xdr:row>
      <xdr:rowOff>0</xdr:rowOff>
    </xdr:from>
    <xdr:to>
      <xdr:col>4</xdr:col>
      <xdr:colOff>647700</xdr:colOff>
      <xdr:row>0</xdr:row>
      <xdr:rowOff>0</xdr:rowOff>
    </xdr:to>
    <xdr:graphicFrame macro="">
      <xdr:nvGraphicFramePr>
        <xdr:cNvPr id="1483779"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0</xdr:row>
      <xdr:rowOff>0</xdr:rowOff>
    </xdr:from>
    <xdr:to>
      <xdr:col>4</xdr:col>
      <xdr:colOff>647700</xdr:colOff>
      <xdr:row>0</xdr:row>
      <xdr:rowOff>0</xdr:rowOff>
    </xdr:to>
    <xdr:graphicFrame macro="">
      <xdr:nvGraphicFramePr>
        <xdr:cNvPr id="1483780"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ernando.barrios\Downloads\GDL%202016\GDL%20Ingresos%20y%20Usuarios%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ernando.barrios\Downloads\GDL%202016\GDL%20Unidades%20y%20Operadores%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fernando.barrios\Downloads\VTA%202016\VTA%20Informe%20%20Ingresos%20y%20Usuarios%2020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fernando.barrios\Downloads\GDL%202016\GDL%20Transvales%20y%20Menores%2020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fernando.barrios\Downloads\ANUAL%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 16"/>
      <sheetName val="FEB 16"/>
      <sheetName val="MAR 16"/>
      <sheetName val="ABR 16"/>
      <sheetName val="MAY 16"/>
      <sheetName val="JUN 16"/>
      <sheetName val="ANUAL"/>
      <sheetName val="Informe de compatibilidad"/>
      <sheetName val="ESTIMACION ANUAL"/>
    </sheetNames>
    <sheetDataSet>
      <sheetData sheetId="0">
        <row r="36">
          <cell r="AM36">
            <v>4776944</v>
          </cell>
          <cell r="AN36">
            <v>140790.95000000001</v>
          </cell>
        </row>
        <row r="37">
          <cell r="BA37">
            <v>168469</v>
          </cell>
        </row>
        <row r="38">
          <cell r="BA38">
            <v>930892</v>
          </cell>
        </row>
        <row r="39">
          <cell r="BA39">
            <v>33895</v>
          </cell>
        </row>
        <row r="40">
          <cell r="BA40">
            <v>153295</v>
          </cell>
        </row>
        <row r="41">
          <cell r="BA41">
            <v>13787</v>
          </cell>
        </row>
        <row r="42">
          <cell r="BA42">
            <v>46397</v>
          </cell>
        </row>
        <row r="49">
          <cell r="BA49">
            <v>1010814</v>
          </cell>
        </row>
        <row r="50">
          <cell r="BA50">
            <v>6516244</v>
          </cell>
        </row>
        <row r="51">
          <cell r="BA51">
            <v>101685</v>
          </cell>
        </row>
        <row r="52">
          <cell r="BA52">
            <v>536532.5</v>
          </cell>
        </row>
        <row r="53">
          <cell r="BA53">
            <v>41361</v>
          </cell>
        </row>
        <row r="54">
          <cell r="BA54">
            <v>162389.5</v>
          </cell>
        </row>
      </sheetData>
      <sheetData sheetId="1">
        <row r="36">
          <cell r="AM36">
            <v>4681024</v>
          </cell>
          <cell r="AN36">
            <v>15637.470000000001</v>
          </cell>
        </row>
        <row r="37">
          <cell r="BA37">
            <v>170803</v>
          </cell>
        </row>
        <row r="38">
          <cell r="BA38">
            <v>842997</v>
          </cell>
        </row>
        <row r="39">
          <cell r="BA39">
            <v>58395</v>
          </cell>
        </row>
        <row r="40">
          <cell r="BA40">
            <v>185689</v>
          </cell>
        </row>
        <row r="41">
          <cell r="BA41">
            <v>15874</v>
          </cell>
        </row>
        <row r="42">
          <cell r="BA42">
            <v>42204</v>
          </cell>
        </row>
        <row r="49">
          <cell r="BA49">
            <v>1024818</v>
          </cell>
        </row>
        <row r="50">
          <cell r="BA50">
            <v>5900979</v>
          </cell>
        </row>
        <row r="51">
          <cell r="BA51">
            <v>175185</v>
          </cell>
        </row>
        <row r="52">
          <cell r="BA52">
            <v>649911.5</v>
          </cell>
        </row>
        <row r="53">
          <cell r="BA53">
            <v>47622</v>
          </cell>
        </row>
        <row r="54">
          <cell r="BA54">
            <v>147714</v>
          </cell>
        </row>
      </sheetData>
      <sheetData sheetId="2">
        <row r="36">
          <cell r="AM36">
            <v>4554109</v>
          </cell>
          <cell r="AN36">
            <v>42059.12</v>
          </cell>
        </row>
        <row r="37">
          <cell r="BA37">
            <v>157349</v>
          </cell>
        </row>
        <row r="38">
          <cell r="BA38">
            <v>813549</v>
          </cell>
        </row>
        <row r="39">
          <cell r="BA39">
            <v>57767</v>
          </cell>
        </row>
        <row r="40">
          <cell r="BA40">
            <v>205147</v>
          </cell>
        </row>
        <row r="41">
          <cell r="BA41">
            <v>13308</v>
          </cell>
        </row>
        <row r="42">
          <cell r="BA42">
            <v>42961</v>
          </cell>
        </row>
        <row r="50">
          <cell r="BA50">
            <v>5694843</v>
          </cell>
        </row>
        <row r="52">
          <cell r="BA52">
            <v>718014.5</v>
          </cell>
        </row>
        <row r="54">
          <cell r="BA54">
            <v>150363.5</v>
          </cell>
        </row>
      </sheetData>
      <sheetData sheetId="3">
        <row r="36">
          <cell r="AM36">
            <v>4454764</v>
          </cell>
          <cell r="AN36">
            <v>78958.789999999994</v>
          </cell>
        </row>
        <row r="37">
          <cell r="BA37">
            <v>176857</v>
          </cell>
        </row>
        <row r="38">
          <cell r="BA38">
            <v>826623</v>
          </cell>
        </row>
        <row r="39">
          <cell r="BA39">
            <v>79417</v>
          </cell>
        </row>
        <row r="40">
          <cell r="BA40">
            <v>245106</v>
          </cell>
        </row>
        <row r="41">
          <cell r="BA41">
            <v>14823</v>
          </cell>
        </row>
        <row r="42">
          <cell r="BA42">
            <v>42203</v>
          </cell>
        </row>
        <row r="49">
          <cell r="BA49">
            <v>1061142</v>
          </cell>
        </row>
        <row r="50">
          <cell r="BA50">
            <v>5786361</v>
          </cell>
        </row>
        <row r="51">
          <cell r="BA51">
            <v>238251</v>
          </cell>
        </row>
        <row r="52">
          <cell r="BA52">
            <v>857871</v>
          </cell>
        </row>
        <row r="53">
          <cell r="BA53">
            <v>44469</v>
          </cell>
        </row>
        <row r="54">
          <cell r="BA54">
            <v>147710.5</v>
          </cell>
        </row>
      </sheetData>
      <sheetData sheetId="4">
        <row r="36">
          <cell r="AM36">
            <v>4321175</v>
          </cell>
          <cell r="AN36">
            <v>35044.18</v>
          </cell>
        </row>
        <row r="37">
          <cell r="BA37">
            <v>182665</v>
          </cell>
        </row>
        <row r="38">
          <cell r="BA38">
            <v>874985</v>
          </cell>
        </row>
        <row r="39">
          <cell r="BA39">
            <v>74950</v>
          </cell>
        </row>
        <row r="40">
          <cell r="BA40">
            <v>245101</v>
          </cell>
        </row>
        <row r="41">
          <cell r="BA41">
            <v>15811</v>
          </cell>
        </row>
        <row r="42">
          <cell r="BA42">
            <v>45188</v>
          </cell>
        </row>
        <row r="49">
          <cell r="BA49">
            <v>1095990</v>
          </cell>
        </row>
        <row r="50">
          <cell r="BA50">
            <v>6124895</v>
          </cell>
        </row>
        <row r="51">
          <cell r="BA51">
            <v>224850</v>
          </cell>
        </row>
        <row r="52">
          <cell r="BA52">
            <v>857853.5</v>
          </cell>
        </row>
        <row r="53">
          <cell r="BA53">
            <v>47433</v>
          </cell>
        </row>
        <row r="54">
          <cell r="BA54">
            <v>158158</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 16"/>
      <sheetName val="FEB 16"/>
      <sheetName val="MAR 16"/>
      <sheetName val="ABR 16"/>
      <sheetName val="MAY 16"/>
      <sheetName val="JUN 16"/>
      <sheetName val="Hoja1"/>
      <sheetName val="Hoja2"/>
      <sheetName val="Hoja3"/>
    </sheetNames>
    <sheetDataSet>
      <sheetData sheetId="0">
        <row r="36">
          <cell r="G36">
            <v>2622</v>
          </cell>
          <cell r="O36">
            <v>4795</v>
          </cell>
        </row>
      </sheetData>
      <sheetData sheetId="1">
        <row r="36">
          <cell r="G36">
            <v>2503</v>
          </cell>
          <cell r="O36">
            <v>4521</v>
          </cell>
        </row>
      </sheetData>
      <sheetData sheetId="2">
        <row r="36">
          <cell r="G36">
            <v>2507</v>
          </cell>
          <cell r="O36">
            <v>4621</v>
          </cell>
        </row>
      </sheetData>
      <sheetData sheetId="3">
        <row r="36">
          <cell r="G36">
            <v>2458</v>
          </cell>
          <cell r="O36">
            <v>4572</v>
          </cell>
        </row>
      </sheetData>
      <sheetData sheetId="4">
        <row r="36">
          <cell r="G36">
            <v>2486</v>
          </cell>
          <cell r="O36">
            <v>4605</v>
          </cell>
        </row>
      </sheetData>
      <sheetData sheetId="5">
        <row r="36">
          <cell r="G36">
            <v>0</v>
          </cell>
          <cell r="O36">
            <v>0</v>
          </cell>
        </row>
      </sheetData>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 16"/>
      <sheetName val="FEB 16"/>
      <sheetName val="MAR 16"/>
      <sheetName val="ABR 16"/>
      <sheetName val="MAY 16"/>
      <sheetName val="JUN 16"/>
      <sheetName val="ESTIMADO ANUAL (3)"/>
      <sheetName val="ESTIMADO ANUAL (2)"/>
      <sheetName val="ESTIMADO ANUAL"/>
    </sheetNames>
    <sheetDataSet>
      <sheetData sheetId="0">
        <row r="36">
          <cell r="C36">
            <v>259185</v>
          </cell>
          <cell r="D36">
            <v>39870</v>
          </cell>
          <cell r="E36">
            <v>71.25</v>
          </cell>
          <cell r="G36">
            <v>28300</v>
          </cell>
          <cell r="H36">
            <v>0</v>
          </cell>
          <cell r="R36">
            <v>272</v>
          </cell>
          <cell r="W36">
            <v>153</v>
          </cell>
        </row>
      </sheetData>
      <sheetData sheetId="1">
        <row r="36">
          <cell r="C36">
            <v>233625</v>
          </cell>
          <cell r="D36">
            <v>44377.5</v>
          </cell>
          <cell r="E36">
            <v>2366.25</v>
          </cell>
          <cell r="G36">
            <v>51550</v>
          </cell>
          <cell r="H36">
            <v>0</v>
          </cell>
          <cell r="R36">
            <v>257</v>
          </cell>
          <cell r="W36">
            <v>142</v>
          </cell>
        </row>
      </sheetData>
      <sheetData sheetId="2">
        <row r="36">
          <cell r="C36">
            <v>243367.5</v>
          </cell>
          <cell r="D36">
            <v>33393.75</v>
          </cell>
          <cell r="E36">
            <v>9086.25</v>
          </cell>
          <cell r="G36">
            <v>174526</v>
          </cell>
          <cell r="H36">
            <v>0</v>
          </cell>
          <cell r="R36">
            <v>268</v>
          </cell>
          <cell r="W36">
            <v>151</v>
          </cell>
        </row>
      </sheetData>
      <sheetData sheetId="3">
        <row r="36">
          <cell r="C36">
            <v>235740</v>
          </cell>
          <cell r="D36">
            <v>33067.5</v>
          </cell>
          <cell r="E36">
            <v>11966.25</v>
          </cell>
          <cell r="G36">
            <v>119886</v>
          </cell>
          <cell r="H36">
            <v>0</v>
          </cell>
          <cell r="R36">
            <v>257</v>
          </cell>
          <cell r="W36">
            <v>139</v>
          </cell>
        </row>
      </sheetData>
      <sheetData sheetId="4">
        <row r="36">
          <cell r="C36">
            <v>215662.5</v>
          </cell>
          <cell r="D36">
            <v>30427.5</v>
          </cell>
          <cell r="E36">
            <v>9041.25</v>
          </cell>
          <cell r="G36">
            <v>143058</v>
          </cell>
          <cell r="H36">
            <v>0</v>
          </cell>
          <cell r="R36">
            <v>247</v>
          </cell>
          <cell r="W36">
            <v>134</v>
          </cell>
        </row>
      </sheetData>
      <sheetData sheetId="5">
        <row r="36">
          <cell r="C36">
            <v>0</v>
          </cell>
          <cell r="D36">
            <v>0</v>
          </cell>
          <cell r="E36">
            <v>0</v>
          </cell>
          <cell r="G36">
            <v>0</v>
          </cell>
          <cell r="H36">
            <v>0</v>
          </cell>
          <cell r="R36">
            <v>0</v>
          </cell>
          <cell r="W36">
            <v>0</v>
          </cell>
        </row>
      </sheetData>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 16"/>
      <sheetName val="FEB 16"/>
      <sheetName val="MAR 16"/>
      <sheetName val="ABR 16"/>
      <sheetName val="MAY 16"/>
      <sheetName val="JUN 16"/>
    </sheetNames>
    <sheetDataSet>
      <sheetData sheetId="0"/>
      <sheetData sheetId="1"/>
      <sheetData sheetId="2"/>
      <sheetData sheetId="3"/>
      <sheetData sheetId="4">
        <row r="42">
          <cell r="G42">
            <v>1082703.5</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ow r="44">
          <cell r="C44">
            <v>13614187.200000001</v>
          </cell>
          <cell r="D44">
            <v>12974809.720000001</v>
          </cell>
          <cell r="E44">
            <v>12777081.619999999</v>
          </cell>
          <cell r="F44">
            <v>13070187.040000001</v>
          </cell>
          <cell r="G44">
            <v>0</v>
          </cell>
          <cell r="H44">
            <v>0</v>
          </cell>
          <cell r="I44">
            <v>0</v>
          </cell>
          <cell r="J44">
            <v>0</v>
          </cell>
          <cell r="K44">
            <v>0</v>
          </cell>
          <cell r="L44">
            <v>0</v>
          </cell>
          <cell r="M44">
            <v>0</v>
          </cell>
          <cell r="N44">
            <v>0</v>
          </cell>
          <cell r="O44">
            <v>52436265.579999998</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102"/>
  <sheetViews>
    <sheetView tabSelected="1" zoomScale="87" zoomScaleNormal="87" workbookViewId="0">
      <pane xSplit="4" topLeftCell="E1" activePane="topRight" state="frozen"/>
      <selection pane="topRight" activeCell="C9" sqref="C9"/>
    </sheetView>
  </sheetViews>
  <sheetFormatPr baseColWidth="10" defaultRowHeight="12.75" x14ac:dyDescent="0.2"/>
  <cols>
    <col min="1" max="1" width="2" customWidth="1"/>
    <col min="2" max="2" width="68.28515625" customWidth="1"/>
    <col min="3" max="3" width="16.140625" customWidth="1"/>
    <col min="4" max="6" width="16.140625" bestFit="1" customWidth="1"/>
    <col min="7" max="7" width="17.28515625" customWidth="1"/>
    <col min="8" max="8" width="16" bestFit="1" customWidth="1"/>
    <col min="9" max="10" width="16.140625" bestFit="1" customWidth="1"/>
    <col min="11" max="11" width="17.28515625" customWidth="1"/>
    <col min="12" max="12" width="16.140625" bestFit="1" customWidth="1"/>
    <col min="13" max="13" width="16" bestFit="1" customWidth="1"/>
    <col min="14" max="14" width="15.85546875" bestFit="1" customWidth="1"/>
    <col min="15" max="15" width="21.140625" bestFit="1" customWidth="1"/>
  </cols>
  <sheetData>
    <row r="2" spans="2:15" ht="13.5" thickBot="1" x14ac:dyDescent="0.25"/>
    <row r="3" spans="2:15" ht="45.75" customHeight="1" thickBot="1" x14ac:dyDescent="0.25">
      <c r="C3" s="104" t="s">
        <v>124</v>
      </c>
      <c r="D3" s="105"/>
      <c r="E3" s="105"/>
      <c r="F3" s="105"/>
      <c r="G3" s="105"/>
      <c r="H3" s="105"/>
      <c r="I3" s="105"/>
      <c r="J3" s="105"/>
      <c r="K3" s="105"/>
      <c r="L3" s="105"/>
      <c r="M3" s="105"/>
      <c r="N3" s="105"/>
      <c r="O3" s="106"/>
    </row>
    <row r="4" spans="2:15" ht="21" thickBot="1" x14ac:dyDescent="0.25">
      <c r="B4" s="86" t="s">
        <v>126</v>
      </c>
      <c r="C4" s="98" t="s">
        <v>10</v>
      </c>
      <c r="D4" s="99" t="s">
        <v>11</v>
      </c>
      <c r="E4" s="98" t="s">
        <v>12</v>
      </c>
      <c r="F4" s="98" t="s">
        <v>1</v>
      </c>
      <c r="G4" s="98" t="s">
        <v>2</v>
      </c>
      <c r="H4" s="98" t="s">
        <v>3</v>
      </c>
      <c r="I4" s="98" t="s">
        <v>4</v>
      </c>
      <c r="J4" s="98" t="s">
        <v>5</v>
      </c>
      <c r="K4" s="99" t="s">
        <v>6</v>
      </c>
      <c r="L4" s="98" t="s">
        <v>7</v>
      </c>
      <c r="M4" s="98" t="s">
        <v>8</v>
      </c>
      <c r="N4" s="98" t="s">
        <v>9</v>
      </c>
      <c r="O4" s="110" t="s">
        <v>13</v>
      </c>
    </row>
    <row r="5" spans="2:15" ht="21" thickBot="1" x14ac:dyDescent="0.25">
      <c r="B5" s="83" t="s">
        <v>122</v>
      </c>
      <c r="C5" s="84" t="s">
        <v>112</v>
      </c>
      <c r="D5" s="84" t="s">
        <v>112</v>
      </c>
      <c r="E5" s="84" t="s">
        <v>112</v>
      </c>
      <c r="F5" s="84" t="s">
        <v>112</v>
      </c>
      <c r="G5" s="84" t="s">
        <v>112</v>
      </c>
      <c r="H5" s="84" t="s">
        <v>112</v>
      </c>
      <c r="I5" s="84" t="s">
        <v>112</v>
      </c>
      <c r="J5" s="84" t="s">
        <v>112</v>
      </c>
      <c r="K5" s="84" t="s">
        <v>112</v>
      </c>
      <c r="L5" s="84" t="s">
        <v>112</v>
      </c>
      <c r="M5" s="84" t="s">
        <v>112</v>
      </c>
      <c r="N5" s="84" t="s">
        <v>112</v>
      </c>
      <c r="O5" s="111"/>
    </row>
    <row r="6" spans="2:15" ht="15" x14ac:dyDescent="0.2">
      <c r="B6" s="43" t="s">
        <v>113</v>
      </c>
      <c r="C6" s="49">
        <f>'[1]ENE 16'!$BA$37+'[1]ENE 16'!$BA$38</f>
        <v>1099361</v>
      </c>
      <c r="D6" s="49">
        <f>'[1]FEB 16'!$BA$37+'[1]FEB 16'!$BA$38</f>
        <v>1013800</v>
      </c>
      <c r="E6" s="49">
        <f>'[1]MAR 16'!$BA$37+'[1]MAR 16'!$BA$38</f>
        <v>970898</v>
      </c>
      <c r="F6" s="49">
        <f>'[1]ABR 16'!$BA$37+'[1]ABR 16'!$BA$38</f>
        <v>1003480</v>
      </c>
      <c r="G6" s="49">
        <f>'[1]MAY 16'!$BA$37+'[1]MAY 16'!$BA$38</f>
        <v>1057650</v>
      </c>
      <c r="H6" s="49"/>
      <c r="I6" s="49"/>
      <c r="J6" s="49"/>
      <c r="K6" s="49"/>
      <c r="L6" s="49"/>
      <c r="M6" s="49"/>
      <c r="N6" s="49"/>
      <c r="O6" s="56">
        <f t="shared" ref="O6:O16" si="0">SUM(C6:N6)</f>
        <v>5145189</v>
      </c>
    </row>
    <row r="7" spans="2:15" ht="15" x14ac:dyDescent="0.2">
      <c r="B7" s="40" t="s">
        <v>114</v>
      </c>
      <c r="C7" s="50">
        <f>'[1]ENE 16'!$BA$39+'[1]ENE 16'!$BA$40</f>
        <v>187190</v>
      </c>
      <c r="D7" s="50">
        <f>'[1]FEB 16'!$BA$39+'[1]FEB 16'!$BA$40</f>
        <v>244084</v>
      </c>
      <c r="E7" s="50">
        <f>'[1]MAR 16'!$BA$39+'[1]MAR 16'!$BA$40</f>
        <v>262914</v>
      </c>
      <c r="F7" s="50">
        <f>'[1]ABR 16'!$BA$39+'[1]ABR 16'!$BA$40</f>
        <v>324523</v>
      </c>
      <c r="G7" s="50">
        <f>'[1]MAY 16'!$BA$39+'[1]MAY 16'!$BA$40</f>
        <v>320051</v>
      </c>
      <c r="H7" s="50"/>
      <c r="I7" s="50"/>
      <c r="J7" s="50"/>
      <c r="K7" s="50"/>
      <c r="L7" s="50"/>
      <c r="M7" s="50"/>
      <c r="N7" s="50"/>
      <c r="O7" s="57">
        <f t="shared" si="0"/>
        <v>1338762</v>
      </c>
    </row>
    <row r="8" spans="2:15" ht="15" x14ac:dyDescent="0.2">
      <c r="B8" s="40" t="s">
        <v>115</v>
      </c>
      <c r="C8" s="50">
        <f>'[1]ENE 16'!$BA$41+'[1]ENE 16'!$BA$42</f>
        <v>60184</v>
      </c>
      <c r="D8" s="50">
        <f>'[1]FEB 16'!$BA$41+'[1]FEB 16'!$BA$42</f>
        <v>58078</v>
      </c>
      <c r="E8" s="50">
        <f>'[1]MAR 16'!$BA$41+'[1]MAR 16'!$BA$42</f>
        <v>56269</v>
      </c>
      <c r="F8" s="50">
        <f>'[1]ABR 16'!$BA$41+'[1]ABR 16'!$BA$42</f>
        <v>57026</v>
      </c>
      <c r="G8" s="50">
        <f>'[1]MAY 16'!$BA$41+'[1]MAY 16'!$BA$42</f>
        <v>60999</v>
      </c>
      <c r="H8" s="50"/>
      <c r="I8" s="50"/>
      <c r="J8" s="50"/>
      <c r="K8" s="50"/>
      <c r="L8" s="50"/>
      <c r="M8" s="50"/>
      <c r="N8" s="50"/>
      <c r="O8" s="57">
        <f t="shared" si="0"/>
        <v>292556</v>
      </c>
    </row>
    <row r="9" spans="2:15" ht="15" x14ac:dyDescent="0.2">
      <c r="B9" s="40" t="s">
        <v>105</v>
      </c>
      <c r="C9" s="50">
        <f>'[2]ENE 16'!$G$36</f>
        <v>2622</v>
      </c>
      <c r="D9" s="50">
        <f>'[2]FEB 16'!$G$36</f>
        <v>2503</v>
      </c>
      <c r="E9" s="50">
        <f>'[2]MAR 16'!$G$36</f>
        <v>2507</v>
      </c>
      <c r="F9" s="50">
        <f>'[2]ABR 16'!$G$36</f>
        <v>2458</v>
      </c>
      <c r="G9" s="50">
        <f>'[2]MAY 16'!$G$36</f>
        <v>2486</v>
      </c>
      <c r="H9" s="50">
        <f>'[2]JUN 16'!$G$36</f>
        <v>0</v>
      </c>
      <c r="I9" s="50"/>
      <c r="J9" s="50"/>
      <c r="K9" s="50"/>
      <c r="L9" s="50"/>
      <c r="M9" s="50"/>
      <c r="N9" s="50"/>
      <c r="O9" s="57">
        <f t="shared" si="0"/>
        <v>12576</v>
      </c>
    </row>
    <row r="10" spans="2:15" ht="15.75" thickBot="1" x14ac:dyDescent="0.25">
      <c r="B10" s="40" t="s">
        <v>106</v>
      </c>
      <c r="C10" s="51">
        <f>'[2]ENE 16'!$O$36</f>
        <v>4795</v>
      </c>
      <c r="D10" s="51">
        <f>'[2]FEB 16'!$O$36</f>
        <v>4521</v>
      </c>
      <c r="E10" s="51">
        <f>'[2]MAR 16'!$O$36</f>
        <v>4621</v>
      </c>
      <c r="F10" s="51">
        <f>'[2]ABR 16'!$O$36</f>
        <v>4572</v>
      </c>
      <c r="G10" s="51">
        <f>'[2]MAY 16'!$O$36</f>
        <v>4605</v>
      </c>
      <c r="H10" s="51">
        <f>'[2]JUN 16'!$O$36</f>
        <v>0</v>
      </c>
      <c r="I10" s="52"/>
      <c r="J10" s="52"/>
      <c r="K10" s="52"/>
      <c r="L10" s="52"/>
      <c r="M10" s="52"/>
      <c r="N10" s="52"/>
      <c r="O10" s="58">
        <f t="shared" si="0"/>
        <v>23114</v>
      </c>
    </row>
    <row r="11" spans="2:15" ht="21" thickBot="1" x14ac:dyDescent="0.25">
      <c r="B11" s="85" t="s">
        <v>123</v>
      </c>
      <c r="C11" s="94" t="s">
        <v>121</v>
      </c>
      <c r="D11" s="94" t="s">
        <v>121</v>
      </c>
      <c r="E11" s="94" t="s">
        <v>121</v>
      </c>
      <c r="F11" s="94" t="s">
        <v>121</v>
      </c>
      <c r="G11" s="94" t="s">
        <v>121</v>
      </c>
      <c r="H11" s="94" t="s">
        <v>121</v>
      </c>
      <c r="I11" s="94" t="s">
        <v>121</v>
      </c>
      <c r="J11" s="94" t="s">
        <v>121</v>
      </c>
      <c r="K11" s="94" t="s">
        <v>121</v>
      </c>
      <c r="L11" s="94" t="s">
        <v>121</v>
      </c>
      <c r="M11" s="94" t="s">
        <v>121</v>
      </c>
      <c r="N11" s="95" t="s">
        <v>121</v>
      </c>
      <c r="O11" s="102">
        <f t="shared" si="0"/>
        <v>0</v>
      </c>
    </row>
    <row r="12" spans="2:15" ht="15" customHeight="1" x14ac:dyDescent="0.2">
      <c r="B12" s="43" t="s">
        <v>107</v>
      </c>
      <c r="C12" s="53">
        <f>C90/7.5</f>
        <v>34558</v>
      </c>
      <c r="D12" s="53">
        <f t="shared" ref="D12:N12" si="1">D90/7.5</f>
        <v>31150</v>
      </c>
      <c r="E12" s="53">
        <f>E90/7.5</f>
        <v>32449</v>
      </c>
      <c r="F12" s="53">
        <f>F90/7.5</f>
        <v>31432</v>
      </c>
      <c r="G12" s="53">
        <f t="shared" si="1"/>
        <v>28755</v>
      </c>
      <c r="H12" s="53">
        <f t="shared" si="1"/>
        <v>0</v>
      </c>
      <c r="I12" s="53">
        <f t="shared" si="1"/>
        <v>0</v>
      </c>
      <c r="J12" s="53">
        <f t="shared" si="1"/>
        <v>0</v>
      </c>
      <c r="K12" s="53">
        <f t="shared" si="1"/>
        <v>0</v>
      </c>
      <c r="L12" s="53">
        <f t="shared" si="1"/>
        <v>0</v>
      </c>
      <c r="M12" s="53">
        <f t="shared" si="1"/>
        <v>0</v>
      </c>
      <c r="N12" s="53">
        <f t="shared" si="1"/>
        <v>0</v>
      </c>
      <c r="O12" s="57">
        <f t="shared" si="0"/>
        <v>158344</v>
      </c>
    </row>
    <row r="13" spans="2:15" ht="15" x14ac:dyDescent="0.2">
      <c r="B13" s="40" t="s">
        <v>108</v>
      </c>
      <c r="C13" s="50">
        <f>C91/3.75</f>
        <v>10632</v>
      </c>
      <c r="D13" s="50">
        <f t="shared" ref="C13:N14" si="2">D91/3.75</f>
        <v>11834</v>
      </c>
      <c r="E13" s="50">
        <f>E91/3.75</f>
        <v>8905</v>
      </c>
      <c r="F13" s="50">
        <f>F91/3.75</f>
        <v>8818</v>
      </c>
      <c r="G13" s="50">
        <f t="shared" si="2"/>
        <v>8114</v>
      </c>
      <c r="H13" s="50">
        <f t="shared" si="2"/>
        <v>0</v>
      </c>
      <c r="I13" s="50">
        <f t="shared" si="2"/>
        <v>0</v>
      </c>
      <c r="J13" s="50">
        <f t="shared" si="2"/>
        <v>0</v>
      </c>
      <c r="K13" s="50">
        <f t="shared" si="2"/>
        <v>0</v>
      </c>
      <c r="L13" s="50">
        <f t="shared" si="2"/>
        <v>0</v>
      </c>
      <c r="M13" s="50">
        <f t="shared" si="2"/>
        <v>0</v>
      </c>
      <c r="N13" s="50">
        <f t="shared" si="2"/>
        <v>0</v>
      </c>
      <c r="O13" s="57">
        <f t="shared" si="0"/>
        <v>48303</v>
      </c>
    </row>
    <row r="14" spans="2:15" ht="15" x14ac:dyDescent="0.2">
      <c r="B14" s="40" t="s">
        <v>120</v>
      </c>
      <c r="C14" s="50">
        <f t="shared" si="2"/>
        <v>19</v>
      </c>
      <c r="D14" s="50">
        <f t="shared" si="2"/>
        <v>631</v>
      </c>
      <c r="E14" s="50">
        <f>E92/3.75</f>
        <v>2423</v>
      </c>
      <c r="F14" s="50">
        <f>F92/3.75</f>
        <v>3191</v>
      </c>
      <c r="G14" s="50">
        <f t="shared" si="2"/>
        <v>2411</v>
      </c>
      <c r="H14" s="50">
        <f t="shared" si="2"/>
        <v>0</v>
      </c>
      <c r="I14" s="50">
        <f t="shared" si="2"/>
        <v>0</v>
      </c>
      <c r="J14" s="50">
        <f t="shared" si="2"/>
        <v>0</v>
      </c>
      <c r="K14" s="50">
        <f t="shared" si="2"/>
        <v>0</v>
      </c>
      <c r="L14" s="50">
        <f t="shared" si="2"/>
        <v>0</v>
      </c>
      <c r="M14" s="50">
        <f t="shared" si="2"/>
        <v>0</v>
      </c>
      <c r="N14" s="50">
        <f t="shared" si="2"/>
        <v>0</v>
      </c>
      <c r="O14" s="57">
        <f t="shared" si="0"/>
        <v>8675</v>
      </c>
    </row>
    <row r="15" spans="2:15" ht="15" customHeight="1" x14ac:dyDescent="0.2">
      <c r="B15" s="40" t="s">
        <v>105</v>
      </c>
      <c r="C15" s="50">
        <f>'[3]ENE 16'!$W$36</f>
        <v>153</v>
      </c>
      <c r="D15" s="50">
        <f>'[3]FEB 16'!$W$36</f>
        <v>142</v>
      </c>
      <c r="E15" s="50">
        <f>'[3]MAR 16'!$W$36</f>
        <v>151</v>
      </c>
      <c r="F15" s="50">
        <f>'[3]ABR 16'!$W$36</f>
        <v>139</v>
      </c>
      <c r="G15" s="50">
        <f>'[3]MAY 16'!$W$36</f>
        <v>134</v>
      </c>
      <c r="H15" s="50">
        <f>'[3]JUN 16'!$W$36</f>
        <v>0</v>
      </c>
      <c r="I15" s="54"/>
      <c r="J15" s="54"/>
      <c r="K15" s="54"/>
      <c r="L15" s="54"/>
      <c r="M15" s="54"/>
      <c r="N15" s="54"/>
      <c r="O15" s="57">
        <f t="shared" si="0"/>
        <v>719</v>
      </c>
    </row>
    <row r="16" spans="2:15" ht="15" customHeight="1" x14ac:dyDescent="0.2">
      <c r="B16" s="40" t="s">
        <v>106</v>
      </c>
      <c r="C16" s="50">
        <f>'[3]ENE 16'!$R$36</f>
        <v>272</v>
      </c>
      <c r="D16" s="50">
        <f>'[3]FEB 16'!$R$36</f>
        <v>257</v>
      </c>
      <c r="E16" s="50">
        <f>'[3]MAR 16'!$R$36</f>
        <v>268</v>
      </c>
      <c r="F16" s="50">
        <f>'[3]ABR 16'!$R$36</f>
        <v>257</v>
      </c>
      <c r="G16" s="50">
        <f>'[3]MAY 16'!$R$36</f>
        <v>247</v>
      </c>
      <c r="H16" s="50">
        <f>'[3]JUN 16'!$R$36</f>
        <v>0</v>
      </c>
      <c r="I16" s="50"/>
      <c r="J16" s="50"/>
      <c r="K16" s="50"/>
      <c r="L16" s="50"/>
      <c r="M16" s="50"/>
      <c r="N16" s="50"/>
      <c r="O16" s="57">
        <f t="shared" si="0"/>
        <v>1301</v>
      </c>
    </row>
    <row r="17" spans="3:15" ht="13.5" thickBot="1" x14ac:dyDescent="0.25">
      <c r="C17" s="55">
        <f t="shared" ref="C17:N17" si="3">SUM(C6:C16)</f>
        <v>1399786</v>
      </c>
      <c r="D17" s="55">
        <f t="shared" si="3"/>
        <v>1367000</v>
      </c>
      <c r="E17" s="55">
        <f>SUM(E6:E16)</f>
        <v>1341405</v>
      </c>
      <c r="F17" s="55">
        <f>SUM(F6:F16)</f>
        <v>1435896</v>
      </c>
      <c r="G17" s="55">
        <f t="shared" si="3"/>
        <v>1485452</v>
      </c>
      <c r="H17" s="55">
        <f t="shared" si="3"/>
        <v>0</v>
      </c>
      <c r="I17" s="55">
        <f t="shared" si="3"/>
        <v>0</v>
      </c>
      <c r="J17" s="55">
        <f t="shared" si="3"/>
        <v>0</v>
      </c>
      <c r="K17" s="55">
        <f t="shared" si="3"/>
        <v>0</v>
      </c>
      <c r="L17" s="55">
        <f t="shared" si="3"/>
        <v>0</v>
      </c>
      <c r="M17" s="55">
        <f t="shared" si="3"/>
        <v>0</v>
      </c>
      <c r="N17" s="55">
        <f t="shared" si="3"/>
        <v>0</v>
      </c>
      <c r="O17" s="59">
        <f>SUM(O4:O16)</f>
        <v>7029539</v>
      </c>
    </row>
    <row r="20" spans="3:15" x14ac:dyDescent="0.2">
      <c r="G20" s="46"/>
      <c r="H20" s="46"/>
      <c r="I20" s="46"/>
      <c r="J20" s="46"/>
      <c r="K20" s="46"/>
      <c r="L20" s="46"/>
      <c r="M20" s="46"/>
      <c r="N20" s="46"/>
    </row>
    <row r="21" spans="3:15" x14ac:dyDescent="0.2">
      <c r="F21" s="46"/>
      <c r="G21" s="46"/>
      <c r="H21" s="46"/>
      <c r="I21" s="46"/>
      <c r="J21" s="46"/>
      <c r="K21" s="46"/>
      <c r="L21" s="46"/>
      <c r="M21" s="46"/>
      <c r="N21" s="46"/>
    </row>
    <row r="22" spans="3:15" x14ac:dyDescent="0.2">
      <c r="F22" s="46"/>
      <c r="G22" s="46"/>
      <c r="H22" s="46"/>
      <c r="I22" s="46"/>
      <c r="J22" s="46"/>
      <c r="K22" s="46"/>
      <c r="L22" s="46"/>
      <c r="M22" s="46"/>
      <c r="N22" s="46"/>
    </row>
    <row r="23" spans="3:15" x14ac:dyDescent="0.2">
      <c r="F23" s="46"/>
      <c r="G23" s="46"/>
      <c r="H23" s="103">
        <f>'[4]MAY 16'!$G$42</f>
        <v>1082703.5</v>
      </c>
      <c r="I23" s="46"/>
      <c r="J23" s="46"/>
      <c r="K23" s="46"/>
      <c r="L23" s="46"/>
      <c r="M23" s="46"/>
      <c r="N23" s="46"/>
    </row>
    <row r="24" spans="3:15" x14ac:dyDescent="0.2">
      <c r="F24" s="46"/>
    </row>
    <row r="80" ht="13.5" thickBot="1" x14ac:dyDescent="0.25"/>
    <row r="81" spans="2:15" ht="45.75" customHeight="1" thickBot="1" x14ac:dyDescent="0.25">
      <c r="C81" s="107" t="s">
        <v>125</v>
      </c>
      <c r="D81" s="108"/>
      <c r="E81" s="108"/>
      <c r="F81" s="108"/>
      <c r="G81" s="108"/>
      <c r="H81" s="108"/>
      <c r="I81" s="108"/>
      <c r="J81" s="108"/>
      <c r="K81" s="108"/>
      <c r="L81" s="108"/>
      <c r="M81" s="108"/>
      <c r="N81" s="108"/>
      <c r="O81" s="109"/>
    </row>
    <row r="82" spans="2:15" ht="21" thickBot="1" x14ac:dyDescent="0.25">
      <c r="B82" s="87" t="s">
        <v>127</v>
      </c>
      <c r="C82" s="88" t="s">
        <v>10</v>
      </c>
      <c r="D82" s="89" t="s">
        <v>11</v>
      </c>
      <c r="E82" s="90" t="s">
        <v>12</v>
      </c>
      <c r="F82" s="89" t="s">
        <v>1</v>
      </c>
      <c r="G82" s="90" t="s">
        <v>2</v>
      </c>
      <c r="H82" s="89" t="s">
        <v>3</v>
      </c>
      <c r="I82" s="90" t="s">
        <v>4</v>
      </c>
      <c r="J82" s="89" t="s">
        <v>5</v>
      </c>
      <c r="K82" s="90" t="s">
        <v>6</v>
      </c>
      <c r="L82" s="89" t="s">
        <v>7</v>
      </c>
      <c r="M82" s="90" t="s">
        <v>8</v>
      </c>
      <c r="N82" s="89" t="s">
        <v>9</v>
      </c>
      <c r="O82" s="112" t="s">
        <v>13</v>
      </c>
    </row>
    <row r="83" spans="2:15" ht="21" thickBot="1" x14ac:dyDescent="0.25">
      <c r="B83" s="91" t="s">
        <v>122</v>
      </c>
      <c r="C83" s="92" t="s">
        <v>112</v>
      </c>
      <c r="D83" s="92" t="s">
        <v>112</v>
      </c>
      <c r="E83" s="92" t="s">
        <v>112</v>
      </c>
      <c r="F83" s="92" t="s">
        <v>112</v>
      </c>
      <c r="G83" s="92" t="s">
        <v>112</v>
      </c>
      <c r="H83" s="92" t="s">
        <v>112</v>
      </c>
      <c r="I83" s="92" t="s">
        <v>112</v>
      </c>
      <c r="J83" s="92" t="s">
        <v>112</v>
      </c>
      <c r="K83" s="92" t="s">
        <v>112</v>
      </c>
      <c r="L83" s="92" t="s">
        <v>112</v>
      </c>
      <c r="M83" s="92" t="s">
        <v>112</v>
      </c>
      <c r="N83" s="92" t="s">
        <v>112</v>
      </c>
      <c r="O83" s="113"/>
    </row>
    <row r="84" spans="2:15" ht="15" x14ac:dyDescent="0.2">
      <c r="B84" s="47" t="s">
        <v>116</v>
      </c>
      <c r="C84" s="60">
        <f>'[1]ENE 16'!$BA$49+'[1]ENE 16'!$BA$50</f>
        <v>7527058</v>
      </c>
      <c r="D84" s="60">
        <f>'[1]FEB 16'!$BA$49+'[1]FEB 16'!$BA$50</f>
        <v>6925797</v>
      </c>
      <c r="E84" s="60">
        <f>'[1]MAY 16'!$BA$49+'[1]MAR 16'!$BA$50</f>
        <v>6790833</v>
      </c>
      <c r="F84" s="60">
        <f>'[1]ABR 16'!$BA$49+'[1]ABR 16'!$BA$50</f>
        <v>6847503</v>
      </c>
      <c r="G84" s="60">
        <f>'[1]MAY 16'!$BA$49+'[1]MAY 16'!$BA$50</f>
        <v>7220885</v>
      </c>
      <c r="H84" s="60"/>
      <c r="I84" s="60"/>
      <c r="J84" s="61"/>
      <c r="K84" s="61"/>
      <c r="L84" s="61"/>
      <c r="M84" s="61"/>
      <c r="N84" s="61"/>
      <c r="O84" s="62">
        <f t="shared" ref="O84:O94" si="4">SUM(C84:N84)</f>
        <v>35312076</v>
      </c>
    </row>
    <row r="85" spans="2:15" ht="15" x14ac:dyDescent="0.2">
      <c r="B85" s="48" t="s">
        <v>119</v>
      </c>
      <c r="C85" s="63">
        <f>'[1]ENE 16'!$BA$51+'[1]ENE 16'!$BA$52</f>
        <v>638217.5</v>
      </c>
      <c r="D85" s="63">
        <f>'[1]FEB 16'!$BA$51+'[1]FEB 16'!$BA$52</f>
        <v>825096.5</v>
      </c>
      <c r="E85" s="63">
        <f>'[1]MAY 16'!$BA$51+'[1]MAR 16'!$BA$52</f>
        <v>942864.5</v>
      </c>
      <c r="F85" s="63">
        <f>'[1]ABR 16'!$BA$51+'[1]ABR 16'!$BA$52</f>
        <v>1096122</v>
      </c>
      <c r="G85" s="63">
        <f>'[1]MAY 16'!$BA$51+'[1]MAY 16'!$BA$52</f>
        <v>1082703.5</v>
      </c>
      <c r="H85" s="63"/>
      <c r="I85" s="63"/>
      <c r="J85" s="64"/>
      <c r="K85" s="64"/>
      <c r="L85" s="64"/>
      <c r="M85" s="64"/>
      <c r="N85" s="64"/>
      <c r="O85" s="65">
        <f t="shared" si="4"/>
        <v>4585004</v>
      </c>
    </row>
    <row r="86" spans="2:15" ht="15" x14ac:dyDescent="0.2">
      <c r="B86" s="48" t="s">
        <v>117</v>
      </c>
      <c r="C86" s="63">
        <f>'[1]ENE 16'!$BA$53+'[1]ENE 16'!$BA$54</f>
        <v>203750.5</v>
      </c>
      <c r="D86" s="63">
        <f>'[1]FEB 16'!$BA$53+'[1]FEB 16'!$BA$54</f>
        <v>195336</v>
      </c>
      <c r="E86" s="63">
        <f>'[1]MAY 16'!$BA$53+'[1]MAR 16'!$BA$54</f>
        <v>197796.5</v>
      </c>
      <c r="F86" s="63">
        <f>'[1]ABR 16'!$BA$53+'[1]ABR 16'!$BA$54</f>
        <v>192179.5</v>
      </c>
      <c r="G86" s="63">
        <f>'[1]MAY 16'!$BA$53+'[1]MAY 16'!$BA$54</f>
        <v>205591</v>
      </c>
      <c r="H86" s="63"/>
      <c r="I86" s="63"/>
      <c r="J86" s="64"/>
      <c r="K86" s="64"/>
      <c r="L86" s="64"/>
      <c r="M86" s="64"/>
      <c r="N86" s="64"/>
      <c r="O86" s="65">
        <f t="shared" si="4"/>
        <v>994653.5</v>
      </c>
    </row>
    <row r="87" spans="2:15" ht="15" x14ac:dyDescent="0.2">
      <c r="B87" s="41" t="s">
        <v>104</v>
      </c>
      <c r="C87" s="63">
        <f>'[1]ENE 16'!$AM$36</f>
        <v>4776944</v>
      </c>
      <c r="D87" s="63">
        <f>'[1]FEB 16'!$AM$36</f>
        <v>4681024</v>
      </c>
      <c r="E87" s="63">
        <f>'[1]MAR 16'!$AM$36</f>
        <v>4554109</v>
      </c>
      <c r="F87" s="63">
        <f>'[1]ABR 16'!$AM$36</f>
        <v>4454764</v>
      </c>
      <c r="G87" s="63">
        <f>'[1]MAY 16'!$AM$36</f>
        <v>4321175</v>
      </c>
      <c r="H87" s="63"/>
      <c r="I87" s="63"/>
      <c r="J87" s="64"/>
      <c r="K87" s="64"/>
      <c r="L87" s="64"/>
      <c r="M87" s="64"/>
      <c r="N87" s="64"/>
      <c r="O87" s="65">
        <f t="shared" si="4"/>
        <v>22788016</v>
      </c>
    </row>
    <row r="88" spans="2:15" ht="15.75" thickBot="1" x14ac:dyDescent="0.25">
      <c r="B88" s="41" t="s">
        <v>111</v>
      </c>
      <c r="C88" s="66">
        <f>'[1]ENE 16'!$AN$36</f>
        <v>140790.95000000001</v>
      </c>
      <c r="D88" s="66">
        <f>'[1]FEB 16'!$AN$36</f>
        <v>15637.470000000001</v>
      </c>
      <c r="E88" s="66">
        <f>'[1]MAR 16'!$AN$36</f>
        <v>42059.12</v>
      </c>
      <c r="F88" s="66">
        <f>'[1]ABR 16'!$AN$36</f>
        <v>78958.789999999994</v>
      </c>
      <c r="G88" s="66">
        <f>'[1]MAY 16'!$AN$36</f>
        <v>35044.18</v>
      </c>
      <c r="H88" s="66"/>
      <c r="I88" s="66"/>
      <c r="J88" s="67"/>
      <c r="K88" s="67"/>
      <c r="L88" s="67"/>
      <c r="M88" s="67"/>
      <c r="N88" s="67"/>
      <c r="O88" s="68">
        <f t="shared" si="4"/>
        <v>312490.51</v>
      </c>
    </row>
    <row r="89" spans="2:15" ht="21" thickBot="1" x14ac:dyDescent="0.25">
      <c r="B89" s="93" t="s">
        <v>123</v>
      </c>
      <c r="C89" s="96" t="s">
        <v>121</v>
      </c>
      <c r="D89" s="96" t="s">
        <v>121</v>
      </c>
      <c r="E89" s="96" t="s">
        <v>121</v>
      </c>
      <c r="F89" s="96" t="s">
        <v>121</v>
      </c>
      <c r="G89" s="96" t="s">
        <v>121</v>
      </c>
      <c r="H89" s="96" t="s">
        <v>121</v>
      </c>
      <c r="I89" s="96" t="s">
        <v>121</v>
      </c>
      <c r="J89" s="97" t="s">
        <v>121</v>
      </c>
      <c r="K89" s="97" t="s">
        <v>121</v>
      </c>
      <c r="L89" s="97" t="s">
        <v>121</v>
      </c>
      <c r="M89" s="97" t="s">
        <v>121</v>
      </c>
      <c r="N89" s="97" t="s">
        <v>121</v>
      </c>
      <c r="O89" s="101">
        <f t="shared" si="4"/>
        <v>0</v>
      </c>
    </row>
    <row r="90" spans="2:15" ht="15" x14ac:dyDescent="0.2">
      <c r="B90" s="42" t="s">
        <v>109</v>
      </c>
      <c r="C90" s="69">
        <f>'[3]ENE 16'!$C$36</f>
        <v>259185</v>
      </c>
      <c r="D90" s="69">
        <f>'[3]FEB 16'!$C$36</f>
        <v>233625</v>
      </c>
      <c r="E90" s="69">
        <f>'[3]MAR 16'!$C$36</f>
        <v>243367.5</v>
      </c>
      <c r="F90" s="69">
        <f>'[3]ABR 16'!$C$36</f>
        <v>235740</v>
      </c>
      <c r="G90" s="69">
        <f>'[3]MAY 16'!$C$36</f>
        <v>215662.5</v>
      </c>
      <c r="H90" s="69">
        <f>'[3]JUN 16'!$C$36</f>
        <v>0</v>
      </c>
      <c r="I90" s="70"/>
      <c r="J90" s="70"/>
      <c r="K90" s="70"/>
      <c r="L90" s="70"/>
      <c r="M90" s="70"/>
      <c r="N90" s="70"/>
      <c r="O90" s="71">
        <f t="shared" si="4"/>
        <v>1187580</v>
      </c>
    </row>
    <row r="91" spans="2:15" ht="15" x14ac:dyDescent="0.2">
      <c r="B91" s="41" t="s">
        <v>110</v>
      </c>
      <c r="C91" s="72">
        <f>'[3]ENE 16'!$D$36</f>
        <v>39870</v>
      </c>
      <c r="D91" s="72">
        <f>'[3]FEB 16'!$D$36</f>
        <v>44377.5</v>
      </c>
      <c r="E91" s="72">
        <f>'[3]MAR 16'!$D$36</f>
        <v>33393.75</v>
      </c>
      <c r="F91" s="72">
        <f>'[3]ABR 16'!$D$36</f>
        <v>33067.5</v>
      </c>
      <c r="G91" s="72">
        <f>'[3]MAY 16'!$D$36</f>
        <v>30427.5</v>
      </c>
      <c r="H91" s="72">
        <f>'[3]JUN 16'!$D$36</f>
        <v>0</v>
      </c>
      <c r="I91" s="73"/>
      <c r="J91" s="73"/>
      <c r="K91" s="73"/>
      <c r="L91" s="73"/>
      <c r="M91" s="73"/>
      <c r="N91" s="73"/>
      <c r="O91" s="75">
        <f t="shared" si="4"/>
        <v>181136.25</v>
      </c>
    </row>
    <row r="92" spans="2:15" ht="15" x14ac:dyDescent="0.2">
      <c r="B92" s="41" t="s">
        <v>118</v>
      </c>
      <c r="C92" s="76">
        <f>'[3]ENE 16'!$E$36</f>
        <v>71.25</v>
      </c>
      <c r="D92" s="76">
        <f>'[3]FEB 16'!$E$36</f>
        <v>2366.25</v>
      </c>
      <c r="E92" s="76">
        <f>'[3]MAR 16'!$E$36</f>
        <v>9086.25</v>
      </c>
      <c r="F92" s="76">
        <f>'[3]ABR 16'!$E$36</f>
        <v>11966.25</v>
      </c>
      <c r="G92" s="76">
        <f>'[3]MAY 16'!$E$36</f>
        <v>9041.25</v>
      </c>
      <c r="H92" s="76">
        <f>'[3]JUN 16'!$E$36</f>
        <v>0</v>
      </c>
      <c r="I92" s="74"/>
      <c r="J92" s="74"/>
      <c r="K92" s="74"/>
      <c r="L92" s="74"/>
      <c r="M92" s="74"/>
      <c r="N92" s="74"/>
      <c r="O92" s="75">
        <f t="shared" si="4"/>
        <v>32531.25</v>
      </c>
    </row>
    <row r="93" spans="2:15" ht="15" x14ac:dyDescent="0.2">
      <c r="B93" s="41" t="s">
        <v>104</v>
      </c>
      <c r="C93" s="76">
        <f>'[3]ENE 16'!$G$36</f>
        <v>28300</v>
      </c>
      <c r="D93" s="76">
        <f>'[3]FEB 16'!$G$36</f>
        <v>51550</v>
      </c>
      <c r="E93" s="76">
        <f>'[3]MAR 16'!$G$36</f>
        <v>174526</v>
      </c>
      <c r="F93" s="76">
        <f>'[3]ABR 16'!$G$36</f>
        <v>119886</v>
      </c>
      <c r="G93" s="76">
        <f>'[3]MAY 16'!$G$36</f>
        <v>143058</v>
      </c>
      <c r="H93" s="76">
        <f>'[3]JUN 16'!$G$36</f>
        <v>0</v>
      </c>
      <c r="I93" s="74"/>
      <c r="J93" s="74"/>
      <c r="K93" s="74"/>
      <c r="L93" s="74"/>
      <c r="M93" s="74"/>
      <c r="N93" s="74"/>
      <c r="O93" s="75">
        <f t="shared" si="4"/>
        <v>517320</v>
      </c>
    </row>
    <row r="94" spans="2:15" ht="15.75" thickBot="1" x14ac:dyDescent="0.25">
      <c r="B94" s="45" t="s">
        <v>111</v>
      </c>
      <c r="C94" s="77">
        <f>'[3]ENE 16'!$H$36</f>
        <v>0</v>
      </c>
      <c r="D94" s="77">
        <f>'[3]FEB 16'!$H$36</f>
        <v>0</v>
      </c>
      <c r="E94" s="77">
        <f>'[3]MAR 16'!$H$36</f>
        <v>0</v>
      </c>
      <c r="F94" s="77">
        <f>'[3]ABR 16'!$H$36</f>
        <v>0</v>
      </c>
      <c r="G94" s="77">
        <f>'[3]MAY 16'!$H$36</f>
        <v>0</v>
      </c>
      <c r="H94" s="77">
        <f>'[3]JUN 16'!$H$36</f>
        <v>0</v>
      </c>
      <c r="I94" s="78"/>
      <c r="J94" s="78"/>
      <c r="K94" s="78"/>
      <c r="L94" s="78"/>
      <c r="M94" s="78"/>
      <c r="N94" s="78"/>
      <c r="O94" s="79">
        <f t="shared" si="4"/>
        <v>0</v>
      </c>
    </row>
    <row r="95" spans="2:15" ht="13.5" thickBot="1" x14ac:dyDescent="0.25">
      <c r="C95" s="80">
        <f t="shared" ref="C95:N95" si="5">SUM(C84:C94)</f>
        <v>13614187.199999999</v>
      </c>
      <c r="D95" s="80">
        <f t="shared" si="5"/>
        <v>12974809.720000001</v>
      </c>
      <c r="E95" s="80">
        <f>SUM(E84:E94)</f>
        <v>12988035.619999999</v>
      </c>
      <c r="F95" s="80">
        <f>SUM(F84:F94)</f>
        <v>13070187.039999999</v>
      </c>
      <c r="G95" s="81">
        <f>SUM(G84:G94)</f>
        <v>13263587.93</v>
      </c>
      <c r="H95" s="80">
        <f t="shared" si="5"/>
        <v>0</v>
      </c>
      <c r="I95" s="80">
        <f t="shared" si="5"/>
        <v>0</v>
      </c>
      <c r="J95" s="80">
        <f t="shared" si="5"/>
        <v>0</v>
      </c>
      <c r="K95" s="80">
        <f t="shared" si="5"/>
        <v>0</v>
      </c>
      <c r="L95" s="80">
        <f t="shared" si="5"/>
        <v>0</v>
      </c>
      <c r="M95" s="80">
        <f t="shared" si="5"/>
        <v>0</v>
      </c>
      <c r="N95" s="80">
        <f t="shared" si="5"/>
        <v>0</v>
      </c>
      <c r="O95" s="82">
        <f>SUM(O82:O94)</f>
        <v>65910807.509999998</v>
      </c>
    </row>
    <row r="96" spans="2:15" ht="16.5" thickTop="1" thickBot="1" x14ac:dyDescent="0.3">
      <c r="C96" s="100">
        <f>C95-[5]Hoja1!$C$44</f>
        <v>0</v>
      </c>
      <c r="D96" s="100">
        <f>D95-[5]Hoja1!$D$44</f>
        <v>0</v>
      </c>
      <c r="E96" s="100">
        <f>E95-[5]Hoja1!$E$44</f>
        <v>210954</v>
      </c>
      <c r="F96" s="100">
        <f>F95-[5]Hoja1!$F$44</f>
        <v>0</v>
      </c>
      <c r="G96" s="100">
        <f>G95-[5]Hoja1!$G$44</f>
        <v>13263587.93</v>
      </c>
      <c r="H96" s="100">
        <f>H95-[5]Hoja1!$H$44</f>
        <v>0</v>
      </c>
      <c r="I96" s="100">
        <f>I95-[5]Hoja1!$I$44</f>
        <v>0</v>
      </c>
      <c r="J96" s="100">
        <f>J95-[5]Hoja1!$J$44</f>
        <v>0</v>
      </c>
      <c r="K96" s="100">
        <f>K95-[5]Hoja1!$K$44</f>
        <v>0</v>
      </c>
      <c r="L96" s="100">
        <f>L95-[5]Hoja1!$L$44</f>
        <v>0</v>
      </c>
      <c r="M96" s="100">
        <f>M95-[5]Hoja1!$M$44</f>
        <v>0</v>
      </c>
      <c r="N96" s="100">
        <f>N95-[5]Hoja1!$N$44</f>
        <v>0</v>
      </c>
      <c r="O96" s="100">
        <f>O95-[5]Hoja1!$O$44</f>
        <v>13474541.93</v>
      </c>
    </row>
    <row r="97" spans="6:15" ht="13.5" thickTop="1" x14ac:dyDescent="0.2"/>
    <row r="99" spans="6:15" x14ac:dyDescent="0.2">
      <c r="F99" s="46"/>
      <c r="O99" s="44"/>
    </row>
    <row r="100" spans="6:15" x14ac:dyDescent="0.2">
      <c r="F100" s="46"/>
      <c r="O100" s="44"/>
    </row>
    <row r="101" spans="6:15" x14ac:dyDescent="0.2">
      <c r="F101" s="46"/>
    </row>
    <row r="102" spans="6:15" x14ac:dyDescent="0.2">
      <c r="F102" s="46"/>
    </row>
  </sheetData>
  <mergeCells count="4">
    <mergeCell ref="C3:O3"/>
    <mergeCell ref="C81:O81"/>
    <mergeCell ref="O4:O5"/>
    <mergeCell ref="O82:O83"/>
  </mergeCells>
  <phoneticPr fontId="4" type="noConversion"/>
  <conditionalFormatting sqref="C81:O81">
    <cfRule type="colorScale" priority="1">
      <colorScale>
        <cfvo type="min"/>
        <cfvo type="percentile" val="50"/>
        <cfvo type="max"/>
        <color rgb="FFF8696B"/>
        <color rgb="FFFFEB84"/>
        <color rgb="FF63BE7B"/>
      </colorScale>
    </cfRule>
  </conditionalFormatting>
  <printOptions horizontalCentered="1" verticalCentered="1"/>
  <pageMargins left="0" right="0" top="0" bottom="0" header="0.31496062992125984" footer="0.31496062992125984"/>
  <pageSetup scale="2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00"/>
  <sheetViews>
    <sheetView zoomScale="90" zoomScaleNormal="90" workbookViewId="0">
      <selection activeCell="F22" sqref="F22"/>
    </sheetView>
  </sheetViews>
  <sheetFormatPr baseColWidth="10" defaultRowHeight="12.75" x14ac:dyDescent="0.2"/>
  <cols>
    <col min="1" max="1" width="2" customWidth="1"/>
    <col min="2" max="2" width="82.140625" customWidth="1"/>
    <col min="3" max="10" width="10.5703125" customWidth="1"/>
    <col min="11" max="11" width="12.28515625" bestFit="1" customWidth="1"/>
    <col min="12" max="12" width="10.5703125" customWidth="1"/>
    <col min="14" max="14" width="10.7109375" bestFit="1" customWidth="1"/>
    <col min="15" max="15" width="13.85546875" bestFit="1" customWidth="1"/>
  </cols>
  <sheetData>
    <row r="2" spans="2:15" ht="13.5" thickBot="1" x14ac:dyDescent="0.25"/>
    <row r="3" spans="2:15" ht="27" thickBot="1" x14ac:dyDescent="0.45">
      <c r="C3" s="114" t="s">
        <v>14</v>
      </c>
      <c r="D3" s="115"/>
      <c r="E3" s="115"/>
      <c r="F3" s="115"/>
      <c r="G3" s="115"/>
      <c r="H3" s="115"/>
      <c r="I3" s="115"/>
      <c r="J3" s="115"/>
      <c r="K3" s="115"/>
      <c r="L3" s="115"/>
      <c r="M3" s="115"/>
      <c r="N3" s="115"/>
      <c r="O3" s="116"/>
    </row>
    <row r="4" spans="2:15" ht="21" thickBot="1" x14ac:dyDescent="0.25">
      <c r="B4" s="9" t="s">
        <v>0</v>
      </c>
      <c r="C4" s="10" t="s">
        <v>10</v>
      </c>
      <c r="D4" s="15" t="s">
        <v>11</v>
      </c>
      <c r="E4" s="10" t="s">
        <v>12</v>
      </c>
      <c r="F4" s="10" t="s">
        <v>1</v>
      </c>
      <c r="G4" s="10" t="s">
        <v>2</v>
      </c>
      <c r="H4" s="10" t="s">
        <v>3</v>
      </c>
      <c r="I4" s="10" t="s">
        <v>4</v>
      </c>
      <c r="J4" s="10" t="s">
        <v>5</v>
      </c>
      <c r="K4" s="15" t="s">
        <v>6</v>
      </c>
      <c r="L4" s="10" t="s">
        <v>7</v>
      </c>
      <c r="M4" s="10" t="s">
        <v>8</v>
      </c>
      <c r="N4" s="10" t="s">
        <v>9</v>
      </c>
      <c r="O4" s="16" t="s">
        <v>13</v>
      </c>
    </row>
    <row r="5" spans="2:15" ht="15" x14ac:dyDescent="0.2">
      <c r="B5" s="2"/>
      <c r="C5" s="13"/>
      <c r="D5" s="13"/>
      <c r="E5" s="13"/>
      <c r="F5" s="13"/>
      <c r="G5" s="13"/>
      <c r="H5" s="13"/>
      <c r="I5" s="13"/>
      <c r="J5" s="13"/>
      <c r="K5" s="13"/>
      <c r="L5" s="13"/>
      <c r="M5" s="13"/>
      <c r="N5" s="13"/>
      <c r="O5" s="26"/>
    </row>
    <row r="6" spans="2:15" ht="15" x14ac:dyDescent="0.2">
      <c r="B6" s="3"/>
      <c r="C6" s="11"/>
      <c r="D6" s="11"/>
      <c r="E6" s="11"/>
      <c r="F6" s="11"/>
      <c r="G6" s="11"/>
      <c r="H6" s="11"/>
      <c r="I6" s="11"/>
      <c r="J6" s="11"/>
      <c r="K6" s="11"/>
      <c r="L6" s="11"/>
      <c r="M6" s="11"/>
      <c r="N6" s="11"/>
      <c r="O6" s="27"/>
    </row>
    <row r="7" spans="2:15" ht="15" x14ac:dyDescent="0.2">
      <c r="B7" s="3"/>
      <c r="C7" s="11"/>
      <c r="D7" s="11"/>
      <c r="E7" s="11"/>
      <c r="F7" s="11"/>
      <c r="G7" s="11"/>
      <c r="H7" s="11"/>
      <c r="I7" s="11"/>
      <c r="J7" s="11"/>
      <c r="K7" s="11"/>
      <c r="L7" s="11"/>
      <c r="M7" s="11"/>
      <c r="N7" s="11"/>
      <c r="O7" s="27"/>
    </row>
    <row r="8" spans="2:15" ht="15" x14ac:dyDescent="0.2">
      <c r="B8" s="3"/>
      <c r="C8" s="11"/>
      <c r="D8" s="11"/>
      <c r="E8" s="11"/>
      <c r="F8" s="11"/>
      <c r="G8" s="11"/>
      <c r="H8" s="11"/>
      <c r="I8" s="11"/>
      <c r="J8" s="11"/>
      <c r="K8" s="11"/>
      <c r="L8" s="11"/>
      <c r="M8" s="11"/>
      <c r="N8" s="11"/>
      <c r="O8" s="27"/>
    </row>
    <row r="9" spans="2:15" ht="15" x14ac:dyDescent="0.2">
      <c r="B9" s="3"/>
      <c r="C9" s="11"/>
      <c r="D9" s="11"/>
      <c r="E9" s="11"/>
      <c r="F9" s="11"/>
      <c r="G9" s="11"/>
      <c r="H9" s="11"/>
      <c r="I9" s="11"/>
      <c r="J9" s="11"/>
      <c r="K9" s="11"/>
      <c r="L9" s="11"/>
      <c r="M9" s="11"/>
      <c r="N9" s="11"/>
      <c r="O9" s="27"/>
    </row>
    <row r="10" spans="2:15" ht="15" x14ac:dyDescent="0.2">
      <c r="B10" s="3"/>
      <c r="C10" s="11"/>
      <c r="D10" s="11"/>
      <c r="E10" s="11"/>
      <c r="F10" s="11"/>
      <c r="G10" s="11"/>
      <c r="H10" s="11"/>
      <c r="I10" s="11"/>
      <c r="J10" s="11"/>
      <c r="K10" s="11"/>
      <c r="L10" s="11"/>
      <c r="M10" s="11"/>
      <c r="N10" s="11"/>
      <c r="O10" s="27"/>
    </row>
    <row r="11" spans="2:15" ht="15" x14ac:dyDescent="0.2">
      <c r="B11" s="3"/>
      <c r="C11" s="11"/>
      <c r="D11" s="11"/>
      <c r="E11" s="11"/>
      <c r="F11" s="11"/>
      <c r="G11" s="11"/>
      <c r="H11" s="11"/>
      <c r="I11" s="11"/>
      <c r="J11" s="11"/>
      <c r="K11" s="11"/>
      <c r="L11" s="11"/>
      <c r="M11" s="11"/>
      <c r="N11" s="11"/>
      <c r="O11" s="27"/>
    </row>
    <row r="12" spans="2:15" ht="15" customHeight="1" x14ac:dyDescent="0.2">
      <c r="B12" s="4"/>
      <c r="C12" s="11"/>
      <c r="D12" s="11"/>
      <c r="E12" s="11"/>
      <c r="F12" s="11"/>
      <c r="G12" s="11"/>
      <c r="H12" s="11"/>
      <c r="I12" s="11"/>
      <c r="J12" s="11"/>
      <c r="K12" s="11"/>
      <c r="L12" s="11"/>
      <c r="M12" s="11"/>
      <c r="N12" s="11"/>
      <c r="O12" s="27"/>
    </row>
    <row r="13" spans="2:15" ht="15" x14ac:dyDescent="0.2">
      <c r="B13" s="4"/>
      <c r="C13" s="11"/>
      <c r="D13" s="11"/>
      <c r="E13" s="11"/>
      <c r="F13" s="11"/>
      <c r="G13" s="11"/>
      <c r="H13" s="11"/>
      <c r="I13" s="11"/>
      <c r="J13" s="11"/>
      <c r="K13" s="11"/>
      <c r="L13" s="11"/>
      <c r="M13" s="11"/>
      <c r="N13" s="11"/>
      <c r="O13" s="27"/>
    </row>
    <row r="14" spans="2:15" ht="15" customHeight="1" x14ac:dyDescent="0.2">
      <c r="B14" s="4"/>
      <c r="C14" s="11"/>
      <c r="D14" s="11"/>
      <c r="E14" s="11"/>
      <c r="F14" s="11"/>
      <c r="G14" s="11"/>
      <c r="H14" s="11"/>
      <c r="I14" s="11"/>
      <c r="J14" s="11"/>
      <c r="K14" s="11"/>
      <c r="L14" s="11"/>
      <c r="M14" s="11"/>
      <c r="N14" s="11"/>
      <c r="O14" s="27"/>
    </row>
    <row r="15" spans="2:15" ht="15" customHeight="1" x14ac:dyDescent="0.2">
      <c r="B15" s="4"/>
      <c r="C15" s="11"/>
      <c r="D15" s="11"/>
      <c r="E15" s="11"/>
      <c r="F15" s="11"/>
      <c r="G15" s="11"/>
      <c r="H15" s="11"/>
      <c r="I15" s="11"/>
      <c r="J15" s="11"/>
      <c r="K15" s="11"/>
      <c r="L15" s="11"/>
      <c r="M15" s="11"/>
      <c r="N15" s="11"/>
      <c r="O15" s="27"/>
    </row>
    <row r="16" spans="2:15" ht="15" customHeight="1" x14ac:dyDescent="0.2">
      <c r="B16" s="4"/>
      <c r="C16" s="11"/>
      <c r="D16" s="11"/>
      <c r="E16" s="11"/>
      <c r="F16" s="11"/>
      <c r="G16" s="11"/>
      <c r="H16" s="11"/>
      <c r="I16" s="11"/>
      <c r="J16" s="11"/>
      <c r="K16" s="11"/>
      <c r="L16" s="11"/>
      <c r="M16" s="11"/>
      <c r="N16" s="11"/>
      <c r="O16" s="27"/>
    </row>
    <row r="17" spans="2:15" ht="15" customHeight="1" x14ac:dyDescent="0.2">
      <c r="B17" s="4"/>
      <c r="C17" s="11"/>
      <c r="D17" s="11"/>
      <c r="E17" s="11"/>
      <c r="F17" s="11"/>
      <c r="G17" s="11"/>
      <c r="H17" s="11"/>
      <c r="I17" s="11"/>
      <c r="J17" s="11"/>
      <c r="K17" s="11"/>
      <c r="L17" s="11"/>
      <c r="M17" s="11"/>
      <c r="N17" s="11"/>
      <c r="O17" s="27"/>
    </row>
    <row r="18" spans="2:15" ht="15" customHeight="1" thickBot="1" x14ac:dyDescent="0.25">
      <c r="B18" s="5"/>
      <c r="C18" s="14"/>
      <c r="D18" s="14"/>
      <c r="E18" s="14"/>
      <c r="F18" s="14"/>
      <c r="G18" s="14"/>
      <c r="H18" s="14"/>
      <c r="I18" s="14"/>
      <c r="J18" s="14"/>
      <c r="K18" s="14"/>
      <c r="L18" s="14"/>
      <c r="M18" s="14"/>
      <c r="N18" s="14"/>
      <c r="O18" s="28"/>
    </row>
    <row r="19" spans="2:15" ht="13.5" thickBot="1" x14ac:dyDescent="0.25">
      <c r="C19" s="12">
        <f t="shared" ref="C19:N19" si="0">SUM(C5:C18)</f>
        <v>0</v>
      </c>
      <c r="D19" s="12">
        <f t="shared" si="0"/>
        <v>0</v>
      </c>
      <c r="E19" s="12">
        <f t="shared" si="0"/>
        <v>0</v>
      </c>
      <c r="F19" s="12">
        <f t="shared" si="0"/>
        <v>0</v>
      </c>
      <c r="G19" s="12">
        <f t="shared" si="0"/>
        <v>0</v>
      </c>
      <c r="H19" s="12">
        <f t="shared" si="0"/>
        <v>0</v>
      </c>
      <c r="I19" s="12">
        <f t="shared" si="0"/>
        <v>0</v>
      </c>
      <c r="J19" s="12">
        <f t="shared" si="0"/>
        <v>0</v>
      </c>
      <c r="K19" s="12">
        <f t="shared" si="0"/>
        <v>0</v>
      </c>
      <c r="L19" s="12">
        <f t="shared" si="0"/>
        <v>0</v>
      </c>
      <c r="M19" s="12">
        <f t="shared" si="0"/>
        <v>0</v>
      </c>
      <c r="N19" s="12">
        <f t="shared" si="0"/>
        <v>0</v>
      </c>
      <c r="O19" s="28">
        <f>SUM(O4:O18)</f>
        <v>0</v>
      </c>
    </row>
    <row r="83" spans="2:15" ht="13.5" thickBot="1" x14ac:dyDescent="0.25"/>
    <row r="84" spans="2:15" ht="38.25" customHeight="1" thickBot="1" x14ac:dyDescent="0.45">
      <c r="C84" s="114" t="s">
        <v>15</v>
      </c>
      <c r="D84" s="115"/>
      <c r="E84" s="115"/>
      <c r="F84" s="115"/>
      <c r="G84" s="115"/>
      <c r="H84" s="115"/>
      <c r="I84" s="115"/>
      <c r="J84" s="115"/>
      <c r="K84" s="115"/>
      <c r="L84" s="115"/>
      <c r="M84" s="115"/>
      <c r="N84" s="115"/>
      <c r="O84" s="116"/>
    </row>
    <row r="85" spans="2:15" ht="21" thickBot="1" x14ac:dyDescent="0.25">
      <c r="B85" s="9" t="s">
        <v>0</v>
      </c>
      <c r="C85" s="18" t="s">
        <v>10</v>
      </c>
      <c r="D85" s="19" t="s">
        <v>11</v>
      </c>
      <c r="E85" s="19" t="s">
        <v>12</v>
      </c>
      <c r="F85" s="19" t="s">
        <v>1</v>
      </c>
      <c r="G85" s="19" t="s">
        <v>2</v>
      </c>
      <c r="H85" s="19" t="s">
        <v>3</v>
      </c>
      <c r="I85" s="19" t="s">
        <v>4</v>
      </c>
      <c r="J85" s="19" t="s">
        <v>5</v>
      </c>
      <c r="K85" s="19" t="s">
        <v>6</v>
      </c>
      <c r="L85" s="19" t="s">
        <v>7</v>
      </c>
      <c r="M85" s="19" t="s">
        <v>8</v>
      </c>
      <c r="N85" s="20" t="s">
        <v>9</v>
      </c>
      <c r="O85" s="10" t="s">
        <v>13</v>
      </c>
    </row>
    <row r="86" spans="2:15" ht="15" x14ac:dyDescent="0.2">
      <c r="B86" s="2"/>
      <c r="C86" s="21">
        <v>0</v>
      </c>
      <c r="D86" s="22">
        <v>0</v>
      </c>
      <c r="E86" s="22">
        <v>0</v>
      </c>
      <c r="F86" s="1">
        <v>0</v>
      </c>
      <c r="G86" s="1">
        <v>0</v>
      </c>
      <c r="H86" s="1">
        <v>0</v>
      </c>
      <c r="I86" s="1">
        <v>0</v>
      </c>
      <c r="J86" s="1">
        <v>0</v>
      </c>
      <c r="K86" s="1">
        <v>0</v>
      </c>
      <c r="L86" s="1">
        <v>0</v>
      </c>
      <c r="M86" s="1">
        <v>0</v>
      </c>
      <c r="N86" s="23">
        <v>0</v>
      </c>
      <c r="O86" s="29">
        <f t="shared" ref="O86:O99" si="1">SUM(C86:N86)</f>
        <v>0</v>
      </c>
    </row>
    <row r="87" spans="2:15" ht="15" x14ac:dyDescent="0.2">
      <c r="B87" s="3"/>
      <c r="C87" s="6">
        <v>0</v>
      </c>
      <c r="D87" s="1">
        <v>0</v>
      </c>
      <c r="E87" s="1">
        <v>0</v>
      </c>
      <c r="F87" s="1">
        <v>0</v>
      </c>
      <c r="G87" s="1">
        <v>0</v>
      </c>
      <c r="H87" s="1">
        <v>0</v>
      </c>
      <c r="I87" s="1">
        <v>0</v>
      </c>
      <c r="J87" s="1">
        <v>0</v>
      </c>
      <c r="K87" s="1">
        <v>0</v>
      </c>
      <c r="L87" s="1">
        <v>0</v>
      </c>
      <c r="M87" s="1">
        <v>0</v>
      </c>
      <c r="N87" s="23">
        <v>0</v>
      </c>
      <c r="O87" s="30">
        <f t="shared" si="1"/>
        <v>0</v>
      </c>
    </row>
    <row r="88" spans="2:15" ht="15" x14ac:dyDescent="0.2">
      <c r="B88" s="3"/>
      <c r="C88" s="6">
        <v>0</v>
      </c>
      <c r="D88" s="1">
        <v>0</v>
      </c>
      <c r="E88" s="1">
        <v>0</v>
      </c>
      <c r="F88" s="1">
        <v>0</v>
      </c>
      <c r="G88" s="1">
        <v>0</v>
      </c>
      <c r="H88" s="1">
        <v>0</v>
      </c>
      <c r="I88" s="1">
        <v>0</v>
      </c>
      <c r="J88" s="1">
        <v>0</v>
      </c>
      <c r="K88" s="1">
        <v>0</v>
      </c>
      <c r="L88" s="1">
        <v>0</v>
      </c>
      <c r="M88" s="1">
        <v>0</v>
      </c>
      <c r="N88" s="23">
        <v>0</v>
      </c>
      <c r="O88" s="30">
        <f t="shared" si="1"/>
        <v>0</v>
      </c>
    </row>
    <row r="89" spans="2:15" ht="15" x14ac:dyDescent="0.2">
      <c r="B89" s="3"/>
      <c r="C89" s="6">
        <v>0</v>
      </c>
      <c r="D89" s="1">
        <v>0</v>
      </c>
      <c r="E89" s="1">
        <v>0</v>
      </c>
      <c r="F89" s="1">
        <v>0</v>
      </c>
      <c r="G89" s="1">
        <v>0</v>
      </c>
      <c r="H89" s="1">
        <v>0</v>
      </c>
      <c r="I89" s="1">
        <v>0</v>
      </c>
      <c r="J89" s="1">
        <v>0</v>
      </c>
      <c r="K89" s="1">
        <v>0</v>
      </c>
      <c r="L89" s="1">
        <v>0</v>
      </c>
      <c r="M89" s="1">
        <v>0</v>
      </c>
      <c r="N89" s="23">
        <v>0</v>
      </c>
      <c r="O89" s="30">
        <f t="shared" si="1"/>
        <v>0</v>
      </c>
    </row>
    <row r="90" spans="2:15" ht="15" x14ac:dyDescent="0.2">
      <c r="B90" s="3"/>
      <c r="C90" s="6">
        <v>0</v>
      </c>
      <c r="D90" s="1">
        <v>0</v>
      </c>
      <c r="E90" s="1">
        <v>0</v>
      </c>
      <c r="F90" s="1">
        <v>0</v>
      </c>
      <c r="G90" s="1">
        <v>0</v>
      </c>
      <c r="H90" s="1">
        <v>0</v>
      </c>
      <c r="I90" s="1">
        <v>0</v>
      </c>
      <c r="J90" s="1">
        <v>0</v>
      </c>
      <c r="K90" s="1">
        <v>0</v>
      </c>
      <c r="L90" s="1">
        <v>0</v>
      </c>
      <c r="M90" s="1">
        <v>0</v>
      </c>
      <c r="N90" s="23">
        <v>0</v>
      </c>
      <c r="O90" s="30">
        <f t="shared" si="1"/>
        <v>0</v>
      </c>
    </row>
    <row r="91" spans="2:15" ht="15" x14ac:dyDescent="0.2">
      <c r="B91" s="3"/>
      <c r="C91" s="6">
        <v>0</v>
      </c>
      <c r="D91" s="1">
        <v>0</v>
      </c>
      <c r="E91" s="1">
        <v>0</v>
      </c>
      <c r="F91" s="1">
        <v>0</v>
      </c>
      <c r="G91" s="1">
        <v>0</v>
      </c>
      <c r="H91" s="1">
        <v>0</v>
      </c>
      <c r="I91" s="1">
        <v>0</v>
      </c>
      <c r="J91" s="1">
        <v>0</v>
      </c>
      <c r="K91" s="1">
        <v>0</v>
      </c>
      <c r="L91" s="1">
        <v>0</v>
      </c>
      <c r="M91" s="1">
        <v>0</v>
      </c>
      <c r="N91" s="23">
        <v>0</v>
      </c>
      <c r="O91" s="30">
        <f t="shared" si="1"/>
        <v>0</v>
      </c>
    </row>
    <row r="92" spans="2:15" ht="15" x14ac:dyDescent="0.2">
      <c r="B92" s="3"/>
      <c r="C92" s="6">
        <v>0</v>
      </c>
      <c r="D92" s="1">
        <v>0</v>
      </c>
      <c r="E92" s="1">
        <v>0</v>
      </c>
      <c r="F92" s="1">
        <v>0</v>
      </c>
      <c r="G92" s="1">
        <v>0</v>
      </c>
      <c r="H92" s="1">
        <v>0</v>
      </c>
      <c r="I92" s="1">
        <v>0</v>
      </c>
      <c r="J92" s="1">
        <v>0</v>
      </c>
      <c r="K92" s="1">
        <v>0</v>
      </c>
      <c r="L92" s="1">
        <v>0</v>
      </c>
      <c r="M92" s="1">
        <v>0</v>
      </c>
      <c r="N92" s="23">
        <v>0</v>
      </c>
      <c r="O92" s="30">
        <f t="shared" si="1"/>
        <v>0</v>
      </c>
    </row>
    <row r="93" spans="2:15" ht="15" x14ac:dyDescent="0.2">
      <c r="B93" s="4"/>
      <c r="C93" s="6">
        <v>0</v>
      </c>
      <c r="D93" s="1">
        <v>0</v>
      </c>
      <c r="E93" s="1">
        <v>0</v>
      </c>
      <c r="F93" s="1">
        <v>0</v>
      </c>
      <c r="G93" s="1">
        <v>0</v>
      </c>
      <c r="H93" s="1">
        <v>0</v>
      </c>
      <c r="I93" s="1">
        <v>0</v>
      </c>
      <c r="J93" s="1">
        <v>0</v>
      </c>
      <c r="K93" s="1">
        <v>0</v>
      </c>
      <c r="L93" s="1">
        <v>0</v>
      </c>
      <c r="M93" s="1">
        <v>0</v>
      </c>
      <c r="N93" s="23">
        <v>0</v>
      </c>
      <c r="O93" s="30">
        <f t="shared" si="1"/>
        <v>0</v>
      </c>
    </row>
    <row r="94" spans="2:15" ht="15" x14ac:dyDescent="0.2">
      <c r="B94" s="4"/>
      <c r="C94" s="6">
        <v>0</v>
      </c>
      <c r="D94" s="1">
        <v>0</v>
      </c>
      <c r="E94" s="1">
        <v>0</v>
      </c>
      <c r="F94" s="1">
        <v>0</v>
      </c>
      <c r="G94" s="1">
        <v>0</v>
      </c>
      <c r="H94" s="1">
        <v>0</v>
      </c>
      <c r="I94" s="1">
        <v>0</v>
      </c>
      <c r="J94" s="1">
        <v>0</v>
      </c>
      <c r="K94" s="1">
        <v>0</v>
      </c>
      <c r="L94" s="1">
        <v>0</v>
      </c>
      <c r="M94" s="1">
        <v>0</v>
      </c>
      <c r="N94" s="23">
        <v>0</v>
      </c>
      <c r="O94" s="30">
        <f t="shared" si="1"/>
        <v>0</v>
      </c>
    </row>
    <row r="95" spans="2:15" ht="15" x14ac:dyDescent="0.2">
      <c r="B95" s="4"/>
      <c r="C95" s="6">
        <v>0</v>
      </c>
      <c r="D95" s="1">
        <v>0</v>
      </c>
      <c r="E95" s="1">
        <v>0</v>
      </c>
      <c r="F95" s="1">
        <v>0</v>
      </c>
      <c r="G95" s="1">
        <v>0</v>
      </c>
      <c r="H95" s="1">
        <v>0</v>
      </c>
      <c r="I95" s="1">
        <v>0</v>
      </c>
      <c r="J95" s="1">
        <v>0</v>
      </c>
      <c r="K95" s="1">
        <v>0</v>
      </c>
      <c r="L95" s="1">
        <v>0</v>
      </c>
      <c r="M95" s="1">
        <v>0</v>
      </c>
      <c r="N95" s="23">
        <v>0</v>
      </c>
      <c r="O95" s="30">
        <f t="shared" si="1"/>
        <v>0</v>
      </c>
    </row>
    <row r="96" spans="2:15" ht="15" x14ac:dyDescent="0.2">
      <c r="B96" s="4"/>
      <c r="C96" s="6">
        <v>0</v>
      </c>
      <c r="D96" s="1">
        <v>0</v>
      </c>
      <c r="E96" s="1">
        <v>0</v>
      </c>
      <c r="F96" s="1">
        <v>0</v>
      </c>
      <c r="G96" s="1">
        <v>0</v>
      </c>
      <c r="H96" s="1">
        <v>0</v>
      </c>
      <c r="I96" s="1">
        <v>0</v>
      </c>
      <c r="J96" s="1">
        <v>0</v>
      </c>
      <c r="K96" s="1">
        <v>0</v>
      </c>
      <c r="L96" s="1">
        <v>0</v>
      </c>
      <c r="M96" s="1">
        <v>0</v>
      </c>
      <c r="N96" s="23">
        <v>0</v>
      </c>
      <c r="O96" s="30">
        <f t="shared" si="1"/>
        <v>0</v>
      </c>
    </row>
    <row r="97" spans="2:15" ht="15" x14ac:dyDescent="0.2">
      <c r="B97" s="4"/>
      <c r="C97" s="6">
        <v>0</v>
      </c>
      <c r="D97" s="1">
        <v>0</v>
      </c>
      <c r="E97" s="1">
        <v>0</v>
      </c>
      <c r="F97" s="1">
        <v>0</v>
      </c>
      <c r="G97" s="1">
        <v>0</v>
      </c>
      <c r="H97" s="1">
        <v>0</v>
      </c>
      <c r="I97" s="1">
        <v>0</v>
      </c>
      <c r="J97" s="1">
        <v>0</v>
      </c>
      <c r="K97" s="1">
        <v>0</v>
      </c>
      <c r="L97" s="1">
        <v>0</v>
      </c>
      <c r="M97" s="1">
        <v>0</v>
      </c>
      <c r="N97" s="23">
        <v>0</v>
      </c>
      <c r="O97" s="30">
        <f t="shared" si="1"/>
        <v>0</v>
      </c>
    </row>
    <row r="98" spans="2:15" ht="15" x14ac:dyDescent="0.2">
      <c r="B98" s="4"/>
      <c r="C98" s="6">
        <v>0</v>
      </c>
      <c r="D98" s="1">
        <v>0</v>
      </c>
      <c r="E98" s="1">
        <v>0</v>
      </c>
      <c r="F98" s="1">
        <v>0</v>
      </c>
      <c r="G98" s="1">
        <v>0</v>
      </c>
      <c r="H98" s="1">
        <v>0</v>
      </c>
      <c r="I98" s="1">
        <v>0</v>
      </c>
      <c r="J98" s="1">
        <v>0</v>
      </c>
      <c r="K98" s="1">
        <v>0</v>
      </c>
      <c r="L98" s="1">
        <v>0</v>
      </c>
      <c r="M98" s="1">
        <v>0</v>
      </c>
      <c r="N98" s="23">
        <v>0</v>
      </c>
      <c r="O98" s="30">
        <f t="shared" si="1"/>
        <v>0</v>
      </c>
    </row>
    <row r="99" spans="2:15" ht="15.75" thickBot="1" x14ac:dyDescent="0.25">
      <c r="B99" s="5"/>
      <c r="C99" s="7">
        <v>0</v>
      </c>
      <c r="D99" s="8">
        <v>0</v>
      </c>
      <c r="E99" s="8">
        <v>0</v>
      </c>
      <c r="F99" s="8">
        <v>0</v>
      </c>
      <c r="G99" s="8">
        <v>0</v>
      </c>
      <c r="H99" s="8">
        <v>0</v>
      </c>
      <c r="I99" s="8">
        <v>0</v>
      </c>
      <c r="J99" s="8">
        <v>0</v>
      </c>
      <c r="K99" s="8">
        <v>0</v>
      </c>
      <c r="L99" s="8">
        <v>0</v>
      </c>
      <c r="M99" s="8">
        <v>0</v>
      </c>
      <c r="N99" s="24">
        <v>0</v>
      </c>
      <c r="O99" s="31">
        <f t="shared" si="1"/>
        <v>0</v>
      </c>
    </row>
    <row r="100" spans="2:15" ht="13.5" thickBot="1" x14ac:dyDescent="0.25">
      <c r="C100" s="17">
        <f t="shared" ref="C100:N100" si="2">SUM(C86:C99)</f>
        <v>0</v>
      </c>
      <c r="D100" s="17">
        <f t="shared" si="2"/>
        <v>0</v>
      </c>
      <c r="E100" s="17">
        <f t="shared" si="2"/>
        <v>0</v>
      </c>
      <c r="F100" s="17">
        <f t="shared" si="2"/>
        <v>0</v>
      </c>
      <c r="G100" s="17">
        <f t="shared" si="2"/>
        <v>0</v>
      </c>
      <c r="H100" s="17">
        <f t="shared" si="2"/>
        <v>0</v>
      </c>
      <c r="I100" s="17">
        <f t="shared" si="2"/>
        <v>0</v>
      </c>
      <c r="J100" s="17">
        <f t="shared" si="2"/>
        <v>0</v>
      </c>
      <c r="K100" s="17">
        <f t="shared" si="2"/>
        <v>0</v>
      </c>
      <c r="L100" s="17">
        <f t="shared" si="2"/>
        <v>0</v>
      </c>
      <c r="M100" s="17">
        <f t="shared" si="2"/>
        <v>0</v>
      </c>
      <c r="N100" s="17">
        <f t="shared" si="2"/>
        <v>0</v>
      </c>
      <c r="O100" s="32">
        <f>SUM(O85:O99)</f>
        <v>0</v>
      </c>
    </row>
  </sheetData>
  <mergeCells count="2">
    <mergeCell ref="C3:O3"/>
    <mergeCell ref="C84:O84"/>
  </mergeCells>
  <phoneticPr fontId="4" type="noConversion"/>
  <printOptions horizontalCentered="1" verticalCentered="1"/>
  <pageMargins left="0" right="0" top="0" bottom="0" header="0.31496062992125984" footer="0.31496062992125984"/>
  <pageSetup scale="5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7"/>
  <sheetViews>
    <sheetView zoomScale="90" zoomScaleNormal="90" workbookViewId="0">
      <selection activeCell="A19" sqref="A19"/>
    </sheetView>
  </sheetViews>
  <sheetFormatPr baseColWidth="10" defaultRowHeight="12" customHeight="1" x14ac:dyDescent="0.2"/>
  <cols>
    <col min="1" max="1" width="116.42578125" style="39" customWidth="1"/>
  </cols>
  <sheetData>
    <row r="1" spans="1:1" ht="12" customHeight="1" x14ac:dyDescent="0.2">
      <c r="A1" s="33" t="s">
        <v>23</v>
      </c>
    </row>
    <row r="2" spans="1:1" ht="12" customHeight="1" x14ac:dyDescent="0.2">
      <c r="A2" s="34"/>
    </row>
    <row r="3" spans="1:1" ht="75" x14ac:dyDescent="0.2">
      <c r="A3" s="34" t="s">
        <v>24</v>
      </c>
    </row>
    <row r="4" spans="1:1" ht="12" customHeight="1" x14ac:dyDescent="0.2">
      <c r="A4" s="34"/>
    </row>
    <row r="5" spans="1:1" ht="30" x14ac:dyDescent="0.2">
      <c r="A5" s="34" t="s">
        <v>25</v>
      </c>
    </row>
    <row r="6" spans="1:1" ht="12" customHeight="1" x14ac:dyDescent="0.2">
      <c r="A6" s="34"/>
    </row>
    <row r="7" spans="1:1" ht="12" customHeight="1" x14ac:dyDescent="0.2">
      <c r="A7" s="33" t="s">
        <v>26</v>
      </c>
    </row>
    <row r="8" spans="1:1" ht="12" customHeight="1" x14ac:dyDescent="0.2">
      <c r="A8" s="34" t="s">
        <v>27</v>
      </c>
    </row>
    <row r="9" spans="1:1" ht="12" customHeight="1" x14ac:dyDescent="0.2">
      <c r="A9" s="34" t="s">
        <v>28</v>
      </c>
    </row>
    <row r="10" spans="1:1" ht="12" customHeight="1" x14ac:dyDescent="0.2">
      <c r="A10" s="34" t="s">
        <v>29</v>
      </c>
    </row>
    <row r="11" spans="1:1" ht="12" customHeight="1" x14ac:dyDescent="0.2">
      <c r="A11" s="34" t="s">
        <v>30</v>
      </c>
    </row>
    <row r="12" spans="1:1" ht="12" customHeight="1" x14ac:dyDescent="0.2">
      <c r="A12" s="34" t="s">
        <v>31</v>
      </c>
    </row>
    <row r="13" spans="1:1" ht="12" customHeight="1" x14ac:dyDescent="0.2">
      <c r="A13" s="34"/>
    </row>
    <row r="14" spans="1:1" ht="12" customHeight="1" x14ac:dyDescent="0.2">
      <c r="A14" s="33" t="s">
        <v>32</v>
      </c>
    </row>
    <row r="15" spans="1:1" ht="12" customHeight="1" x14ac:dyDescent="0.2">
      <c r="A15" s="34" t="s">
        <v>33</v>
      </c>
    </row>
    <row r="16" spans="1:1" ht="12" customHeight="1" x14ac:dyDescent="0.2">
      <c r="A16" s="34" t="s">
        <v>34</v>
      </c>
    </row>
    <row r="17" spans="1:1" ht="12" customHeight="1" x14ac:dyDescent="0.2">
      <c r="A17" s="34" t="s">
        <v>35</v>
      </c>
    </row>
    <row r="18" spans="1:1" ht="12" customHeight="1" x14ac:dyDescent="0.2">
      <c r="A18" s="34" t="s">
        <v>36</v>
      </c>
    </row>
    <row r="19" spans="1:1" ht="12" customHeight="1" x14ac:dyDescent="0.2">
      <c r="A19" s="34" t="s">
        <v>37</v>
      </c>
    </row>
    <row r="20" spans="1:1" ht="12" customHeight="1" x14ac:dyDescent="0.2">
      <c r="A20" s="34" t="s">
        <v>38</v>
      </c>
    </row>
    <row r="21" spans="1:1" ht="12" customHeight="1" x14ac:dyDescent="0.2">
      <c r="A21" s="34" t="s">
        <v>39</v>
      </c>
    </row>
    <row r="22" spans="1:1" ht="12" customHeight="1" x14ac:dyDescent="0.2">
      <c r="A22" s="34" t="s">
        <v>40</v>
      </c>
    </row>
    <row r="23" spans="1:1" ht="12" customHeight="1" x14ac:dyDescent="0.2">
      <c r="A23" s="34"/>
    </row>
    <row r="24" spans="1:1" ht="12" customHeight="1" x14ac:dyDescent="0.2">
      <c r="A24" s="33" t="s">
        <v>41</v>
      </c>
    </row>
    <row r="25" spans="1:1" ht="12" customHeight="1" x14ac:dyDescent="0.2">
      <c r="A25" s="34" t="s">
        <v>42</v>
      </c>
    </row>
    <row r="26" spans="1:1" ht="12" customHeight="1" x14ac:dyDescent="0.2">
      <c r="A26" s="34" t="s">
        <v>43</v>
      </c>
    </row>
    <row r="27" spans="1:1" ht="12" customHeight="1" x14ac:dyDescent="0.2">
      <c r="A27" s="34" t="s">
        <v>44</v>
      </c>
    </row>
    <row r="28" spans="1:1" ht="12" customHeight="1" x14ac:dyDescent="0.2">
      <c r="A28" s="34" t="s">
        <v>45</v>
      </c>
    </row>
    <row r="29" spans="1:1" ht="12" customHeight="1" x14ac:dyDescent="0.2">
      <c r="A29" s="34"/>
    </row>
    <row r="30" spans="1:1" ht="12" customHeight="1" x14ac:dyDescent="0.2">
      <c r="A30" s="33" t="s">
        <v>46</v>
      </c>
    </row>
    <row r="31" spans="1:1" ht="12" customHeight="1" x14ac:dyDescent="0.2">
      <c r="A31" s="34" t="s">
        <v>47</v>
      </c>
    </row>
    <row r="32" spans="1:1" ht="12" customHeight="1" x14ac:dyDescent="0.2">
      <c r="A32" s="34" t="s">
        <v>48</v>
      </c>
    </row>
    <row r="33" spans="1:1" ht="12" customHeight="1" x14ac:dyDescent="0.2">
      <c r="A33" s="34" t="s">
        <v>49</v>
      </c>
    </row>
    <row r="34" spans="1:1" ht="12" customHeight="1" x14ac:dyDescent="0.2">
      <c r="A34" s="34" t="s">
        <v>50</v>
      </c>
    </row>
    <row r="35" spans="1:1" ht="12" customHeight="1" x14ac:dyDescent="0.2">
      <c r="A35" s="34" t="s">
        <v>51</v>
      </c>
    </row>
    <row r="36" spans="1:1" ht="12" customHeight="1" x14ac:dyDescent="0.2">
      <c r="A36" s="34" t="s">
        <v>52</v>
      </c>
    </row>
    <row r="37" spans="1:1" ht="12" customHeight="1" x14ac:dyDescent="0.2">
      <c r="A37" s="34" t="s">
        <v>53</v>
      </c>
    </row>
    <row r="38" spans="1:1" ht="12" customHeight="1" x14ac:dyDescent="0.2">
      <c r="A38" s="34" t="s">
        <v>54</v>
      </c>
    </row>
    <row r="39" spans="1:1" ht="12" customHeight="1" x14ac:dyDescent="0.2">
      <c r="A39" s="34" t="s">
        <v>55</v>
      </c>
    </row>
    <row r="40" spans="1:1" ht="12" customHeight="1" x14ac:dyDescent="0.2">
      <c r="A40" s="34" t="s">
        <v>56</v>
      </c>
    </row>
    <row r="41" spans="1:1" ht="12" customHeight="1" x14ac:dyDescent="0.2">
      <c r="A41" s="34" t="s">
        <v>57</v>
      </c>
    </row>
    <row r="43" spans="1:1" ht="12" customHeight="1" x14ac:dyDescent="0.2">
      <c r="A43" s="33" t="s">
        <v>58</v>
      </c>
    </row>
    <row r="44" spans="1:1" ht="12" customHeight="1" x14ac:dyDescent="0.2">
      <c r="A44" s="34" t="s">
        <v>59</v>
      </c>
    </row>
    <row r="45" spans="1:1" ht="12" customHeight="1" x14ac:dyDescent="0.2">
      <c r="A45" s="34" t="s">
        <v>60</v>
      </c>
    </row>
    <row r="46" spans="1:1" ht="12" customHeight="1" x14ac:dyDescent="0.2">
      <c r="A46" s="34" t="s">
        <v>61</v>
      </c>
    </row>
    <row r="47" spans="1:1" ht="12" customHeight="1" x14ac:dyDescent="0.2">
      <c r="A47" s="34" t="s">
        <v>62</v>
      </c>
    </row>
    <row r="48" spans="1:1" ht="12" customHeight="1" x14ac:dyDescent="0.2">
      <c r="A48" s="34" t="s">
        <v>63</v>
      </c>
    </row>
    <row r="49" spans="1:1" ht="12" customHeight="1" x14ac:dyDescent="0.2">
      <c r="A49" s="34" t="s">
        <v>64</v>
      </c>
    </row>
    <row r="50" spans="1:1" ht="12" customHeight="1" x14ac:dyDescent="0.2">
      <c r="A50" s="34" t="s">
        <v>65</v>
      </c>
    </row>
    <row r="51" spans="1:1" ht="12" customHeight="1" x14ac:dyDescent="0.2">
      <c r="A51" s="34" t="s">
        <v>66</v>
      </c>
    </row>
    <row r="52" spans="1:1" ht="12" customHeight="1" x14ac:dyDescent="0.2">
      <c r="A52" s="34"/>
    </row>
    <row r="53" spans="1:1" ht="12" customHeight="1" x14ac:dyDescent="0.2">
      <c r="A53" s="33" t="s">
        <v>67</v>
      </c>
    </row>
    <row r="54" spans="1:1" ht="12" customHeight="1" x14ac:dyDescent="0.2">
      <c r="A54" s="35" t="s">
        <v>68</v>
      </c>
    </row>
    <row r="55" spans="1:1" ht="12" customHeight="1" x14ac:dyDescent="0.2">
      <c r="A55" s="35" t="s">
        <v>69</v>
      </c>
    </row>
    <row r="56" spans="1:1" ht="12" customHeight="1" x14ac:dyDescent="0.2">
      <c r="A56" s="35" t="s">
        <v>70</v>
      </c>
    </row>
    <row r="57" spans="1:1" ht="12" customHeight="1" x14ac:dyDescent="0.2">
      <c r="A57" s="35" t="s">
        <v>71</v>
      </c>
    </row>
    <row r="58" spans="1:1" ht="12" customHeight="1" x14ac:dyDescent="0.2">
      <c r="A58" s="35" t="s">
        <v>72</v>
      </c>
    </row>
    <row r="59" spans="1:1" ht="12" customHeight="1" x14ac:dyDescent="0.2">
      <c r="A59" s="35" t="s">
        <v>73</v>
      </c>
    </row>
    <row r="60" spans="1:1" ht="12" customHeight="1" x14ac:dyDescent="0.2">
      <c r="A60" s="35" t="s">
        <v>74</v>
      </c>
    </row>
    <row r="61" spans="1:1" ht="12" customHeight="1" x14ac:dyDescent="0.2">
      <c r="A61" s="36" t="s">
        <v>75</v>
      </c>
    </row>
    <row r="62" spans="1:1" ht="12" customHeight="1" x14ac:dyDescent="0.2">
      <c r="A62" s="36" t="s">
        <v>76</v>
      </c>
    </row>
    <row r="63" spans="1:1" ht="12" customHeight="1" x14ac:dyDescent="0.2">
      <c r="A63" s="37"/>
    </row>
    <row r="64" spans="1:1" ht="12" customHeight="1" x14ac:dyDescent="0.2">
      <c r="A64" s="35" t="s">
        <v>77</v>
      </c>
    </row>
    <row r="65" spans="1:1" ht="12" customHeight="1" x14ac:dyDescent="0.2">
      <c r="A65" s="37"/>
    </row>
    <row r="66" spans="1:1" ht="12" customHeight="1" x14ac:dyDescent="0.2">
      <c r="A66" s="35" t="s">
        <v>78</v>
      </c>
    </row>
    <row r="67" spans="1:1" ht="12" customHeight="1" x14ac:dyDescent="0.2">
      <c r="A67" s="37"/>
    </row>
    <row r="68" spans="1:1" ht="12" customHeight="1" x14ac:dyDescent="0.2">
      <c r="A68" s="36" t="s">
        <v>79</v>
      </c>
    </row>
    <row r="69" spans="1:1" ht="12" customHeight="1" x14ac:dyDescent="0.2">
      <c r="A69" s="36" t="s">
        <v>80</v>
      </c>
    </row>
    <row r="70" spans="1:1" ht="12" customHeight="1" x14ac:dyDescent="0.2">
      <c r="A70" s="36" t="s">
        <v>81</v>
      </c>
    </row>
    <row r="71" spans="1:1" ht="12" customHeight="1" x14ac:dyDescent="0.2">
      <c r="A71" s="36" t="s">
        <v>82</v>
      </c>
    </row>
    <row r="72" spans="1:1" ht="12" customHeight="1" x14ac:dyDescent="0.2">
      <c r="A72" s="37"/>
    </row>
    <row r="73" spans="1:1" ht="12" customHeight="1" x14ac:dyDescent="0.2">
      <c r="A73" s="37"/>
    </row>
    <row r="74" spans="1:1" ht="12" customHeight="1" x14ac:dyDescent="0.2">
      <c r="A74" s="35" t="s">
        <v>83</v>
      </c>
    </row>
    <row r="75" spans="1:1" ht="12" customHeight="1" x14ac:dyDescent="0.2">
      <c r="A75" s="36" t="s">
        <v>84</v>
      </c>
    </row>
    <row r="76" spans="1:1" ht="12" customHeight="1" x14ac:dyDescent="0.2">
      <c r="A76" s="37"/>
    </row>
    <row r="77" spans="1:1" ht="12" customHeight="1" x14ac:dyDescent="0.2">
      <c r="A77" s="35" t="s">
        <v>85</v>
      </c>
    </row>
    <row r="78" spans="1:1" ht="12" customHeight="1" x14ac:dyDescent="0.2">
      <c r="A78" s="36" t="s">
        <v>86</v>
      </c>
    </row>
    <row r="79" spans="1:1" ht="12" customHeight="1" x14ac:dyDescent="0.2">
      <c r="A79" s="36" t="s">
        <v>87</v>
      </c>
    </row>
    <row r="80" spans="1:1" ht="12" customHeight="1" x14ac:dyDescent="0.2">
      <c r="A80" s="38" t="s">
        <v>88</v>
      </c>
    </row>
    <row r="81" spans="1:1" ht="12" customHeight="1" x14ac:dyDescent="0.2">
      <c r="A81" s="38" t="s">
        <v>89</v>
      </c>
    </row>
    <row r="82" spans="1:1" ht="12" customHeight="1" x14ac:dyDescent="0.2">
      <c r="A82" s="36" t="s">
        <v>90</v>
      </c>
    </row>
    <row r="83" spans="1:1" ht="12" customHeight="1" x14ac:dyDescent="0.2">
      <c r="A83" s="36" t="s">
        <v>91</v>
      </c>
    </row>
    <row r="84" spans="1:1" ht="12" customHeight="1" x14ac:dyDescent="0.2">
      <c r="A84" s="36" t="s">
        <v>92</v>
      </c>
    </row>
    <row r="85" spans="1:1" ht="12" customHeight="1" x14ac:dyDescent="0.2">
      <c r="A85" s="36" t="s">
        <v>93</v>
      </c>
    </row>
    <row r="86" spans="1:1" ht="12" customHeight="1" x14ac:dyDescent="0.2">
      <c r="A86" s="37"/>
    </row>
    <row r="87" spans="1:1" ht="12" customHeight="1" x14ac:dyDescent="0.2">
      <c r="A87" s="37"/>
    </row>
    <row r="88" spans="1:1" ht="12" customHeight="1" x14ac:dyDescent="0.2">
      <c r="A88" s="35" t="s">
        <v>94</v>
      </c>
    </row>
    <row r="89" spans="1:1" ht="12" customHeight="1" x14ac:dyDescent="0.2">
      <c r="A89" s="35" t="s">
        <v>95</v>
      </c>
    </row>
    <row r="90" spans="1:1" ht="12" customHeight="1" x14ac:dyDescent="0.2">
      <c r="A90" s="35" t="s">
        <v>96</v>
      </c>
    </row>
    <row r="91" spans="1:1" ht="12" customHeight="1" x14ac:dyDescent="0.2">
      <c r="A91" s="35" t="s">
        <v>97</v>
      </c>
    </row>
    <row r="92" spans="1:1" ht="12" customHeight="1" x14ac:dyDescent="0.2">
      <c r="A92" s="35" t="s">
        <v>98</v>
      </c>
    </row>
    <row r="93" spans="1:1" ht="12" customHeight="1" x14ac:dyDescent="0.2">
      <c r="A93" s="35" t="s">
        <v>99</v>
      </c>
    </row>
    <row r="94" spans="1:1" ht="12" customHeight="1" x14ac:dyDescent="0.2">
      <c r="A94" s="35" t="s">
        <v>100</v>
      </c>
    </row>
    <row r="95" spans="1:1" ht="12" customHeight="1" x14ac:dyDescent="0.2">
      <c r="A95" s="35" t="s">
        <v>101</v>
      </c>
    </row>
    <row r="96" spans="1:1" ht="12" customHeight="1" x14ac:dyDescent="0.2">
      <c r="A96" s="35" t="s">
        <v>102</v>
      </c>
    </row>
    <row r="97" spans="1:1" ht="12" customHeight="1" x14ac:dyDescent="0.2">
      <c r="A97" s="35" t="s">
        <v>103</v>
      </c>
    </row>
  </sheetData>
  <phoneticPr fontId="4" type="noConversion"/>
  <printOptions horizontalCentered="1" verticalCentered="1"/>
  <pageMargins left="0" right="0" top="0" bottom="0" header="0.31496062992125984" footer="0.31496062992125984"/>
  <pageSetup scale="5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3"/>
  <sheetViews>
    <sheetView workbookViewId="0">
      <selection activeCell="G4" sqref="G4"/>
    </sheetView>
  </sheetViews>
  <sheetFormatPr baseColWidth="10" defaultRowHeight="12.75" x14ac:dyDescent="0.2"/>
  <cols>
    <col min="1" max="1" width="4" customWidth="1"/>
    <col min="2" max="2" width="43.28515625" customWidth="1"/>
    <col min="3" max="3" width="26.140625" customWidth="1"/>
    <col min="4" max="4" width="33" customWidth="1"/>
    <col min="5" max="5" width="17" customWidth="1"/>
    <col min="6" max="7" width="23.5703125" customWidth="1"/>
    <col min="8" max="16" width="2" bestFit="1" customWidth="1"/>
    <col min="17" max="26" width="3" bestFit="1" customWidth="1"/>
    <col min="27" max="27" width="3.7109375" bestFit="1" customWidth="1"/>
    <col min="28" max="59" width="3" bestFit="1" customWidth="1"/>
    <col min="60" max="60" width="7.85546875" bestFit="1" customWidth="1"/>
    <col min="61" max="61" width="6" bestFit="1" customWidth="1"/>
    <col min="62" max="62" width="7.28515625" bestFit="1" customWidth="1"/>
  </cols>
  <sheetData>
    <row r="1" spans="2:7" ht="26.25" customHeight="1" x14ac:dyDescent="0.25">
      <c r="B1" s="117" t="s">
        <v>16</v>
      </c>
      <c r="C1" s="117"/>
      <c r="D1" s="117"/>
      <c r="E1" s="117"/>
      <c r="F1" s="117"/>
      <c r="G1" s="117"/>
    </row>
    <row r="3" spans="2:7" x14ac:dyDescent="0.2">
      <c r="B3" s="25" t="s">
        <v>17</v>
      </c>
      <c r="C3" s="25" t="s">
        <v>18</v>
      </c>
      <c r="D3" s="25" t="s">
        <v>19</v>
      </c>
      <c r="E3" s="25" t="s">
        <v>20</v>
      </c>
      <c r="F3" s="25" t="s">
        <v>21</v>
      </c>
      <c r="G3" s="25" t="s">
        <v>22</v>
      </c>
    </row>
    <row r="4" spans="2:7" ht="54.95" customHeight="1" x14ac:dyDescent="0.2">
      <c r="B4" s="25"/>
      <c r="C4" s="25"/>
      <c r="D4" s="25"/>
      <c r="E4" s="25"/>
      <c r="F4" s="25"/>
      <c r="G4" s="25"/>
    </row>
    <row r="5" spans="2:7" ht="54.95" customHeight="1" x14ac:dyDescent="0.2">
      <c r="B5" s="25"/>
      <c r="C5" s="25"/>
      <c r="D5" s="25"/>
      <c r="E5" s="25"/>
      <c r="F5" s="25"/>
      <c r="G5" s="25"/>
    </row>
    <row r="6" spans="2:7" ht="54.95" customHeight="1" x14ac:dyDescent="0.2">
      <c r="B6" s="25"/>
      <c r="C6" s="25"/>
      <c r="D6" s="25"/>
      <c r="E6" s="25"/>
      <c r="F6" s="25"/>
      <c r="G6" s="25"/>
    </row>
    <row r="7" spans="2:7" ht="54.95" customHeight="1" x14ac:dyDescent="0.2">
      <c r="B7" s="25"/>
      <c r="C7" s="25"/>
      <c r="D7" s="25"/>
      <c r="E7" s="25"/>
      <c r="F7" s="25"/>
      <c r="G7" s="25"/>
    </row>
    <row r="8" spans="2:7" ht="54.95" customHeight="1" x14ac:dyDescent="0.2">
      <c r="B8" s="25"/>
      <c r="C8" s="25"/>
      <c r="D8" s="25"/>
      <c r="E8" s="25"/>
      <c r="F8" s="25"/>
      <c r="G8" s="25"/>
    </row>
    <row r="9" spans="2:7" ht="54.95" customHeight="1" x14ac:dyDescent="0.2">
      <c r="B9" s="25"/>
      <c r="C9" s="25"/>
      <c r="D9" s="25"/>
      <c r="E9" s="25"/>
      <c r="F9" s="25"/>
      <c r="G9" s="25"/>
    </row>
    <row r="10" spans="2:7" ht="54.95" customHeight="1" x14ac:dyDescent="0.2">
      <c r="B10" s="25"/>
      <c r="C10" s="25"/>
      <c r="D10" s="25"/>
      <c r="E10" s="25"/>
      <c r="F10" s="25"/>
      <c r="G10" s="25"/>
    </row>
    <row r="11" spans="2:7" ht="54.95" customHeight="1" x14ac:dyDescent="0.2">
      <c r="B11" s="25"/>
      <c r="C11" s="25"/>
      <c r="D11" s="25"/>
      <c r="E11" s="25"/>
      <c r="F11" s="25"/>
      <c r="G11" s="25"/>
    </row>
    <row r="12" spans="2:7" ht="54.95" customHeight="1" x14ac:dyDescent="0.2">
      <c r="B12" s="25"/>
      <c r="C12" s="25"/>
      <c r="D12" s="25"/>
      <c r="E12" s="25"/>
      <c r="F12" s="25"/>
      <c r="G12" s="25"/>
    </row>
    <row r="13" spans="2:7" ht="54.95" customHeight="1" x14ac:dyDescent="0.2"/>
  </sheetData>
  <mergeCells count="1">
    <mergeCell ref="B1:G1"/>
  </mergeCells>
  <phoneticPr fontId="4" type="noConversion"/>
  <pageMargins left="0.19685039370078741" right="0.19685039370078741" top="0.74803149606299213" bottom="0.74803149606299213" header="0.31496062992125984" footer="0.31496062992125984"/>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INDICADORES</vt:lpstr>
      <vt:lpstr>INDICADORES ESTRATEGICOS</vt:lpstr>
      <vt:lpstr>INDICADORES MOVILIDAD</vt:lpstr>
      <vt:lpstr>BANCO DE PROYECTO</vt:lpstr>
      <vt:lpstr>'INDICADORES MOVILIDAD'!_GoBack</vt:lpstr>
    </vt:vector>
  </TitlesOfParts>
  <Company>gej</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luis.aramburo</dc:creator>
  <cp:lastModifiedBy>fernando.barrios</cp:lastModifiedBy>
  <cp:lastPrinted>2015-02-10T19:59:26Z</cp:lastPrinted>
  <dcterms:created xsi:type="dcterms:W3CDTF">2013-04-24T15:19:53Z</dcterms:created>
  <dcterms:modified xsi:type="dcterms:W3CDTF">2016-06-15T16:46:37Z</dcterms:modified>
</cp:coreProperties>
</file>