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ro\Desktop\TRANSPARENCIA AGENCIA\PORTAL 2020\FRACCIÓN V\"/>
    </mc:Choice>
  </mc:AlternateContent>
  <bookViews>
    <workbookView xWindow="0" yWindow="0" windowWidth="20490" windowHeight="6450" activeTab="1"/>
  </bookViews>
  <sheets>
    <sheet name="1° Reembolso" sheetId="1" r:id="rId1"/>
    <sheet name="2° Reembolso" sheetId="6" r:id="rId2"/>
  </sheets>
  <definedNames>
    <definedName name="_xlnm.Print_Area" localSheetId="0">'1° Reembolso'!$A$3:$I$52</definedName>
    <definedName name="_xlnm.Print_Area" localSheetId="1">'2° Reembolso'!$A$3:$I$50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6" l="1"/>
  <c r="I29" i="6" l="1"/>
  <c r="H29" i="6"/>
  <c r="I28" i="6" l="1"/>
  <c r="L29" i="1" l="1"/>
  <c r="L17" i="1"/>
  <c r="L28" i="1"/>
  <c r="I25" i="6" l="1"/>
  <c r="L25" i="6" s="1"/>
  <c r="H25" i="6"/>
  <c r="I27" i="6" l="1"/>
  <c r="L27" i="6" s="1"/>
  <c r="I26" i="6"/>
  <c r="L26" i="6" s="1"/>
  <c r="I24" i="6" l="1"/>
  <c r="L24" i="6" s="1"/>
  <c r="I23" i="6" l="1"/>
  <c r="L23" i="6" s="1"/>
  <c r="H22" i="6" l="1"/>
  <c r="I22" i="6" s="1"/>
  <c r="L22" i="6" s="1"/>
  <c r="H21" i="6"/>
  <c r="I21" i="6" s="1"/>
  <c r="L21" i="6" s="1"/>
  <c r="H20" i="6" l="1"/>
  <c r="H19" i="6"/>
  <c r="H18" i="6"/>
  <c r="G40" i="6" l="1"/>
  <c r="H40" i="6"/>
  <c r="I20" i="6"/>
  <c r="L20" i="6" s="1"/>
  <c r="I19" i="6"/>
  <c r="L19" i="6" s="1"/>
  <c r="I18" i="6"/>
  <c r="I40" i="6" l="1"/>
  <c r="J40" i="6" s="1"/>
  <c r="L18" i="6"/>
  <c r="L28" i="6" s="1"/>
  <c r="H41" i="1"/>
  <c r="I41" i="1" s="1"/>
  <c r="G42" i="1"/>
  <c r="H40" i="1" l="1"/>
  <c r="I40" i="1" s="1"/>
  <c r="H39" i="1"/>
  <c r="L27" i="1" l="1"/>
  <c r="H38" i="1" l="1"/>
  <c r="I38" i="1" s="1"/>
  <c r="I37" i="1" l="1"/>
  <c r="L25" i="1" s="1"/>
  <c r="H35" i="1" l="1"/>
  <c r="I35" i="1" s="1"/>
  <c r="L26" i="1" s="1"/>
  <c r="H34" i="1"/>
  <c r="I34" i="1" s="1"/>
  <c r="H33" i="1" l="1"/>
  <c r="H42" i="1" s="1"/>
  <c r="I36" i="1" l="1"/>
  <c r="L22" i="1" l="1"/>
  <c r="I31" i="1"/>
  <c r="L24" i="1" s="1"/>
  <c r="I32" i="1"/>
  <c r="I30" i="1"/>
  <c r="I29" i="1"/>
  <c r="I28" i="1"/>
  <c r="L23" i="1" s="1"/>
  <c r="I24" i="1"/>
  <c r="I23" i="1"/>
  <c r="I22" i="1"/>
  <c r="I20" i="1"/>
  <c r="L20" i="1" s="1"/>
  <c r="I18" i="1"/>
  <c r="I19" i="1"/>
  <c r="L19" i="1" s="1"/>
  <c r="L18" i="1" l="1"/>
  <c r="L21" i="1"/>
  <c r="I42" i="1"/>
</calcChain>
</file>

<file path=xl/sharedStrings.xml><?xml version="1.0" encoding="utf-8"?>
<sst xmlns="http://schemas.openxmlformats.org/spreadsheetml/2006/main" count="165" uniqueCount="99">
  <si>
    <t xml:space="preserve"> </t>
  </si>
  <si>
    <t xml:space="preserve">RELACIÓN DE COMPROBANTES DE GASTOS EFECTUADOS POR FONDO REVOLVENTE </t>
  </si>
  <si>
    <t xml:space="preserve">Unidad Presupuestal </t>
  </si>
  <si>
    <t>Unidad Responsable</t>
  </si>
  <si>
    <t xml:space="preserve">Unidad Ejecutora del Gasto </t>
  </si>
  <si>
    <t xml:space="preserve">Sector </t>
  </si>
  <si>
    <t>No.</t>
  </si>
  <si>
    <t>Factura / Folio / Ref.</t>
  </si>
  <si>
    <t>Fecha de Factura</t>
  </si>
  <si>
    <t>Razón Social</t>
  </si>
  <si>
    <t>Descripción</t>
  </si>
  <si>
    <t>Partida Presupuestal / Componente</t>
  </si>
  <si>
    <t xml:space="preserve">TOTAL </t>
  </si>
  <si>
    <t>Agencia para el Desarrollo de Industrias Creativas y Digitales de Jalisco</t>
  </si>
  <si>
    <t>Lic. Leticia Orozco Rubio</t>
  </si>
  <si>
    <t>Directora Administrativa de la Agencia para el Desarrollo de Industrias Creativas y Digitales de Jalisco</t>
  </si>
  <si>
    <t>Subtotal</t>
  </si>
  <si>
    <t>IVA</t>
  </si>
  <si>
    <t>Monto Total (IVA Incluido)</t>
  </si>
  <si>
    <t xml:space="preserve">   </t>
  </si>
  <si>
    <t xml:space="preserve">     RESPONSABLE DEL FONDO </t>
  </si>
  <si>
    <t>REEMBOLSO 001/2020</t>
  </si>
  <si>
    <t>A 2461</t>
  </si>
  <si>
    <t>GRUPO JAGUAR DE OCCIDENTE S.A DE C.V</t>
  </si>
  <si>
    <t xml:space="preserve">Recarga de Combustible para Camioneta Hyundai Blanca </t>
  </si>
  <si>
    <t>0C449C95</t>
  </si>
  <si>
    <t>Material de Papeleria</t>
  </si>
  <si>
    <t>ICAKE366258</t>
  </si>
  <si>
    <t>IWAJC13139</t>
  </si>
  <si>
    <t>92ED397A</t>
  </si>
  <si>
    <t>Compra de Productos Alimenticios</t>
  </si>
  <si>
    <t>Encuadernado</t>
  </si>
  <si>
    <t>6C81BB79</t>
  </si>
  <si>
    <t>MARIA DEL CARMEN RUIZ CASTILLO</t>
  </si>
  <si>
    <t>Enmicados</t>
  </si>
  <si>
    <t>NUEVA WAL MART DE MEXICO, S. DE R.L DE C.V</t>
  </si>
  <si>
    <t>Compra de Desechables</t>
  </si>
  <si>
    <t>Compra de Caja Multiusos</t>
  </si>
  <si>
    <t>CONEJA MISTICA, S.A DE C.V</t>
  </si>
  <si>
    <t>FI083766</t>
  </si>
  <si>
    <t>DALTON AUTOS DE COREA GDL SA DE CV</t>
  </si>
  <si>
    <t>Servicio del Automovil</t>
  </si>
  <si>
    <t>A 4064</t>
  </si>
  <si>
    <t xml:space="preserve">OFFICE DEPOT DE MEXICO S.A DE C.V </t>
  </si>
  <si>
    <t>Comprar de cajas para archivo</t>
  </si>
  <si>
    <t>Compra de Juego de Vidrio</t>
  </si>
  <si>
    <t>CAPITULO 3000</t>
  </si>
  <si>
    <t>A 4877</t>
  </si>
  <si>
    <t>C11F84</t>
  </si>
  <si>
    <t>XTK37213</t>
  </si>
  <si>
    <t>TLAQUEPAQUE ESCOLAR S.A DE C.V</t>
  </si>
  <si>
    <t>TMKA/2659622</t>
  </si>
  <si>
    <t>Compra de Discos Compactos</t>
  </si>
  <si>
    <t>A 5341</t>
  </si>
  <si>
    <t>Compra de USB</t>
  </si>
  <si>
    <t xml:space="preserve"> CONECTA RP CONSULTORIA SAS</t>
  </si>
  <si>
    <t>Compra de Gel Antibacterial</t>
  </si>
  <si>
    <t>000132</t>
  </si>
  <si>
    <t>A2217</t>
  </si>
  <si>
    <t>Compra de Caja de llaveros Identificador</t>
  </si>
  <si>
    <t>Compra de Micas</t>
  </si>
  <si>
    <t>POSE65474661</t>
  </si>
  <si>
    <t>MCDFI 12400007</t>
  </si>
  <si>
    <t>ABASTECEDORA LUMEN SA. DE C.V</t>
  </si>
  <si>
    <t>A53</t>
  </si>
  <si>
    <t xml:space="preserve"> Enmicadora</t>
  </si>
  <si>
    <t>Compra de Totem</t>
  </si>
  <si>
    <t>FGAL</t>
  </si>
  <si>
    <t>ELECTRONICA GUADALAJARA PLAZA</t>
  </si>
  <si>
    <t>JMGFA6800</t>
  </si>
  <si>
    <t>DHL EXPRESS MEXICO S.A DE C.V</t>
  </si>
  <si>
    <t>Envio de paquete</t>
  </si>
  <si>
    <t>IWAEH283893</t>
  </si>
  <si>
    <t>Material Electrico</t>
  </si>
  <si>
    <t>Compra de Microfono para Celular</t>
  </si>
  <si>
    <t>AFU 354</t>
  </si>
  <si>
    <t xml:space="preserve">MAVI DE OCCIDENTE, S.A DE C.V </t>
  </si>
  <si>
    <t>Compra de Refrigerador y Cafetera</t>
  </si>
  <si>
    <t>Sello automatico y Hojas membretadas</t>
  </si>
  <si>
    <t>CORPORATIVO PAPELERO ANCE S. DE R.L. DE C.V.</t>
  </si>
  <si>
    <t>CAA 32290</t>
  </si>
  <si>
    <t xml:space="preserve">Caja Metalica </t>
  </si>
  <si>
    <t>4215FB</t>
  </si>
  <si>
    <t>LEMARX LOMELI ORTIZ</t>
  </si>
  <si>
    <t>Cuadro de Vidrio</t>
  </si>
  <si>
    <t>A59</t>
  </si>
  <si>
    <t>7470 429096</t>
  </si>
  <si>
    <t>AUTOZONE DE MEXICO S DE RL DE CV</t>
  </si>
  <si>
    <t>Compra de Accesorios para Automovil</t>
  </si>
  <si>
    <t>A 6493</t>
  </si>
  <si>
    <t>EAGAJGI 2350</t>
  </si>
  <si>
    <t xml:space="preserve">PETROMAX SA DE CV </t>
  </si>
  <si>
    <t>Compra de Vales de Gasolina</t>
  </si>
  <si>
    <t>XTK40339</t>
  </si>
  <si>
    <t>TLAQUEPAQUE ESCOLAR SA DE CV</t>
  </si>
  <si>
    <t>Compra de Papeleria</t>
  </si>
  <si>
    <t>SECRETARIA DE LA HACIENDA PUBLICA</t>
  </si>
  <si>
    <t>Gastos Notariales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</si>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</sst>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43" fontId="2" fillId="0" borderId="3" xfId="1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5" xfId="1" applyFont="1" applyBorder="1"/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43" fontId="2" fillId="0" borderId="0" xfId="1" applyFont="1"/>
    <xf numFmtId="43" fontId="2" fillId="0" borderId="0" xfId="1" applyFont="1" applyAlignment="1">
      <alignment horizontal="center"/>
    </xf>
    <xf numFmtId="0" fontId="5" fillId="0" borderId="0" xfId="0" applyFont="1" applyBorder="1" applyAlignment="1">
      <alignment horizontal="right" wrapText="1"/>
    </xf>
    <xf numFmtId="44" fontId="2" fillId="0" borderId="0" xfId="0" applyNumberFormat="1" applyFont="1" applyFill="1" applyAlignment="1">
      <alignment vertical="center"/>
    </xf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5" fontId="8" fillId="0" borderId="9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4" fontId="8" fillId="3" borderId="9" xfId="2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4" fontId="8" fillId="3" borderId="14" xfId="2" applyNumberFormat="1" applyFont="1" applyFill="1" applyBorder="1" applyAlignment="1">
      <alignment vertical="center"/>
    </xf>
    <xf numFmtId="44" fontId="8" fillId="3" borderId="8" xfId="2" applyFont="1" applyFill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4" fontId="5" fillId="0" borderId="9" xfId="2" applyFont="1" applyFill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43" fontId="8" fillId="0" borderId="5" xfId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/>
    <xf numFmtId="43" fontId="8" fillId="0" borderId="12" xfId="1" applyFont="1" applyBorder="1"/>
    <xf numFmtId="0" fontId="5" fillId="0" borderId="0" xfId="0" applyFont="1" applyBorder="1" applyAlignment="1">
      <alignment horizontal="center" vertical="center"/>
    </xf>
    <xf numFmtId="44" fontId="2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427935</xdr:colOff>
      <xdr:row>2</xdr:row>
      <xdr:rowOff>110435</xdr:rowOff>
    </xdr:from>
    <xdr:to>
      <xdr:col>5</xdr:col>
      <xdr:colOff>869674</xdr:colOff>
      <xdr:row>5</xdr:row>
      <xdr:rowOff>704022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457" y="552174"/>
          <a:ext cx="9870108" cy="1256196"/>
        </a:xfrm>
        <a:prstGeom prst="rect">
          <a:avLst/>
        </a:prstGeom>
        <a:solidFill>
          <a:srgbClr val="ED7D3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855870</xdr:colOff>
      <xdr:row>2</xdr:row>
      <xdr:rowOff>69023</xdr:rowOff>
    </xdr:from>
    <xdr:to>
      <xdr:col>5</xdr:col>
      <xdr:colOff>759238</xdr:colOff>
      <xdr:row>5</xdr:row>
      <xdr:rowOff>759240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761" y="510762"/>
          <a:ext cx="8351629" cy="1352826"/>
        </a:xfrm>
        <a:prstGeom prst="rect">
          <a:avLst/>
        </a:prstGeom>
        <a:solidFill>
          <a:srgbClr val="ED7D3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38" zoomScale="69" zoomScaleNormal="69" workbookViewId="0">
      <selection activeCell="D41" sqref="D41"/>
    </sheetView>
  </sheetViews>
  <sheetFormatPr baseColWidth="10" defaultColWidth="26" defaultRowHeight="17.25" x14ac:dyDescent="0.3"/>
  <cols>
    <col min="1" max="1" width="14.7109375" style="19" customWidth="1"/>
    <col min="2" max="2" width="21.5703125" style="19" customWidth="1"/>
    <col min="3" max="3" width="14.7109375" style="20" customWidth="1"/>
    <col min="4" max="4" width="69.140625" style="21" customWidth="1"/>
    <col min="5" max="5" width="57.5703125" style="21" customWidth="1"/>
    <col min="6" max="6" width="24.85546875" style="19" customWidth="1"/>
    <col min="7" max="7" width="17.140625" style="6" customWidth="1"/>
    <col min="8" max="8" width="18.42578125" style="6" customWidth="1"/>
    <col min="9" max="9" width="27.85546875" style="22" customWidth="1"/>
    <col min="10" max="257" width="26" style="6"/>
    <col min="258" max="258" width="5.140625" style="6" bestFit="1" customWidth="1"/>
    <col min="259" max="259" width="16.85546875" style="6" customWidth="1"/>
    <col min="260" max="260" width="13" style="6" customWidth="1"/>
    <col min="261" max="261" width="51.85546875" style="6" customWidth="1"/>
    <col min="262" max="262" width="48.140625" style="6" customWidth="1"/>
    <col min="263" max="263" width="16.28515625" style="6" customWidth="1"/>
    <col min="264" max="264" width="0" style="6" hidden="1" customWidth="1"/>
    <col min="265" max="265" width="17.140625" style="6" customWidth="1"/>
    <col min="266" max="513" width="26" style="6"/>
    <col min="514" max="514" width="5.140625" style="6" bestFit="1" customWidth="1"/>
    <col min="515" max="515" width="16.85546875" style="6" customWidth="1"/>
    <col min="516" max="516" width="13" style="6" customWidth="1"/>
    <col min="517" max="517" width="51.85546875" style="6" customWidth="1"/>
    <col min="518" max="518" width="48.140625" style="6" customWidth="1"/>
    <col min="519" max="519" width="16.28515625" style="6" customWidth="1"/>
    <col min="520" max="520" width="0" style="6" hidden="1" customWidth="1"/>
    <col min="521" max="521" width="17.140625" style="6" customWidth="1"/>
    <col min="522" max="769" width="26" style="6"/>
    <col min="770" max="770" width="5.140625" style="6" bestFit="1" customWidth="1"/>
    <col min="771" max="771" width="16.85546875" style="6" customWidth="1"/>
    <col min="772" max="772" width="13" style="6" customWidth="1"/>
    <col min="773" max="773" width="51.85546875" style="6" customWidth="1"/>
    <col min="774" max="774" width="48.140625" style="6" customWidth="1"/>
    <col min="775" max="775" width="16.28515625" style="6" customWidth="1"/>
    <col min="776" max="776" width="0" style="6" hidden="1" customWidth="1"/>
    <col min="777" max="777" width="17.140625" style="6" customWidth="1"/>
    <col min="778" max="1025" width="26" style="6"/>
    <col min="1026" max="1026" width="5.140625" style="6" bestFit="1" customWidth="1"/>
    <col min="1027" max="1027" width="16.85546875" style="6" customWidth="1"/>
    <col min="1028" max="1028" width="13" style="6" customWidth="1"/>
    <col min="1029" max="1029" width="51.85546875" style="6" customWidth="1"/>
    <col min="1030" max="1030" width="48.140625" style="6" customWidth="1"/>
    <col min="1031" max="1031" width="16.28515625" style="6" customWidth="1"/>
    <col min="1032" max="1032" width="0" style="6" hidden="1" customWidth="1"/>
    <col min="1033" max="1033" width="17.140625" style="6" customWidth="1"/>
    <col min="1034" max="1281" width="26" style="6"/>
    <col min="1282" max="1282" width="5.140625" style="6" bestFit="1" customWidth="1"/>
    <col min="1283" max="1283" width="16.85546875" style="6" customWidth="1"/>
    <col min="1284" max="1284" width="13" style="6" customWidth="1"/>
    <col min="1285" max="1285" width="51.85546875" style="6" customWidth="1"/>
    <col min="1286" max="1286" width="48.140625" style="6" customWidth="1"/>
    <col min="1287" max="1287" width="16.28515625" style="6" customWidth="1"/>
    <col min="1288" max="1288" width="0" style="6" hidden="1" customWidth="1"/>
    <col min="1289" max="1289" width="17.140625" style="6" customWidth="1"/>
    <col min="1290" max="1537" width="26" style="6"/>
    <col min="1538" max="1538" width="5.140625" style="6" bestFit="1" customWidth="1"/>
    <col min="1539" max="1539" width="16.85546875" style="6" customWidth="1"/>
    <col min="1540" max="1540" width="13" style="6" customWidth="1"/>
    <col min="1541" max="1541" width="51.85546875" style="6" customWidth="1"/>
    <col min="1542" max="1542" width="48.140625" style="6" customWidth="1"/>
    <col min="1543" max="1543" width="16.28515625" style="6" customWidth="1"/>
    <col min="1544" max="1544" width="0" style="6" hidden="1" customWidth="1"/>
    <col min="1545" max="1545" width="17.140625" style="6" customWidth="1"/>
    <col min="1546" max="1793" width="26" style="6"/>
    <col min="1794" max="1794" width="5.140625" style="6" bestFit="1" customWidth="1"/>
    <col min="1795" max="1795" width="16.85546875" style="6" customWidth="1"/>
    <col min="1796" max="1796" width="13" style="6" customWidth="1"/>
    <col min="1797" max="1797" width="51.85546875" style="6" customWidth="1"/>
    <col min="1798" max="1798" width="48.140625" style="6" customWidth="1"/>
    <col min="1799" max="1799" width="16.28515625" style="6" customWidth="1"/>
    <col min="1800" max="1800" width="0" style="6" hidden="1" customWidth="1"/>
    <col min="1801" max="1801" width="17.140625" style="6" customWidth="1"/>
    <col min="1802" max="2049" width="26" style="6"/>
    <col min="2050" max="2050" width="5.140625" style="6" bestFit="1" customWidth="1"/>
    <col min="2051" max="2051" width="16.85546875" style="6" customWidth="1"/>
    <col min="2052" max="2052" width="13" style="6" customWidth="1"/>
    <col min="2053" max="2053" width="51.85546875" style="6" customWidth="1"/>
    <col min="2054" max="2054" width="48.140625" style="6" customWidth="1"/>
    <col min="2055" max="2055" width="16.28515625" style="6" customWidth="1"/>
    <col min="2056" max="2056" width="0" style="6" hidden="1" customWidth="1"/>
    <col min="2057" max="2057" width="17.140625" style="6" customWidth="1"/>
    <col min="2058" max="2305" width="26" style="6"/>
    <col min="2306" max="2306" width="5.140625" style="6" bestFit="1" customWidth="1"/>
    <col min="2307" max="2307" width="16.85546875" style="6" customWidth="1"/>
    <col min="2308" max="2308" width="13" style="6" customWidth="1"/>
    <col min="2309" max="2309" width="51.85546875" style="6" customWidth="1"/>
    <col min="2310" max="2310" width="48.140625" style="6" customWidth="1"/>
    <col min="2311" max="2311" width="16.28515625" style="6" customWidth="1"/>
    <col min="2312" max="2312" width="0" style="6" hidden="1" customWidth="1"/>
    <col min="2313" max="2313" width="17.140625" style="6" customWidth="1"/>
    <col min="2314" max="2561" width="26" style="6"/>
    <col min="2562" max="2562" width="5.140625" style="6" bestFit="1" customWidth="1"/>
    <col min="2563" max="2563" width="16.85546875" style="6" customWidth="1"/>
    <col min="2564" max="2564" width="13" style="6" customWidth="1"/>
    <col min="2565" max="2565" width="51.85546875" style="6" customWidth="1"/>
    <col min="2566" max="2566" width="48.140625" style="6" customWidth="1"/>
    <col min="2567" max="2567" width="16.28515625" style="6" customWidth="1"/>
    <col min="2568" max="2568" width="0" style="6" hidden="1" customWidth="1"/>
    <col min="2569" max="2569" width="17.140625" style="6" customWidth="1"/>
    <col min="2570" max="2817" width="26" style="6"/>
    <col min="2818" max="2818" width="5.140625" style="6" bestFit="1" customWidth="1"/>
    <col min="2819" max="2819" width="16.85546875" style="6" customWidth="1"/>
    <col min="2820" max="2820" width="13" style="6" customWidth="1"/>
    <col min="2821" max="2821" width="51.85546875" style="6" customWidth="1"/>
    <col min="2822" max="2822" width="48.140625" style="6" customWidth="1"/>
    <col min="2823" max="2823" width="16.28515625" style="6" customWidth="1"/>
    <col min="2824" max="2824" width="0" style="6" hidden="1" customWidth="1"/>
    <col min="2825" max="2825" width="17.140625" style="6" customWidth="1"/>
    <col min="2826" max="3073" width="26" style="6"/>
    <col min="3074" max="3074" width="5.140625" style="6" bestFit="1" customWidth="1"/>
    <col min="3075" max="3075" width="16.85546875" style="6" customWidth="1"/>
    <col min="3076" max="3076" width="13" style="6" customWidth="1"/>
    <col min="3077" max="3077" width="51.85546875" style="6" customWidth="1"/>
    <col min="3078" max="3078" width="48.140625" style="6" customWidth="1"/>
    <col min="3079" max="3079" width="16.28515625" style="6" customWidth="1"/>
    <col min="3080" max="3080" width="0" style="6" hidden="1" customWidth="1"/>
    <col min="3081" max="3081" width="17.140625" style="6" customWidth="1"/>
    <col min="3082" max="3329" width="26" style="6"/>
    <col min="3330" max="3330" width="5.140625" style="6" bestFit="1" customWidth="1"/>
    <col min="3331" max="3331" width="16.85546875" style="6" customWidth="1"/>
    <col min="3332" max="3332" width="13" style="6" customWidth="1"/>
    <col min="3333" max="3333" width="51.85546875" style="6" customWidth="1"/>
    <col min="3334" max="3334" width="48.140625" style="6" customWidth="1"/>
    <col min="3335" max="3335" width="16.28515625" style="6" customWidth="1"/>
    <col min="3336" max="3336" width="0" style="6" hidden="1" customWidth="1"/>
    <col min="3337" max="3337" width="17.140625" style="6" customWidth="1"/>
    <col min="3338" max="3585" width="26" style="6"/>
    <col min="3586" max="3586" width="5.140625" style="6" bestFit="1" customWidth="1"/>
    <col min="3587" max="3587" width="16.85546875" style="6" customWidth="1"/>
    <col min="3588" max="3588" width="13" style="6" customWidth="1"/>
    <col min="3589" max="3589" width="51.85546875" style="6" customWidth="1"/>
    <col min="3590" max="3590" width="48.140625" style="6" customWidth="1"/>
    <col min="3591" max="3591" width="16.28515625" style="6" customWidth="1"/>
    <col min="3592" max="3592" width="0" style="6" hidden="1" customWidth="1"/>
    <col min="3593" max="3593" width="17.140625" style="6" customWidth="1"/>
    <col min="3594" max="3841" width="26" style="6"/>
    <col min="3842" max="3842" width="5.140625" style="6" bestFit="1" customWidth="1"/>
    <col min="3843" max="3843" width="16.85546875" style="6" customWidth="1"/>
    <col min="3844" max="3844" width="13" style="6" customWidth="1"/>
    <col min="3845" max="3845" width="51.85546875" style="6" customWidth="1"/>
    <col min="3846" max="3846" width="48.140625" style="6" customWidth="1"/>
    <col min="3847" max="3847" width="16.28515625" style="6" customWidth="1"/>
    <col min="3848" max="3848" width="0" style="6" hidden="1" customWidth="1"/>
    <col min="3849" max="3849" width="17.140625" style="6" customWidth="1"/>
    <col min="3850" max="4097" width="26" style="6"/>
    <col min="4098" max="4098" width="5.140625" style="6" bestFit="1" customWidth="1"/>
    <col min="4099" max="4099" width="16.85546875" style="6" customWidth="1"/>
    <col min="4100" max="4100" width="13" style="6" customWidth="1"/>
    <col min="4101" max="4101" width="51.85546875" style="6" customWidth="1"/>
    <col min="4102" max="4102" width="48.140625" style="6" customWidth="1"/>
    <col min="4103" max="4103" width="16.28515625" style="6" customWidth="1"/>
    <col min="4104" max="4104" width="0" style="6" hidden="1" customWidth="1"/>
    <col min="4105" max="4105" width="17.140625" style="6" customWidth="1"/>
    <col min="4106" max="4353" width="26" style="6"/>
    <col min="4354" max="4354" width="5.140625" style="6" bestFit="1" customWidth="1"/>
    <col min="4355" max="4355" width="16.85546875" style="6" customWidth="1"/>
    <col min="4356" max="4356" width="13" style="6" customWidth="1"/>
    <col min="4357" max="4357" width="51.85546875" style="6" customWidth="1"/>
    <col min="4358" max="4358" width="48.140625" style="6" customWidth="1"/>
    <col min="4359" max="4359" width="16.28515625" style="6" customWidth="1"/>
    <col min="4360" max="4360" width="0" style="6" hidden="1" customWidth="1"/>
    <col min="4361" max="4361" width="17.140625" style="6" customWidth="1"/>
    <col min="4362" max="4609" width="26" style="6"/>
    <col min="4610" max="4610" width="5.140625" style="6" bestFit="1" customWidth="1"/>
    <col min="4611" max="4611" width="16.85546875" style="6" customWidth="1"/>
    <col min="4612" max="4612" width="13" style="6" customWidth="1"/>
    <col min="4613" max="4613" width="51.85546875" style="6" customWidth="1"/>
    <col min="4614" max="4614" width="48.140625" style="6" customWidth="1"/>
    <col min="4615" max="4615" width="16.28515625" style="6" customWidth="1"/>
    <col min="4616" max="4616" width="0" style="6" hidden="1" customWidth="1"/>
    <col min="4617" max="4617" width="17.140625" style="6" customWidth="1"/>
    <col min="4618" max="4865" width="26" style="6"/>
    <col min="4866" max="4866" width="5.140625" style="6" bestFit="1" customWidth="1"/>
    <col min="4867" max="4867" width="16.85546875" style="6" customWidth="1"/>
    <col min="4868" max="4868" width="13" style="6" customWidth="1"/>
    <col min="4869" max="4869" width="51.85546875" style="6" customWidth="1"/>
    <col min="4870" max="4870" width="48.140625" style="6" customWidth="1"/>
    <col min="4871" max="4871" width="16.28515625" style="6" customWidth="1"/>
    <col min="4872" max="4872" width="0" style="6" hidden="1" customWidth="1"/>
    <col min="4873" max="4873" width="17.140625" style="6" customWidth="1"/>
    <col min="4874" max="5121" width="26" style="6"/>
    <col min="5122" max="5122" width="5.140625" style="6" bestFit="1" customWidth="1"/>
    <col min="5123" max="5123" width="16.85546875" style="6" customWidth="1"/>
    <col min="5124" max="5124" width="13" style="6" customWidth="1"/>
    <col min="5125" max="5125" width="51.85546875" style="6" customWidth="1"/>
    <col min="5126" max="5126" width="48.140625" style="6" customWidth="1"/>
    <col min="5127" max="5127" width="16.28515625" style="6" customWidth="1"/>
    <col min="5128" max="5128" width="0" style="6" hidden="1" customWidth="1"/>
    <col min="5129" max="5129" width="17.140625" style="6" customWidth="1"/>
    <col min="5130" max="5377" width="26" style="6"/>
    <col min="5378" max="5378" width="5.140625" style="6" bestFit="1" customWidth="1"/>
    <col min="5379" max="5379" width="16.85546875" style="6" customWidth="1"/>
    <col min="5380" max="5380" width="13" style="6" customWidth="1"/>
    <col min="5381" max="5381" width="51.85546875" style="6" customWidth="1"/>
    <col min="5382" max="5382" width="48.140625" style="6" customWidth="1"/>
    <col min="5383" max="5383" width="16.28515625" style="6" customWidth="1"/>
    <col min="5384" max="5384" width="0" style="6" hidden="1" customWidth="1"/>
    <col min="5385" max="5385" width="17.140625" style="6" customWidth="1"/>
    <col min="5386" max="5633" width="26" style="6"/>
    <col min="5634" max="5634" width="5.140625" style="6" bestFit="1" customWidth="1"/>
    <col min="5635" max="5635" width="16.85546875" style="6" customWidth="1"/>
    <col min="5636" max="5636" width="13" style="6" customWidth="1"/>
    <col min="5637" max="5637" width="51.85546875" style="6" customWidth="1"/>
    <col min="5638" max="5638" width="48.140625" style="6" customWidth="1"/>
    <col min="5639" max="5639" width="16.28515625" style="6" customWidth="1"/>
    <col min="5640" max="5640" width="0" style="6" hidden="1" customWidth="1"/>
    <col min="5641" max="5641" width="17.140625" style="6" customWidth="1"/>
    <col min="5642" max="5889" width="26" style="6"/>
    <col min="5890" max="5890" width="5.140625" style="6" bestFit="1" customWidth="1"/>
    <col min="5891" max="5891" width="16.85546875" style="6" customWidth="1"/>
    <col min="5892" max="5892" width="13" style="6" customWidth="1"/>
    <col min="5893" max="5893" width="51.85546875" style="6" customWidth="1"/>
    <col min="5894" max="5894" width="48.140625" style="6" customWidth="1"/>
    <col min="5895" max="5895" width="16.28515625" style="6" customWidth="1"/>
    <col min="5896" max="5896" width="0" style="6" hidden="1" customWidth="1"/>
    <col min="5897" max="5897" width="17.140625" style="6" customWidth="1"/>
    <col min="5898" max="6145" width="26" style="6"/>
    <col min="6146" max="6146" width="5.140625" style="6" bestFit="1" customWidth="1"/>
    <col min="6147" max="6147" width="16.85546875" style="6" customWidth="1"/>
    <col min="6148" max="6148" width="13" style="6" customWidth="1"/>
    <col min="6149" max="6149" width="51.85546875" style="6" customWidth="1"/>
    <col min="6150" max="6150" width="48.140625" style="6" customWidth="1"/>
    <col min="6151" max="6151" width="16.28515625" style="6" customWidth="1"/>
    <col min="6152" max="6152" width="0" style="6" hidden="1" customWidth="1"/>
    <col min="6153" max="6153" width="17.140625" style="6" customWidth="1"/>
    <col min="6154" max="6401" width="26" style="6"/>
    <col min="6402" max="6402" width="5.140625" style="6" bestFit="1" customWidth="1"/>
    <col min="6403" max="6403" width="16.85546875" style="6" customWidth="1"/>
    <col min="6404" max="6404" width="13" style="6" customWidth="1"/>
    <col min="6405" max="6405" width="51.85546875" style="6" customWidth="1"/>
    <col min="6406" max="6406" width="48.140625" style="6" customWidth="1"/>
    <col min="6407" max="6407" width="16.28515625" style="6" customWidth="1"/>
    <col min="6408" max="6408" width="0" style="6" hidden="1" customWidth="1"/>
    <col min="6409" max="6409" width="17.140625" style="6" customWidth="1"/>
    <col min="6410" max="6657" width="26" style="6"/>
    <col min="6658" max="6658" width="5.140625" style="6" bestFit="1" customWidth="1"/>
    <col min="6659" max="6659" width="16.85546875" style="6" customWidth="1"/>
    <col min="6660" max="6660" width="13" style="6" customWidth="1"/>
    <col min="6661" max="6661" width="51.85546875" style="6" customWidth="1"/>
    <col min="6662" max="6662" width="48.140625" style="6" customWidth="1"/>
    <col min="6663" max="6663" width="16.28515625" style="6" customWidth="1"/>
    <col min="6664" max="6664" width="0" style="6" hidden="1" customWidth="1"/>
    <col min="6665" max="6665" width="17.140625" style="6" customWidth="1"/>
    <col min="6666" max="6913" width="26" style="6"/>
    <col min="6914" max="6914" width="5.140625" style="6" bestFit="1" customWidth="1"/>
    <col min="6915" max="6915" width="16.85546875" style="6" customWidth="1"/>
    <col min="6916" max="6916" width="13" style="6" customWidth="1"/>
    <col min="6917" max="6917" width="51.85546875" style="6" customWidth="1"/>
    <col min="6918" max="6918" width="48.140625" style="6" customWidth="1"/>
    <col min="6919" max="6919" width="16.28515625" style="6" customWidth="1"/>
    <col min="6920" max="6920" width="0" style="6" hidden="1" customWidth="1"/>
    <col min="6921" max="6921" width="17.140625" style="6" customWidth="1"/>
    <col min="6922" max="7169" width="26" style="6"/>
    <col min="7170" max="7170" width="5.140625" style="6" bestFit="1" customWidth="1"/>
    <col min="7171" max="7171" width="16.85546875" style="6" customWidth="1"/>
    <col min="7172" max="7172" width="13" style="6" customWidth="1"/>
    <col min="7173" max="7173" width="51.85546875" style="6" customWidth="1"/>
    <col min="7174" max="7174" width="48.140625" style="6" customWidth="1"/>
    <col min="7175" max="7175" width="16.28515625" style="6" customWidth="1"/>
    <col min="7176" max="7176" width="0" style="6" hidden="1" customWidth="1"/>
    <col min="7177" max="7177" width="17.140625" style="6" customWidth="1"/>
    <col min="7178" max="7425" width="26" style="6"/>
    <col min="7426" max="7426" width="5.140625" style="6" bestFit="1" customWidth="1"/>
    <col min="7427" max="7427" width="16.85546875" style="6" customWidth="1"/>
    <col min="7428" max="7428" width="13" style="6" customWidth="1"/>
    <col min="7429" max="7429" width="51.85546875" style="6" customWidth="1"/>
    <col min="7430" max="7430" width="48.140625" style="6" customWidth="1"/>
    <col min="7431" max="7431" width="16.28515625" style="6" customWidth="1"/>
    <col min="7432" max="7432" width="0" style="6" hidden="1" customWidth="1"/>
    <col min="7433" max="7433" width="17.140625" style="6" customWidth="1"/>
    <col min="7434" max="7681" width="26" style="6"/>
    <col min="7682" max="7682" width="5.140625" style="6" bestFit="1" customWidth="1"/>
    <col min="7683" max="7683" width="16.85546875" style="6" customWidth="1"/>
    <col min="7684" max="7684" width="13" style="6" customWidth="1"/>
    <col min="7685" max="7685" width="51.85546875" style="6" customWidth="1"/>
    <col min="7686" max="7686" width="48.140625" style="6" customWidth="1"/>
    <col min="7687" max="7687" width="16.28515625" style="6" customWidth="1"/>
    <col min="7688" max="7688" width="0" style="6" hidden="1" customWidth="1"/>
    <col min="7689" max="7689" width="17.140625" style="6" customWidth="1"/>
    <col min="7690" max="7937" width="26" style="6"/>
    <col min="7938" max="7938" width="5.140625" style="6" bestFit="1" customWidth="1"/>
    <col min="7939" max="7939" width="16.85546875" style="6" customWidth="1"/>
    <col min="7940" max="7940" width="13" style="6" customWidth="1"/>
    <col min="7941" max="7941" width="51.85546875" style="6" customWidth="1"/>
    <col min="7942" max="7942" width="48.140625" style="6" customWidth="1"/>
    <col min="7943" max="7943" width="16.28515625" style="6" customWidth="1"/>
    <col min="7944" max="7944" width="0" style="6" hidden="1" customWidth="1"/>
    <col min="7945" max="7945" width="17.140625" style="6" customWidth="1"/>
    <col min="7946" max="8193" width="26" style="6"/>
    <col min="8194" max="8194" width="5.140625" style="6" bestFit="1" customWidth="1"/>
    <col min="8195" max="8195" width="16.85546875" style="6" customWidth="1"/>
    <col min="8196" max="8196" width="13" style="6" customWidth="1"/>
    <col min="8197" max="8197" width="51.85546875" style="6" customWidth="1"/>
    <col min="8198" max="8198" width="48.140625" style="6" customWidth="1"/>
    <col min="8199" max="8199" width="16.28515625" style="6" customWidth="1"/>
    <col min="8200" max="8200" width="0" style="6" hidden="1" customWidth="1"/>
    <col min="8201" max="8201" width="17.140625" style="6" customWidth="1"/>
    <col min="8202" max="8449" width="26" style="6"/>
    <col min="8450" max="8450" width="5.140625" style="6" bestFit="1" customWidth="1"/>
    <col min="8451" max="8451" width="16.85546875" style="6" customWidth="1"/>
    <col min="8452" max="8452" width="13" style="6" customWidth="1"/>
    <col min="8453" max="8453" width="51.85546875" style="6" customWidth="1"/>
    <col min="8454" max="8454" width="48.140625" style="6" customWidth="1"/>
    <col min="8455" max="8455" width="16.28515625" style="6" customWidth="1"/>
    <col min="8456" max="8456" width="0" style="6" hidden="1" customWidth="1"/>
    <col min="8457" max="8457" width="17.140625" style="6" customWidth="1"/>
    <col min="8458" max="8705" width="26" style="6"/>
    <col min="8706" max="8706" width="5.140625" style="6" bestFit="1" customWidth="1"/>
    <col min="8707" max="8707" width="16.85546875" style="6" customWidth="1"/>
    <col min="8708" max="8708" width="13" style="6" customWidth="1"/>
    <col min="8709" max="8709" width="51.85546875" style="6" customWidth="1"/>
    <col min="8710" max="8710" width="48.140625" style="6" customWidth="1"/>
    <col min="8711" max="8711" width="16.28515625" style="6" customWidth="1"/>
    <col min="8712" max="8712" width="0" style="6" hidden="1" customWidth="1"/>
    <col min="8713" max="8713" width="17.140625" style="6" customWidth="1"/>
    <col min="8714" max="8961" width="26" style="6"/>
    <col min="8962" max="8962" width="5.140625" style="6" bestFit="1" customWidth="1"/>
    <col min="8963" max="8963" width="16.85546875" style="6" customWidth="1"/>
    <col min="8964" max="8964" width="13" style="6" customWidth="1"/>
    <col min="8965" max="8965" width="51.85546875" style="6" customWidth="1"/>
    <col min="8966" max="8966" width="48.140625" style="6" customWidth="1"/>
    <col min="8967" max="8967" width="16.28515625" style="6" customWidth="1"/>
    <col min="8968" max="8968" width="0" style="6" hidden="1" customWidth="1"/>
    <col min="8969" max="8969" width="17.140625" style="6" customWidth="1"/>
    <col min="8970" max="9217" width="26" style="6"/>
    <col min="9218" max="9218" width="5.140625" style="6" bestFit="1" customWidth="1"/>
    <col min="9219" max="9219" width="16.85546875" style="6" customWidth="1"/>
    <col min="9220" max="9220" width="13" style="6" customWidth="1"/>
    <col min="9221" max="9221" width="51.85546875" style="6" customWidth="1"/>
    <col min="9222" max="9222" width="48.140625" style="6" customWidth="1"/>
    <col min="9223" max="9223" width="16.28515625" style="6" customWidth="1"/>
    <col min="9224" max="9224" width="0" style="6" hidden="1" customWidth="1"/>
    <col min="9225" max="9225" width="17.140625" style="6" customWidth="1"/>
    <col min="9226" max="9473" width="26" style="6"/>
    <col min="9474" max="9474" width="5.140625" style="6" bestFit="1" customWidth="1"/>
    <col min="9475" max="9475" width="16.85546875" style="6" customWidth="1"/>
    <col min="9476" max="9476" width="13" style="6" customWidth="1"/>
    <col min="9477" max="9477" width="51.85546875" style="6" customWidth="1"/>
    <col min="9478" max="9478" width="48.140625" style="6" customWidth="1"/>
    <col min="9479" max="9479" width="16.28515625" style="6" customWidth="1"/>
    <col min="9480" max="9480" width="0" style="6" hidden="1" customWidth="1"/>
    <col min="9481" max="9481" width="17.140625" style="6" customWidth="1"/>
    <col min="9482" max="9729" width="26" style="6"/>
    <col min="9730" max="9730" width="5.140625" style="6" bestFit="1" customWidth="1"/>
    <col min="9731" max="9731" width="16.85546875" style="6" customWidth="1"/>
    <col min="9732" max="9732" width="13" style="6" customWidth="1"/>
    <col min="9733" max="9733" width="51.85546875" style="6" customWidth="1"/>
    <col min="9734" max="9734" width="48.140625" style="6" customWidth="1"/>
    <col min="9735" max="9735" width="16.28515625" style="6" customWidth="1"/>
    <col min="9736" max="9736" width="0" style="6" hidden="1" customWidth="1"/>
    <col min="9737" max="9737" width="17.140625" style="6" customWidth="1"/>
    <col min="9738" max="9985" width="26" style="6"/>
    <col min="9986" max="9986" width="5.140625" style="6" bestFit="1" customWidth="1"/>
    <col min="9987" max="9987" width="16.85546875" style="6" customWidth="1"/>
    <col min="9988" max="9988" width="13" style="6" customWidth="1"/>
    <col min="9989" max="9989" width="51.85546875" style="6" customWidth="1"/>
    <col min="9990" max="9990" width="48.140625" style="6" customWidth="1"/>
    <col min="9991" max="9991" width="16.28515625" style="6" customWidth="1"/>
    <col min="9992" max="9992" width="0" style="6" hidden="1" customWidth="1"/>
    <col min="9993" max="9993" width="17.140625" style="6" customWidth="1"/>
    <col min="9994" max="10241" width="26" style="6"/>
    <col min="10242" max="10242" width="5.140625" style="6" bestFit="1" customWidth="1"/>
    <col min="10243" max="10243" width="16.85546875" style="6" customWidth="1"/>
    <col min="10244" max="10244" width="13" style="6" customWidth="1"/>
    <col min="10245" max="10245" width="51.85546875" style="6" customWidth="1"/>
    <col min="10246" max="10246" width="48.140625" style="6" customWidth="1"/>
    <col min="10247" max="10247" width="16.28515625" style="6" customWidth="1"/>
    <col min="10248" max="10248" width="0" style="6" hidden="1" customWidth="1"/>
    <col min="10249" max="10249" width="17.140625" style="6" customWidth="1"/>
    <col min="10250" max="10497" width="26" style="6"/>
    <col min="10498" max="10498" width="5.140625" style="6" bestFit="1" customWidth="1"/>
    <col min="10499" max="10499" width="16.85546875" style="6" customWidth="1"/>
    <col min="10500" max="10500" width="13" style="6" customWidth="1"/>
    <col min="10501" max="10501" width="51.85546875" style="6" customWidth="1"/>
    <col min="10502" max="10502" width="48.140625" style="6" customWidth="1"/>
    <col min="10503" max="10503" width="16.28515625" style="6" customWidth="1"/>
    <col min="10504" max="10504" width="0" style="6" hidden="1" customWidth="1"/>
    <col min="10505" max="10505" width="17.140625" style="6" customWidth="1"/>
    <col min="10506" max="10753" width="26" style="6"/>
    <col min="10754" max="10754" width="5.140625" style="6" bestFit="1" customWidth="1"/>
    <col min="10755" max="10755" width="16.85546875" style="6" customWidth="1"/>
    <col min="10756" max="10756" width="13" style="6" customWidth="1"/>
    <col min="10757" max="10757" width="51.85546875" style="6" customWidth="1"/>
    <col min="10758" max="10758" width="48.140625" style="6" customWidth="1"/>
    <col min="10759" max="10759" width="16.28515625" style="6" customWidth="1"/>
    <col min="10760" max="10760" width="0" style="6" hidden="1" customWidth="1"/>
    <col min="10761" max="10761" width="17.140625" style="6" customWidth="1"/>
    <col min="10762" max="11009" width="26" style="6"/>
    <col min="11010" max="11010" width="5.140625" style="6" bestFit="1" customWidth="1"/>
    <col min="11011" max="11011" width="16.85546875" style="6" customWidth="1"/>
    <col min="11012" max="11012" width="13" style="6" customWidth="1"/>
    <col min="11013" max="11013" width="51.85546875" style="6" customWidth="1"/>
    <col min="11014" max="11014" width="48.140625" style="6" customWidth="1"/>
    <col min="11015" max="11015" width="16.28515625" style="6" customWidth="1"/>
    <col min="11016" max="11016" width="0" style="6" hidden="1" customWidth="1"/>
    <col min="11017" max="11017" width="17.140625" style="6" customWidth="1"/>
    <col min="11018" max="11265" width="26" style="6"/>
    <col min="11266" max="11266" width="5.140625" style="6" bestFit="1" customWidth="1"/>
    <col min="11267" max="11267" width="16.85546875" style="6" customWidth="1"/>
    <col min="11268" max="11268" width="13" style="6" customWidth="1"/>
    <col min="11269" max="11269" width="51.85546875" style="6" customWidth="1"/>
    <col min="11270" max="11270" width="48.140625" style="6" customWidth="1"/>
    <col min="11271" max="11271" width="16.28515625" style="6" customWidth="1"/>
    <col min="11272" max="11272" width="0" style="6" hidden="1" customWidth="1"/>
    <col min="11273" max="11273" width="17.140625" style="6" customWidth="1"/>
    <col min="11274" max="11521" width="26" style="6"/>
    <col min="11522" max="11522" width="5.140625" style="6" bestFit="1" customWidth="1"/>
    <col min="11523" max="11523" width="16.85546875" style="6" customWidth="1"/>
    <col min="11524" max="11524" width="13" style="6" customWidth="1"/>
    <col min="11525" max="11525" width="51.85546875" style="6" customWidth="1"/>
    <col min="11526" max="11526" width="48.140625" style="6" customWidth="1"/>
    <col min="11527" max="11527" width="16.28515625" style="6" customWidth="1"/>
    <col min="11528" max="11528" width="0" style="6" hidden="1" customWidth="1"/>
    <col min="11529" max="11529" width="17.140625" style="6" customWidth="1"/>
    <col min="11530" max="11777" width="26" style="6"/>
    <col min="11778" max="11778" width="5.140625" style="6" bestFit="1" customWidth="1"/>
    <col min="11779" max="11779" width="16.85546875" style="6" customWidth="1"/>
    <col min="11780" max="11780" width="13" style="6" customWidth="1"/>
    <col min="11781" max="11781" width="51.85546875" style="6" customWidth="1"/>
    <col min="11782" max="11782" width="48.140625" style="6" customWidth="1"/>
    <col min="11783" max="11783" width="16.28515625" style="6" customWidth="1"/>
    <col min="11784" max="11784" width="0" style="6" hidden="1" customWidth="1"/>
    <col min="11785" max="11785" width="17.140625" style="6" customWidth="1"/>
    <col min="11786" max="12033" width="26" style="6"/>
    <col min="12034" max="12034" width="5.140625" style="6" bestFit="1" customWidth="1"/>
    <col min="12035" max="12035" width="16.85546875" style="6" customWidth="1"/>
    <col min="12036" max="12036" width="13" style="6" customWidth="1"/>
    <col min="12037" max="12037" width="51.85546875" style="6" customWidth="1"/>
    <col min="12038" max="12038" width="48.140625" style="6" customWidth="1"/>
    <col min="12039" max="12039" width="16.28515625" style="6" customWidth="1"/>
    <col min="12040" max="12040" width="0" style="6" hidden="1" customWidth="1"/>
    <col min="12041" max="12041" width="17.140625" style="6" customWidth="1"/>
    <col min="12042" max="12289" width="26" style="6"/>
    <col min="12290" max="12290" width="5.140625" style="6" bestFit="1" customWidth="1"/>
    <col min="12291" max="12291" width="16.85546875" style="6" customWidth="1"/>
    <col min="12292" max="12292" width="13" style="6" customWidth="1"/>
    <col min="12293" max="12293" width="51.85546875" style="6" customWidth="1"/>
    <col min="12294" max="12294" width="48.140625" style="6" customWidth="1"/>
    <col min="12295" max="12295" width="16.28515625" style="6" customWidth="1"/>
    <col min="12296" max="12296" width="0" style="6" hidden="1" customWidth="1"/>
    <col min="12297" max="12297" width="17.140625" style="6" customWidth="1"/>
    <col min="12298" max="12545" width="26" style="6"/>
    <col min="12546" max="12546" width="5.140625" style="6" bestFit="1" customWidth="1"/>
    <col min="12547" max="12547" width="16.85546875" style="6" customWidth="1"/>
    <col min="12548" max="12548" width="13" style="6" customWidth="1"/>
    <col min="12549" max="12549" width="51.85546875" style="6" customWidth="1"/>
    <col min="12550" max="12550" width="48.140625" style="6" customWidth="1"/>
    <col min="12551" max="12551" width="16.28515625" style="6" customWidth="1"/>
    <col min="12552" max="12552" width="0" style="6" hidden="1" customWidth="1"/>
    <col min="12553" max="12553" width="17.140625" style="6" customWidth="1"/>
    <col min="12554" max="12801" width="26" style="6"/>
    <col min="12802" max="12802" width="5.140625" style="6" bestFit="1" customWidth="1"/>
    <col min="12803" max="12803" width="16.85546875" style="6" customWidth="1"/>
    <col min="12804" max="12804" width="13" style="6" customWidth="1"/>
    <col min="12805" max="12805" width="51.85546875" style="6" customWidth="1"/>
    <col min="12806" max="12806" width="48.140625" style="6" customWidth="1"/>
    <col min="12807" max="12807" width="16.28515625" style="6" customWidth="1"/>
    <col min="12808" max="12808" width="0" style="6" hidden="1" customWidth="1"/>
    <col min="12809" max="12809" width="17.140625" style="6" customWidth="1"/>
    <col min="12810" max="13057" width="26" style="6"/>
    <col min="13058" max="13058" width="5.140625" style="6" bestFit="1" customWidth="1"/>
    <col min="13059" max="13059" width="16.85546875" style="6" customWidth="1"/>
    <col min="13060" max="13060" width="13" style="6" customWidth="1"/>
    <col min="13061" max="13061" width="51.85546875" style="6" customWidth="1"/>
    <col min="13062" max="13062" width="48.140625" style="6" customWidth="1"/>
    <col min="13063" max="13063" width="16.28515625" style="6" customWidth="1"/>
    <col min="13064" max="13064" width="0" style="6" hidden="1" customWidth="1"/>
    <col min="13065" max="13065" width="17.140625" style="6" customWidth="1"/>
    <col min="13066" max="13313" width="26" style="6"/>
    <col min="13314" max="13314" width="5.140625" style="6" bestFit="1" customWidth="1"/>
    <col min="13315" max="13315" width="16.85546875" style="6" customWidth="1"/>
    <col min="13316" max="13316" width="13" style="6" customWidth="1"/>
    <col min="13317" max="13317" width="51.85546875" style="6" customWidth="1"/>
    <col min="13318" max="13318" width="48.140625" style="6" customWidth="1"/>
    <col min="13319" max="13319" width="16.28515625" style="6" customWidth="1"/>
    <col min="13320" max="13320" width="0" style="6" hidden="1" customWidth="1"/>
    <col min="13321" max="13321" width="17.140625" style="6" customWidth="1"/>
    <col min="13322" max="13569" width="26" style="6"/>
    <col min="13570" max="13570" width="5.140625" style="6" bestFit="1" customWidth="1"/>
    <col min="13571" max="13571" width="16.85546875" style="6" customWidth="1"/>
    <col min="13572" max="13572" width="13" style="6" customWidth="1"/>
    <col min="13573" max="13573" width="51.85546875" style="6" customWidth="1"/>
    <col min="13574" max="13574" width="48.140625" style="6" customWidth="1"/>
    <col min="13575" max="13575" width="16.28515625" style="6" customWidth="1"/>
    <col min="13576" max="13576" width="0" style="6" hidden="1" customWidth="1"/>
    <col min="13577" max="13577" width="17.140625" style="6" customWidth="1"/>
    <col min="13578" max="13825" width="26" style="6"/>
    <col min="13826" max="13826" width="5.140625" style="6" bestFit="1" customWidth="1"/>
    <col min="13827" max="13827" width="16.85546875" style="6" customWidth="1"/>
    <col min="13828" max="13828" width="13" style="6" customWidth="1"/>
    <col min="13829" max="13829" width="51.85546875" style="6" customWidth="1"/>
    <col min="13830" max="13830" width="48.140625" style="6" customWidth="1"/>
    <col min="13831" max="13831" width="16.28515625" style="6" customWidth="1"/>
    <col min="13832" max="13832" width="0" style="6" hidden="1" customWidth="1"/>
    <col min="13833" max="13833" width="17.140625" style="6" customWidth="1"/>
    <col min="13834" max="14081" width="26" style="6"/>
    <col min="14082" max="14082" width="5.140625" style="6" bestFit="1" customWidth="1"/>
    <col min="14083" max="14083" width="16.85546875" style="6" customWidth="1"/>
    <col min="14084" max="14084" width="13" style="6" customWidth="1"/>
    <col min="14085" max="14085" width="51.85546875" style="6" customWidth="1"/>
    <col min="14086" max="14086" width="48.140625" style="6" customWidth="1"/>
    <col min="14087" max="14087" width="16.28515625" style="6" customWidth="1"/>
    <col min="14088" max="14088" width="0" style="6" hidden="1" customWidth="1"/>
    <col min="14089" max="14089" width="17.140625" style="6" customWidth="1"/>
    <col min="14090" max="14337" width="26" style="6"/>
    <col min="14338" max="14338" width="5.140625" style="6" bestFit="1" customWidth="1"/>
    <col min="14339" max="14339" width="16.85546875" style="6" customWidth="1"/>
    <col min="14340" max="14340" width="13" style="6" customWidth="1"/>
    <col min="14341" max="14341" width="51.85546875" style="6" customWidth="1"/>
    <col min="14342" max="14342" width="48.140625" style="6" customWidth="1"/>
    <col min="14343" max="14343" width="16.28515625" style="6" customWidth="1"/>
    <col min="14344" max="14344" width="0" style="6" hidden="1" customWidth="1"/>
    <col min="14345" max="14345" width="17.140625" style="6" customWidth="1"/>
    <col min="14346" max="14593" width="26" style="6"/>
    <col min="14594" max="14594" width="5.140625" style="6" bestFit="1" customWidth="1"/>
    <col min="14595" max="14595" width="16.85546875" style="6" customWidth="1"/>
    <col min="14596" max="14596" width="13" style="6" customWidth="1"/>
    <col min="14597" max="14597" width="51.85546875" style="6" customWidth="1"/>
    <col min="14598" max="14598" width="48.140625" style="6" customWidth="1"/>
    <col min="14599" max="14599" width="16.28515625" style="6" customWidth="1"/>
    <col min="14600" max="14600" width="0" style="6" hidden="1" customWidth="1"/>
    <col min="14601" max="14601" width="17.140625" style="6" customWidth="1"/>
    <col min="14602" max="14849" width="26" style="6"/>
    <col min="14850" max="14850" width="5.140625" style="6" bestFit="1" customWidth="1"/>
    <col min="14851" max="14851" width="16.85546875" style="6" customWidth="1"/>
    <col min="14852" max="14852" width="13" style="6" customWidth="1"/>
    <col min="14853" max="14853" width="51.85546875" style="6" customWidth="1"/>
    <col min="14854" max="14854" width="48.140625" style="6" customWidth="1"/>
    <col min="14855" max="14855" width="16.28515625" style="6" customWidth="1"/>
    <col min="14856" max="14856" width="0" style="6" hidden="1" customWidth="1"/>
    <col min="14857" max="14857" width="17.140625" style="6" customWidth="1"/>
    <col min="14858" max="15105" width="26" style="6"/>
    <col min="15106" max="15106" width="5.140625" style="6" bestFit="1" customWidth="1"/>
    <col min="15107" max="15107" width="16.85546875" style="6" customWidth="1"/>
    <col min="15108" max="15108" width="13" style="6" customWidth="1"/>
    <col min="15109" max="15109" width="51.85546875" style="6" customWidth="1"/>
    <col min="15110" max="15110" width="48.140625" style="6" customWidth="1"/>
    <col min="15111" max="15111" width="16.28515625" style="6" customWidth="1"/>
    <col min="15112" max="15112" width="0" style="6" hidden="1" customWidth="1"/>
    <col min="15113" max="15113" width="17.140625" style="6" customWidth="1"/>
    <col min="15114" max="15361" width="26" style="6"/>
    <col min="15362" max="15362" width="5.140625" style="6" bestFit="1" customWidth="1"/>
    <col min="15363" max="15363" width="16.85546875" style="6" customWidth="1"/>
    <col min="15364" max="15364" width="13" style="6" customWidth="1"/>
    <col min="15365" max="15365" width="51.85546875" style="6" customWidth="1"/>
    <col min="15366" max="15366" width="48.140625" style="6" customWidth="1"/>
    <col min="15367" max="15367" width="16.28515625" style="6" customWidth="1"/>
    <col min="15368" max="15368" width="0" style="6" hidden="1" customWidth="1"/>
    <col min="15369" max="15369" width="17.140625" style="6" customWidth="1"/>
    <col min="15370" max="15617" width="26" style="6"/>
    <col min="15618" max="15618" width="5.140625" style="6" bestFit="1" customWidth="1"/>
    <col min="15619" max="15619" width="16.85546875" style="6" customWidth="1"/>
    <col min="15620" max="15620" width="13" style="6" customWidth="1"/>
    <col min="15621" max="15621" width="51.85546875" style="6" customWidth="1"/>
    <col min="15622" max="15622" width="48.140625" style="6" customWidth="1"/>
    <col min="15623" max="15623" width="16.28515625" style="6" customWidth="1"/>
    <col min="15624" max="15624" width="0" style="6" hidden="1" customWidth="1"/>
    <col min="15625" max="15625" width="17.140625" style="6" customWidth="1"/>
    <col min="15626" max="15873" width="26" style="6"/>
    <col min="15874" max="15874" width="5.140625" style="6" bestFit="1" customWidth="1"/>
    <col min="15875" max="15875" width="16.85546875" style="6" customWidth="1"/>
    <col min="15876" max="15876" width="13" style="6" customWidth="1"/>
    <col min="15877" max="15877" width="51.85546875" style="6" customWidth="1"/>
    <col min="15878" max="15878" width="48.140625" style="6" customWidth="1"/>
    <col min="15879" max="15879" width="16.28515625" style="6" customWidth="1"/>
    <col min="15880" max="15880" width="0" style="6" hidden="1" customWidth="1"/>
    <col min="15881" max="15881" width="17.140625" style="6" customWidth="1"/>
    <col min="15882" max="16129" width="26" style="6"/>
    <col min="16130" max="16130" width="5.140625" style="6" bestFit="1" customWidth="1"/>
    <col min="16131" max="16131" width="16.85546875" style="6" customWidth="1"/>
    <col min="16132" max="16132" width="13" style="6" customWidth="1"/>
    <col min="16133" max="16133" width="51.85546875" style="6" customWidth="1"/>
    <col min="16134" max="16134" width="48.140625" style="6" customWidth="1"/>
    <col min="16135" max="16135" width="16.28515625" style="6" customWidth="1"/>
    <col min="16136" max="16136" width="0" style="6" hidden="1" customWidth="1"/>
    <col min="16137" max="16137" width="17.140625" style="6" customWidth="1"/>
    <col min="16138" max="16384" width="26" style="6"/>
  </cols>
  <sheetData>
    <row r="1" spans="1:9" ht="16.5" customHeight="1" x14ac:dyDescent="0.3">
      <c r="A1" s="1"/>
      <c r="B1" s="2" t="s">
        <v>0</v>
      </c>
      <c r="C1" s="2"/>
      <c r="D1" s="3"/>
      <c r="E1" s="3"/>
      <c r="F1" s="4"/>
      <c r="G1" s="2"/>
      <c r="H1" s="2"/>
      <c r="I1" s="5"/>
    </row>
    <row r="2" spans="1:9" ht="18" thickBot="1" x14ac:dyDescent="0.35">
      <c r="A2" s="7"/>
      <c r="B2" s="8"/>
      <c r="C2" s="8"/>
      <c r="D2" s="9"/>
      <c r="E2" s="9"/>
      <c r="F2" s="10"/>
      <c r="G2" s="8"/>
      <c r="H2" s="8"/>
      <c r="I2" s="11"/>
    </row>
    <row r="3" spans="1:9" x14ac:dyDescent="0.3">
      <c r="A3" s="1"/>
      <c r="B3" s="2"/>
      <c r="C3" s="2"/>
      <c r="D3" s="3"/>
      <c r="E3" s="3"/>
      <c r="F3" s="4"/>
      <c r="G3" s="2"/>
      <c r="H3" s="2"/>
      <c r="I3" s="5"/>
    </row>
    <row r="4" spans="1:9" x14ac:dyDescent="0.3">
      <c r="A4" s="7"/>
      <c r="B4" s="8"/>
      <c r="C4" s="8"/>
      <c r="D4" s="9"/>
      <c r="E4" s="9"/>
      <c r="F4" s="10"/>
      <c r="G4" s="8"/>
      <c r="H4" s="8"/>
      <c r="I4" s="11"/>
    </row>
    <row r="5" spans="1:9" x14ac:dyDescent="0.3">
      <c r="A5" s="7"/>
      <c r="B5" s="8"/>
      <c r="C5" s="8"/>
      <c r="D5" s="9"/>
      <c r="E5" s="9"/>
      <c r="F5" s="10"/>
      <c r="G5" s="8"/>
      <c r="H5" s="8"/>
      <c r="I5" s="11"/>
    </row>
    <row r="6" spans="1:9" ht="66" customHeight="1" thickBot="1" x14ac:dyDescent="0.35">
      <c r="A6" s="7"/>
      <c r="B6" s="8"/>
      <c r="C6" s="8"/>
      <c r="D6" s="9"/>
      <c r="E6" s="9"/>
      <c r="F6" s="10"/>
      <c r="G6" s="8"/>
      <c r="H6" s="8"/>
      <c r="I6" s="11"/>
    </row>
    <row r="7" spans="1:9" ht="48.75" customHeight="1" thickBot="1" x14ac:dyDescent="0.35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9" ht="35.25" customHeight="1" x14ac:dyDescent="0.3">
      <c r="A8" s="76" t="s">
        <v>13</v>
      </c>
      <c r="B8" s="77"/>
      <c r="C8" s="77"/>
      <c r="D8" s="77"/>
      <c r="E8" s="77"/>
      <c r="F8" s="77"/>
      <c r="G8" s="77"/>
      <c r="H8" s="77"/>
      <c r="I8" s="78"/>
    </row>
    <row r="9" spans="1:9" ht="52.5" customHeight="1" x14ac:dyDescent="0.3">
      <c r="A9" s="66" t="s">
        <v>2</v>
      </c>
      <c r="B9" s="67"/>
      <c r="C9" s="67"/>
      <c r="D9" s="24">
        <v>12</v>
      </c>
      <c r="E9" s="12"/>
      <c r="F9" s="27"/>
      <c r="G9" s="27"/>
      <c r="H9" s="27"/>
      <c r="I9" s="28"/>
    </row>
    <row r="10" spans="1:9" ht="21.75" customHeight="1" x14ac:dyDescent="0.3">
      <c r="A10" s="66" t="s">
        <v>3</v>
      </c>
      <c r="B10" s="67"/>
      <c r="C10" s="67"/>
      <c r="D10" s="24">
        <v>202</v>
      </c>
      <c r="E10" s="12"/>
      <c r="F10" s="27"/>
      <c r="G10" s="27"/>
      <c r="H10" s="27"/>
      <c r="I10" s="28"/>
    </row>
    <row r="11" spans="1:9" ht="22.5" customHeight="1" x14ac:dyDescent="0.3">
      <c r="A11" s="66" t="s">
        <v>4</v>
      </c>
      <c r="B11" s="67"/>
      <c r="C11" s="67"/>
      <c r="D11" s="24">
        <v>927</v>
      </c>
      <c r="E11" s="12"/>
      <c r="F11" s="27"/>
      <c r="G11" s="27"/>
      <c r="H11" s="27"/>
      <c r="I11" s="28"/>
    </row>
    <row r="12" spans="1:9" ht="21" customHeight="1" x14ac:dyDescent="0.3">
      <c r="A12" s="66" t="s">
        <v>5</v>
      </c>
      <c r="B12" s="67"/>
      <c r="C12" s="67"/>
      <c r="D12" s="24">
        <v>21121</v>
      </c>
      <c r="E12" s="12"/>
      <c r="F12" s="27"/>
      <c r="G12" s="27"/>
      <c r="H12" s="27"/>
      <c r="I12" s="28"/>
    </row>
    <row r="13" spans="1:9" x14ac:dyDescent="0.3">
      <c r="A13" s="13"/>
      <c r="B13" s="14"/>
      <c r="C13" s="14"/>
      <c r="D13" s="15"/>
      <c r="E13" s="12"/>
      <c r="F13" s="27"/>
      <c r="G13" s="27"/>
      <c r="H13" s="27"/>
      <c r="I13" s="28"/>
    </row>
    <row r="14" spans="1:9" x14ac:dyDescent="0.3">
      <c r="A14" s="68" t="s">
        <v>21</v>
      </c>
      <c r="B14" s="69"/>
      <c r="C14" s="69"/>
      <c r="D14" s="69"/>
      <c r="E14" s="69"/>
      <c r="F14" s="69"/>
      <c r="G14" s="69"/>
      <c r="H14" s="69"/>
      <c r="I14" s="70"/>
    </row>
    <row r="15" spans="1:9" ht="32.25" customHeight="1" x14ac:dyDescent="0.3">
      <c r="A15" s="68"/>
      <c r="B15" s="69"/>
      <c r="C15" s="69"/>
      <c r="D15" s="69"/>
      <c r="E15" s="69"/>
      <c r="F15" s="69"/>
      <c r="G15" s="69"/>
      <c r="H15" s="69"/>
      <c r="I15" s="70"/>
    </row>
    <row r="16" spans="1:9" ht="18.75" customHeight="1" thickBot="1" x14ac:dyDescent="0.35">
      <c r="A16" s="7"/>
      <c r="B16" s="8"/>
      <c r="C16" s="8"/>
      <c r="D16" s="9"/>
      <c r="E16" s="9"/>
      <c r="F16" s="10"/>
      <c r="G16" s="8"/>
      <c r="H16" s="8"/>
      <c r="I16" s="11"/>
    </row>
    <row r="17" spans="1:13" s="16" customFormat="1" ht="70.5" customHeight="1" thickBot="1" x14ac:dyDescent="0.3">
      <c r="A17" s="29" t="s">
        <v>6</v>
      </c>
      <c r="B17" s="30" t="s">
        <v>7</v>
      </c>
      <c r="C17" s="30" t="s">
        <v>8</v>
      </c>
      <c r="D17" s="31" t="s">
        <v>9</v>
      </c>
      <c r="E17" s="30" t="s">
        <v>10</v>
      </c>
      <c r="F17" s="32" t="s">
        <v>11</v>
      </c>
      <c r="G17" s="32" t="s">
        <v>16</v>
      </c>
      <c r="H17" s="32" t="s">
        <v>17</v>
      </c>
      <c r="I17" s="33" t="s">
        <v>18</v>
      </c>
      <c r="K17" s="16">
        <v>2121</v>
      </c>
      <c r="L17" s="65">
        <f>I40</f>
        <v>439.00200000000001</v>
      </c>
    </row>
    <row r="18" spans="1:13" s="18" customFormat="1" ht="70.5" customHeight="1" thickBot="1" x14ac:dyDescent="0.3">
      <c r="A18" s="34">
        <v>1</v>
      </c>
      <c r="B18" s="35" t="s">
        <v>22</v>
      </c>
      <c r="C18" s="36">
        <v>43878</v>
      </c>
      <c r="D18" s="37" t="s">
        <v>23</v>
      </c>
      <c r="E18" s="38" t="s">
        <v>24</v>
      </c>
      <c r="F18" s="39">
        <v>2611</v>
      </c>
      <c r="G18" s="40">
        <v>865.11</v>
      </c>
      <c r="H18" s="41">
        <v>134.94999999999999</v>
      </c>
      <c r="I18" s="42">
        <f>SUM(G18:H18)</f>
        <v>1000.06</v>
      </c>
      <c r="K18" s="18">
        <v>2611</v>
      </c>
      <c r="L18" s="25">
        <f>I18+I32+I29+I36</f>
        <v>3950.2599999999998</v>
      </c>
    </row>
    <row r="19" spans="1:13" s="18" customFormat="1" ht="70.5" customHeight="1" thickBot="1" x14ac:dyDescent="0.3">
      <c r="A19" s="34">
        <v>2</v>
      </c>
      <c r="B19" s="35" t="s">
        <v>25</v>
      </c>
      <c r="C19" s="36">
        <v>43887</v>
      </c>
      <c r="D19" s="37" t="s">
        <v>98</v>
      </c>
      <c r="E19" s="38" t="s">
        <v>26</v>
      </c>
      <c r="F19" s="43">
        <v>2111</v>
      </c>
      <c r="G19" s="40">
        <v>86.86</v>
      </c>
      <c r="H19" s="41">
        <v>13.9</v>
      </c>
      <c r="I19" s="42">
        <f>G19+H19</f>
        <v>100.76</v>
      </c>
      <c r="K19" s="18">
        <v>2111</v>
      </c>
      <c r="L19" s="25">
        <f>I19+I23+I25+I30+I33+I38</f>
        <v>10751.45</v>
      </c>
    </row>
    <row r="20" spans="1:13" s="18" customFormat="1" ht="70.5" customHeight="1" thickBot="1" x14ac:dyDescent="0.3">
      <c r="A20" s="34">
        <v>3</v>
      </c>
      <c r="B20" s="35" t="s">
        <v>29</v>
      </c>
      <c r="C20" s="36">
        <v>43889</v>
      </c>
      <c r="D20" s="37" t="s">
        <v>98</v>
      </c>
      <c r="E20" s="38" t="s">
        <v>31</v>
      </c>
      <c r="F20" s="43">
        <v>3361</v>
      </c>
      <c r="G20" s="40">
        <v>420</v>
      </c>
      <c r="H20" s="41">
        <v>67.2</v>
      </c>
      <c r="I20" s="42">
        <f>G20+H20</f>
        <v>487.2</v>
      </c>
      <c r="K20" s="18">
        <v>3361</v>
      </c>
      <c r="L20" s="25">
        <f>I20+I21</f>
        <v>1647.2</v>
      </c>
    </row>
    <row r="21" spans="1:13" s="18" customFormat="1" ht="70.5" customHeight="1" thickBot="1" x14ac:dyDescent="0.3">
      <c r="A21" s="34">
        <v>4</v>
      </c>
      <c r="B21" s="35" t="s">
        <v>32</v>
      </c>
      <c r="C21" s="36">
        <v>43889</v>
      </c>
      <c r="D21" s="37" t="s">
        <v>98</v>
      </c>
      <c r="E21" s="38" t="s">
        <v>34</v>
      </c>
      <c r="F21" s="43">
        <v>3361</v>
      </c>
      <c r="G21" s="40">
        <v>1000</v>
      </c>
      <c r="H21" s="41">
        <v>160</v>
      </c>
      <c r="I21" s="42">
        <v>1160</v>
      </c>
      <c r="K21" s="18">
        <v>2216</v>
      </c>
      <c r="L21" s="25">
        <f>I22+I24+I27</f>
        <v>3410.42</v>
      </c>
    </row>
    <row r="22" spans="1:13" s="18" customFormat="1" ht="70.5" customHeight="1" thickBot="1" x14ac:dyDescent="0.3">
      <c r="A22" s="34">
        <v>5</v>
      </c>
      <c r="B22" s="35" t="s">
        <v>27</v>
      </c>
      <c r="C22" s="36">
        <v>43901</v>
      </c>
      <c r="D22" s="37" t="s">
        <v>35</v>
      </c>
      <c r="E22" s="38" t="s">
        <v>30</v>
      </c>
      <c r="F22" s="43">
        <v>2216</v>
      </c>
      <c r="G22" s="40">
        <v>816.91</v>
      </c>
      <c r="H22" s="41">
        <v>64.55</v>
      </c>
      <c r="I22" s="42">
        <f>G22+H22</f>
        <v>881.45999999999992</v>
      </c>
      <c r="J22" s="25"/>
      <c r="K22" s="18">
        <v>2451</v>
      </c>
      <c r="L22" s="25">
        <f>I26</f>
        <v>188.79</v>
      </c>
    </row>
    <row r="23" spans="1:13" s="18" customFormat="1" ht="70.5" customHeight="1" thickBot="1" x14ac:dyDescent="0.3">
      <c r="A23" s="34">
        <v>5.0999999999999996</v>
      </c>
      <c r="B23" s="35" t="s">
        <v>27</v>
      </c>
      <c r="C23" s="36">
        <v>43901</v>
      </c>
      <c r="D23" s="37" t="s">
        <v>35</v>
      </c>
      <c r="E23" s="38" t="s">
        <v>36</v>
      </c>
      <c r="F23" s="43">
        <v>2111</v>
      </c>
      <c r="G23" s="40">
        <v>625.85</v>
      </c>
      <c r="H23" s="41">
        <v>35.590000000000003</v>
      </c>
      <c r="I23" s="42">
        <f>G23+H23</f>
        <v>661.44</v>
      </c>
      <c r="J23" s="25"/>
      <c r="K23" s="18">
        <v>3551</v>
      </c>
      <c r="L23" s="25">
        <f>I28</f>
        <v>1499.01</v>
      </c>
    </row>
    <row r="24" spans="1:13" s="18" customFormat="1" ht="70.5" customHeight="1" thickBot="1" x14ac:dyDescent="0.3">
      <c r="A24" s="34">
        <v>6</v>
      </c>
      <c r="B24" s="35" t="s">
        <v>28</v>
      </c>
      <c r="C24" s="36">
        <v>43901</v>
      </c>
      <c r="D24" s="37" t="s">
        <v>35</v>
      </c>
      <c r="E24" s="38" t="s">
        <v>30</v>
      </c>
      <c r="F24" s="43">
        <v>2216</v>
      </c>
      <c r="G24" s="40">
        <v>1741.28</v>
      </c>
      <c r="H24" s="41">
        <v>102.68</v>
      </c>
      <c r="I24" s="42">
        <f>G24+H24</f>
        <v>1843.96</v>
      </c>
      <c r="J24" s="25"/>
      <c r="K24" s="18">
        <v>2141</v>
      </c>
      <c r="L24" s="25">
        <f>I31+I34</f>
        <v>3527.1887999999999</v>
      </c>
    </row>
    <row r="25" spans="1:13" s="18" customFormat="1" ht="70.5" customHeight="1" thickBot="1" x14ac:dyDescent="0.3">
      <c r="A25" s="34">
        <v>6.1</v>
      </c>
      <c r="B25" s="35" t="s">
        <v>28</v>
      </c>
      <c r="C25" s="36">
        <v>43901</v>
      </c>
      <c r="D25" s="37" t="s">
        <v>35</v>
      </c>
      <c r="E25" s="38" t="s">
        <v>37</v>
      </c>
      <c r="F25" s="43">
        <v>2111</v>
      </c>
      <c r="G25" s="40">
        <v>128.44999999999999</v>
      </c>
      <c r="H25" s="41"/>
      <c r="I25" s="42">
        <v>128.44999999999999</v>
      </c>
      <c r="K25" s="18">
        <v>2161</v>
      </c>
      <c r="L25" s="25">
        <f>I37</f>
        <v>3828</v>
      </c>
    </row>
    <row r="26" spans="1:13" s="18" customFormat="1" ht="70.5" customHeight="1" thickBot="1" x14ac:dyDescent="0.3">
      <c r="A26" s="34">
        <v>6.2</v>
      </c>
      <c r="B26" s="35" t="s">
        <v>28</v>
      </c>
      <c r="C26" s="36">
        <v>43901</v>
      </c>
      <c r="D26" s="37" t="s">
        <v>35</v>
      </c>
      <c r="E26" s="38" t="s">
        <v>45</v>
      </c>
      <c r="F26" s="43">
        <v>2451</v>
      </c>
      <c r="G26" s="40">
        <v>188.79</v>
      </c>
      <c r="H26" s="41"/>
      <c r="I26" s="42">
        <v>188.79</v>
      </c>
      <c r="J26" s="25"/>
      <c r="K26" s="18">
        <v>2151</v>
      </c>
      <c r="L26" s="25">
        <f>I35</f>
        <v>3405.3771999999999</v>
      </c>
    </row>
    <row r="27" spans="1:13" s="18" customFormat="1" ht="70.5" customHeight="1" thickBot="1" x14ac:dyDescent="0.3">
      <c r="A27" s="34">
        <v>7</v>
      </c>
      <c r="B27" s="35">
        <v>1314482</v>
      </c>
      <c r="C27" s="36">
        <v>43901</v>
      </c>
      <c r="D27" s="37" t="s">
        <v>38</v>
      </c>
      <c r="E27" s="38" t="s">
        <v>30</v>
      </c>
      <c r="F27" s="43">
        <v>2216</v>
      </c>
      <c r="G27" s="40">
        <v>685</v>
      </c>
      <c r="H27" s="41"/>
      <c r="I27" s="42">
        <v>685</v>
      </c>
      <c r="K27" s="18">
        <v>5191</v>
      </c>
      <c r="L27" s="25">
        <f>I39</f>
        <v>2049</v>
      </c>
    </row>
    <row r="28" spans="1:13" s="18" customFormat="1" ht="70.5" customHeight="1" thickBot="1" x14ac:dyDescent="0.3">
      <c r="A28" s="34">
        <v>8</v>
      </c>
      <c r="B28" s="35" t="s">
        <v>39</v>
      </c>
      <c r="C28" s="36">
        <v>43973</v>
      </c>
      <c r="D28" s="37" t="s">
        <v>40</v>
      </c>
      <c r="E28" s="38" t="s">
        <v>41</v>
      </c>
      <c r="F28" s="43">
        <v>3551</v>
      </c>
      <c r="G28" s="40">
        <v>1292.24</v>
      </c>
      <c r="H28" s="41">
        <v>206.77</v>
      </c>
      <c r="I28" s="44">
        <f>G28+H28</f>
        <v>1499.01</v>
      </c>
      <c r="K28" s="18">
        <v>3363</v>
      </c>
      <c r="L28" s="25">
        <f>I41</f>
        <v>9827.52</v>
      </c>
    </row>
    <row r="29" spans="1:13" s="18" customFormat="1" ht="70.5" customHeight="1" thickBot="1" x14ac:dyDescent="0.3">
      <c r="A29" s="34">
        <v>9</v>
      </c>
      <c r="B29" s="35" t="s">
        <v>42</v>
      </c>
      <c r="C29" s="36">
        <v>43985</v>
      </c>
      <c r="D29" s="37" t="s">
        <v>23</v>
      </c>
      <c r="E29" s="38" t="s">
        <v>24</v>
      </c>
      <c r="F29" s="39">
        <v>2611</v>
      </c>
      <c r="G29" s="40">
        <v>865.62</v>
      </c>
      <c r="H29" s="41">
        <v>134.46</v>
      </c>
      <c r="I29" s="42">
        <f>G29+H29</f>
        <v>1000.08</v>
      </c>
      <c r="K29" s="25"/>
      <c r="L29" s="25">
        <f>L18+L19+L20+L21+L22+L23+L24+L25+L26+L27+L28+L17</f>
        <v>44523.218000000001</v>
      </c>
    </row>
    <row r="30" spans="1:13" s="18" customFormat="1" ht="70.5" customHeight="1" thickBot="1" x14ac:dyDescent="0.3">
      <c r="A30" s="34">
        <v>10</v>
      </c>
      <c r="B30" s="35" t="s">
        <v>51</v>
      </c>
      <c r="C30" s="36">
        <v>43986</v>
      </c>
      <c r="D30" s="37" t="s">
        <v>43</v>
      </c>
      <c r="E30" s="38" t="s">
        <v>44</v>
      </c>
      <c r="F30" s="43">
        <v>2111</v>
      </c>
      <c r="G30" s="40">
        <v>1448.28</v>
      </c>
      <c r="H30" s="41">
        <v>231.72</v>
      </c>
      <c r="I30" s="42">
        <f>G30+H30</f>
        <v>1680</v>
      </c>
      <c r="M30" s="25"/>
    </row>
    <row r="31" spans="1:13" s="18" customFormat="1" ht="70.5" customHeight="1" thickBot="1" x14ac:dyDescent="0.3">
      <c r="A31" s="34">
        <v>11</v>
      </c>
      <c r="B31" s="35" t="s">
        <v>48</v>
      </c>
      <c r="C31" s="36">
        <v>44014</v>
      </c>
      <c r="D31" s="37" t="s">
        <v>33</v>
      </c>
      <c r="E31" s="38" t="s">
        <v>52</v>
      </c>
      <c r="F31" s="39">
        <v>2141</v>
      </c>
      <c r="G31" s="40">
        <v>105</v>
      </c>
      <c r="H31" s="41">
        <v>16.8</v>
      </c>
      <c r="I31" s="42">
        <f>G31+H31</f>
        <v>121.8</v>
      </c>
    </row>
    <row r="32" spans="1:13" s="18" customFormat="1" ht="70.5" customHeight="1" thickBot="1" x14ac:dyDescent="0.3">
      <c r="A32" s="34">
        <v>12</v>
      </c>
      <c r="B32" s="35" t="s">
        <v>47</v>
      </c>
      <c r="C32" s="36">
        <v>44032</v>
      </c>
      <c r="D32" s="37" t="s">
        <v>98</v>
      </c>
      <c r="E32" s="38" t="s">
        <v>24</v>
      </c>
      <c r="F32" s="39">
        <v>2611</v>
      </c>
      <c r="G32" s="40">
        <v>821.95</v>
      </c>
      <c r="H32" s="41">
        <v>128.05000000000001</v>
      </c>
      <c r="I32" s="42">
        <f>G32+H32</f>
        <v>950</v>
      </c>
      <c r="K32" s="18" t="s">
        <v>46</v>
      </c>
    </row>
    <row r="33" spans="1:11" s="18" customFormat="1" ht="70.5" customHeight="1" thickBot="1" x14ac:dyDescent="0.3">
      <c r="A33" s="34">
        <v>13</v>
      </c>
      <c r="B33" s="35" t="s">
        <v>49</v>
      </c>
      <c r="C33" s="36">
        <v>44049</v>
      </c>
      <c r="D33" s="37" t="s">
        <v>50</v>
      </c>
      <c r="E33" s="38" t="s">
        <v>26</v>
      </c>
      <c r="F33" s="39">
        <v>2111</v>
      </c>
      <c r="G33" s="40">
        <v>6652.41</v>
      </c>
      <c r="H33" s="41">
        <f>G33*0.16</f>
        <v>1064.3856000000001</v>
      </c>
      <c r="I33" s="45">
        <v>7716.8</v>
      </c>
      <c r="J33" s="25"/>
    </row>
    <row r="34" spans="1:11" s="18" customFormat="1" ht="70.5" customHeight="1" thickBot="1" x14ac:dyDescent="0.3">
      <c r="A34" s="34">
        <v>13.1</v>
      </c>
      <c r="B34" s="35" t="s">
        <v>49</v>
      </c>
      <c r="C34" s="36">
        <v>44049</v>
      </c>
      <c r="D34" s="37" t="s">
        <v>50</v>
      </c>
      <c r="E34" s="38" t="s">
        <v>54</v>
      </c>
      <c r="F34" s="39">
        <v>2141</v>
      </c>
      <c r="G34" s="40">
        <v>2935.68</v>
      </c>
      <c r="H34" s="41">
        <f>G34*0.16</f>
        <v>469.7088</v>
      </c>
      <c r="I34" s="45">
        <f>G34+H34</f>
        <v>3405.3887999999997</v>
      </c>
      <c r="J34" s="25"/>
    </row>
    <row r="35" spans="1:11" s="18" customFormat="1" ht="70.5" customHeight="1" thickBot="1" x14ac:dyDescent="0.3">
      <c r="A35" s="34">
        <v>13.2</v>
      </c>
      <c r="B35" s="35" t="s">
        <v>49</v>
      </c>
      <c r="C35" s="36">
        <v>44049</v>
      </c>
      <c r="D35" s="37" t="s">
        <v>50</v>
      </c>
      <c r="E35" s="38" t="s">
        <v>54</v>
      </c>
      <c r="F35" s="39">
        <v>2151</v>
      </c>
      <c r="G35" s="40">
        <v>2935.67</v>
      </c>
      <c r="H35" s="41">
        <f>G35*0.16</f>
        <v>469.7072</v>
      </c>
      <c r="I35" s="45">
        <f>G35+H35</f>
        <v>3405.3771999999999</v>
      </c>
      <c r="J35" s="25"/>
      <c r="K35" s="25"/>
    </row>
    <row r="36" spans="1:11" s="18" customFormat="1" ht="70.5" customHeight="1" thickBot="1" x14ac:dyDescent="0.3">
      <c r="A36" s="34">
        <v>14</v>
      </c>
      <c r="B36" s="35" t="s">
        <v>53</v>
      </c>
      <c r="C36" s="36">
        <v>44061</v>
      </c>
      <c r="D36" s="37" t="s">
        <v>23</v>
      </c>
      <c r="E36" s="38" t="s">
        <v>24</v>
      </c>
      <c r="F36" s="39">
        <v>2611</v>
      </c>
      <c r="G36" s="40">
        <v>865.4</v>
      </c>
      <c r="H36" s="41">
        <v>134.72</v>
      </c>
      <c r="I36" s="45">
        <f>G36+H36</f>
        <v>1000.12</v>
      </c>
      <c r="K36" s="25"/>
    </row>
    <row r="37" spans="1:11" s="18" customFormat="1" ht="70.5" customHeight="1" thickBot="1" x14ac:dyDescent="0.3">
      <c r="A37" s="34">
        <v>15</v>
      </c>
      <c r="B37" s="46" t="s">
        <v>57</v>
      </c>
      <c r="C37" s="36">
        <v>44063</v>
      </c>
      <c r="D37" s="37" t="s">
        <v>55</v>
      </c>
      <c r="E37" s="38" t="s">
        <v>56</v>
      </c>
      <c r="F37" s="39">
        <v>2161</v>
      </c>
      <c r="G37" s="40">
        <v>3300</v>
      </c>
      <c r="H37" s="41">
        <v>528</v>
      </c>
      <c r="I37" s="45">
        <f>G37+H37</f>
        <v>3828</v>
      </c>
      <c r="K37" s="25"/>
    </row>
    <row r="38" spans="1:11" s="18" customFormat="1" ht="71.25" customHeight="1" thickBot="1" x14ac:dyDescent="0.3">
      <c r="A38" s="34">
        <v>16</v>
      </c>
      <c r="B38" s="46" t="s">
        <v>58</v>
      </c>
      <c r="C38" s="36">
        <v>44063</v>
      </c>
      <c r="D38" s="37" t="s">
        <v>98</v>
      </c>
      <c r="E38" s="38" t="s">
        <v>59</v>
      </c>
      <c r="F38" s="39">
        <v>2111</v>
      </c>
      <c r="G38" s="40">
        <v>400</v>
      </c>
      <c r="H38" s="41">
        <f>G38*0.16</f>
        <v>64</v>
      </c>
      <c r="I38" s="45">
        <f>G38+H38</f>
        <v>464</v>
      </c>
      <c r="K38" s="25"/>
    </row>
    <row r="39" spans="1:11" s="18" customFormat="1" ht="70.5" customHeight="1" thickBot="1" x14ac:dyDescent="0.3">
      <c r="A39" s="34">
        <v>17</v>
      </c>
      <c r="B39" s="46" t="s">
        <v>61</v>
      </c>
      <c r="C39" s="36">
        <v>44067</v>
      </c>
      <c r="D39" s="37" t="s">
        <v>43</v>
      </c>
      <c r="E39" s="38" t="s">
        <v>65</v>
      </c>
      <c r="F39" s="39">
        <v>5191</v>
      </c>
      <c r="G39" s="40">
        <v>1766.38</v>
      </c>
      <c r="H39" s="41">
        <f>G39*0.16</f>
        <v>282.62080000000003</v>
      </c>
      <c r="I39" s="45">
        <v>2049</v>
      </c>
      <c r="K39" s="25"/>
    </row>
    <row r="40" spans="1:11" s="18" customFormat="1" ht="70.5" customHeight="1" thickBot="1" x14ac:dyDescent="0.3">
      <c r="A40" s="34">
        <v>18</v>
      </c>
      <c r="B40" s="46" t="s">
        <v>62</v>
      </c>
      <c r="C40" s="36">
        <v>44068</v>
      </c>
      <c r="D40" s="37" t="s">
        <v>63</v>
      </c>
      <c r="E40" s="38" t="s">
        <v>60</v>
      </c>
      <c r="F40" s="39">
        <v>2121</v>
      </c>
      <c r="G40" s="40">
        <v>378.45</v>
      </c>
      <c r="H40" s="41">
        <f>G40*0.16</f>
        <v>60.552</v>
      </c>
      <c r="I40" s="45">
        <f>G40+H40</f>
        <v>439.00200000000001</v>
      </c>
      <c r="K40" s="25"/>
    </row>
    <row r="41" spans="1:11" s="18" customFormat="1" ht="70.5" customHeight="1" thickBot="1" x14ac:dyDescent="0.3">
      <c r="A41" s="34">
        <v>19</v>
      </c>
      <c r="B41" s="35" t="s">
        <v>64</v>
      </c>
      <c r="C41" s="36">
        <v>44069</v>
      </c>
      <c r="D41" s="37" t="s">
        <v>98</v>
      </c>
      <c r="E41" s="38" t="s">
        <v>66</v>
      </c>
      <c r="F41" s="39">
        <v>3363</v>
      </c>
      <c r="G41" s="40">
        <v>8472</v>
      </c>
      <c r="H41" s="41">
        <f>G41*0.16</f>
        <v>1355.52</v>
      </c>
      <c r="I41" s="45">
        <f>G41+H41</f>
        <v>9827.52</v>
      </c>
      <c r="K41" s="25"/>
    </row>
    <row r="42" spans="1:11" s="18" customFormat="1" ht="64.5" customHeight="1" thickBot="1" x14ac:dyDescent="0.3">
      <c r="A42" s="34" t="s">
        <v>12</v>
      </c>
      <c r="B42" s="35"/>
      <c r="C42" s="36"/>
      <c r="D42" s="37"/>
      <c r="E42" s="38"/>
      <c r="F42" s="39"/>
      <c r="G42" s="40">
        <f>SUM(G18:G41)</f>
        <v>38797.33</v>
      </c>
      <c r="H42" s="41">
        <f>SUM(H18:H41)</f>
        <v>5725.884399999999</v>
      </c>
      <c r="I42" s="47">
        <f>SUM(I18:I41)</f>
        <v>44523.217999999993</v>
      </c>
      <c r="K42" s="25"/>
    </row>
    <row r="43" spans="1:11" s="18" customFormat="1" ht="18" x14ac:dyDescent="0.25">
      <c r="A43" s="48"/>
      <c r="B43" s="49"/>
      <c r="C43" s="50"/>
      <c r="D43" s="51"/>
      <c r="E43" s="51"/>
      <c r="F43" s="49"/>
      <c r="G43" s="52"/>
      <c r="H43" s="52"/>
      <c r="I43" s="53"/>
      <c r="K43" s="25"/>
    </row>
    <row r="44" spans="1:11" ht="18.75" x14ac:dyDescent="0.3">
      <c r="A44" s="48"/>
      <c r="B44" s="49"/>
      <c r="C44" s="50"/>
      <c r="D44" s="72" t="s">
        <v>20</v>
      </c>
      <c r="E44" s="72"/>
      <c r="F44" s="72"/>
      <c r="G44" s="52"/>
      <c r="H44" s="52"/>
      <c r="I44" s="53"/>
    </row>
    <row r="45" spans="1:11" ht="18.75" x14ac:dyDescent="0.3">
      <c r="A45" s="48"/>
      <c r="B45" s="49"/>
      <c r="C45" s="50"/>
      <c r="D45" s="54"/>
      <c r="E45" s="55"/>
      <c r="F45" s="49"/>
      <c r="G45" s="52"/>
      <c r="H45" s="52"/>
      <c r="I45" s="53"/>
      <c r="K45" s="26"/>
    </row>
    <row r="46" spans="1:11" ht="18.75" x14ac:dyDescent="0.3">
      <c r="A46" s="48"/>
      <c r="B46" s="49"/>
      <c r="C46" s="50"/>
      <c r="D46" s="54"/>
      <c r="E46" s="55"/>
      <c r="F46" s="49"/>
      <c r="G46" s="52"/>
      <c r="H46" s="52"/>
      <c r="I46" s="53"/>
      <c r="K46" s="26"/>
    </row>
    <row r="47" spans="1:11" ht="18.75" x14ac:dyDescent="0.3">
      <c r="A47" s="48"/>
      <c r="B47" s="49"/>
      <c r="C47" s="50"/>
      <c r="D47" s="54"/>
      <c r="E47" s="55"/>
      <c r="F47" s="49"/>
      <c r="G47" s="52"/>
      <c r="H47" s="52"/>
      <c r="I47" s="53"/>
    </row>
    <row r="48" spans="1:11" ht="18.75" x14ac:dyDescent="0.3">
      <c r="A48" s="48"/>
      <c r="B48" s="49"/>
      <c r="C48" s="50"/>
      <c r="D48" s="54"/>
      <c r="E48" s="55"/>
      <c r="F48" s="49"/>
      <c r="G48" s="52"/>
      <c r="H48" s="52"/>
      <c r="I48" s="53"/>
    </row>
    <row r="49" spans="1:11" ht="29.25" customHeight="1" x14ac:dyDescent="0.3">
      <c r="A49" s="48"/>
      <c r="B49" s="49"/>
      <c r="C49" s="50"/>
      <c r="D49" s="56"/>
      <c r="E49" s="56"/>
      <c r="F49" s="49"/>
      <c r="G49" s="52"/>
      <c r="H49" s="52"/>
      <c r="I49" s="53"/>
    </row>
    <row r="50" spans="1:11" ht="25.5" customHeight="1" thickBot="1" x14ac:dyDescent="0.35">
      <c r="A50" s="48"/>
      <c r="B50" s="49"/>
      <c r="C50" s="50"/>
      <c r="D50" s="57" t="s">
        <v>19</v>
      </c>
      <c r="E50" s="57"/>
      <c r="F50" s="57"/>
      <c r="G50" s="52"/>
      <c r="H50" s="52"/>
      <c r="I50" s="53"/>
    </row>
    <row r="51" spans="1:11" ht="18.75" x14ac:dyDescent="0.3">
      <c r="A51" s="48"/>
      <c r="B51" s="49"/>
      <c r="C51" s="50"/>
      <c r="D51" s="71" t="s">
        <v>14</v>
      </c>
      <c r="E51" s="71"/>
      <c r="F51" s="71"/>
      <c r="G51" s="52"/>
      <c r="H51" s="52"/>
      <c r="I51" s="53"/>
    </row>
    <row r="52" spans="1:11" ht="37.5" customHeight="1" thickBot="1" x14ac:dyDescent="0.35">
      <c r="A52" s="58"/>
      <c r="B52" s="59"/>
      <c r="C52" s="60"/>
      <c r="D52" s="61" t="s">
        <v>15</v>
      </c>
      <c r="E52" s="61"/>
      <c r="F52" s="61"/>
      <c r="G52" s="62"/>
      <c r="H52" s="62"/>
      <c r="I52" s="63"/>
      <c r="K52" s="26"/>
    </row>
    <row r="66" spans="6:6" x14ac:dyDescent="0.3">
      <c r="F66" s="23"/>
    </row>
  </sheetData>
  <mergeCells count="9">
    <mergeCell ref="A12:C12"/>
    <mergeCell ref="A14:I15"/>
    <mergeCell ref="D51:F51"/>
    <mergeCell ref="D44:F44"/>
    <mergeCell ref="A7:I7"/>
    <mergeCell ref="A8:I8"/>
    <mergeCell ref="A9:C9"/>
    <mergeCell ref="A10:C10"/>
    <mergeCell ref="A11:C11"/>
  </mergeCells>
  <pageMargins left="1.1023622047244095" right="0.70866141732283472" top="0.74803149606299213" bottom="1.3385826771653544" header="0.31496062992125984" footer="0.31496062992125984"/>
  <pageSetup paperSize="190" scale="30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7" zoomScale="69" zoomScaleNormal="69" workbookViewId="0">
      <selection activeCell="D32" sqref="D32"/>
    </sheetView>
  </sheetViews>
  <sheetFormatPr baseColWidth="10" defaultColWidth="26" defaultRowHeight="17.25" x14ac:dyDescent="0.3"/>
  <cols>
    <col min="1" max="1" width="14.7109375" style="19" customWidth="1"/>
    <col min="2" max="2" width="21.5703125" style="19" customWidth="1"/>
    <col min="3" max="3" width="15.7109375" style="20" customWidth="1"/>
    <col min="4" max="4" width="69.140625" style="21" customWidth="1"/>
    <col min="5" max="5" width="57.5703125" style="21" customWidth="1"/>
    <col min="6" max="6" width="24.85546875" style="19" customWidth="1"/>
    <col min="7" max="7" width="17.140625" style="6" customWidth="1"/>
    <col min="8" max="8" width="18.42578125" style="6" customWidth="1"/>
    <col min="9" max="9" width="27.85546875" style="22" customWidth="1"/>
    <col min="10" max="257" width="26" style="6"/>
    <col min="258" max="258" width="5.140625" style="6" bestFit="1" customWidth="1"/>
    <col min="259" max="259" width="16.85546875" style="6" customWidth="1"/>
    <col min="260" max="260" width="13" style="6" customWidth="1"/>
    <col min="261" max="261" width="51.85546875" style="6" customWidth="1"/>
    <col min="262" max="262" width="48.140625" style="6" customWidth="1"/>
    <col min="263" max="263" width="16.28515625" style="6" customWidth="1"/>
    <col min="264" max="264" width="0" style="6" hidden="1" customWidth="1"/>
    <col min="265" max="265" width="17.140625" style="6" customWidth="1"/>
    <col min="266" max="513" width="26" style="6"/>
    <col min="514" max="514" width="5.140625" style="6" bestFit="1" customWidth="1"/>
    <col min="515" max="515" width="16.85546875" style="6" customWidth="1"/>
    <col min="516" max="516" width="13" style="6" customWidth="1"/>
    <col min="517" max="517" width="51.85546875" style="6" customWidth="1"/>
    <col min="518" max="518" width="48.140625" style="6" customWidth="1"/>
    <col min="519" max="519" width="16.28515625" style="6" customWidth="1"/>
    <col min="520" max="520" width="0" style="6" hidden="1" customWidth="1"/>
    <col min="521" max="521" width="17.140625" style="6" customWidth="1"/>
    <col min="522" max="769" width="26" style="6"/>
    <col min="770" max="770" width="5.140625" style="6" bestFit="1" customWidth="1"/>
    <col min="771" max="771" width="16.85546875" style="6" customWidth="1"/>
    <col min="772" max="772" width="13" style="6" customWidth="1"/>
    <col min="773" max="773" width="51.85546875" style="6" customWidth="1"/>
    <col min="774" max="774" width="48.140625" style="6" customWidth="1"/>
    <col min="775" max="775" width="16.28515625" style="6" customWidth="1"/>
    <col min="776" max="776" width="0" style="6" hidden="1" customWidth="1"/>
    <col min="777" max="777" width="17.140625" style="6" customWidth="1"/>
    <col min="778" max="1025" width="26" style="6"/>
    <col min="1026" max="1026" width="5.140625" style="6" bestFit="1" customWidth="1"/>
    <col min="1027" max="1027" width="16.85546875" style="6" customWidth="1"/>
    <col min="1028" max="1028" width="13" style="6" customWidth="1"/>
    <col min="1029" max="1029" width="51.85546875" style="6" customWidth="1"/>
    <col min="1030" max="1030" width="48.140625" style="6" customWidth="1"/>
    <col min="1031" max="1031" width="16.28515625" style="6" customWidth="1"/>
    <col min="1032" max="1032" width="0" style="6" hidden="1" customWidth="1"/>
    <col min="1033" max="1033" width="17.140625" style="6" customWidth="1"/>
    <col min="1034" max="1281" width="26" style="6"/>
    <col min="1282" max="1282" width="5.140625" style="6" bestFit="1" customWidth="1"/>
    <col min="1283" max="1283" width="16.85546875" style="6" customWidth="1"/>
    <col min="1284" max="1284" width="13" style="6" customWidth="1"/>
    <col min="1285" max="1285" width="51.85546875" style="6" customWidth="1"/>
    <col min="1286" max="1286" width="48.140625" style="6" customWidth="1"/>
    <col min="1287" max="1287" width="16.28515625" style="6" customWidth="1"/>
    <col min="1288" max="1288" width="0" style="6" hidden="1" customWidth="1"/>
    <col min="1289" max="1289" width="17.140625" style="6" customWidth="1"/>
    <col min="1290" max="1537" width="26" style="6"/>
    <col min="1538" max="1538" width="5.140625" style="6" bestFit="1" customWidth="1"/>
    <col min="1539" max="1539" width="16.85546875" style="6" customWidth="1"/>
    <col min="1540" max="1540" width="13" style="6" customWidth="1"/>
    <col min="1541" max="1541" width="51.85546875" style="6" customWidth="1"/>
    <col min="1542" max="1542" width="48.140625" style="6" customWidth="1"/>
    <col min="1543" max="1543" width="16.28515625" style="6" customWidth="1"/>
    <col min="1544" max="1544" width="0" style="6" hidden="1" customWidth="1"/>
    <col min="1545" max="1545" width="17.140625" style="6" customWidth="1"/>
    <col min="1546" max="1793" width="26" style="6"/>
    <col min="1794" max="1794" width="5.140625" style="6" bestFit="1" customWidth="1"/>
    <col min="1795" max="1795" width="16.85546875" style="6" customWidth="1"/>
    <col min="1796" max="1796" width="13" style="6" customWidth="1"/>
    <col min="1797" max="1797" width="51.85546875" style="6" customWidth="1"/>
    <col min="1798" max="1798" width="48.140625" style="6" customWidth="1"/>
    <col min="1799" max="1799" width="16.28515625" style="6" customWidth="1"/>
    <col min="1800" max="1800" width="0" style="6" hidden="1" customWidth="1"/>
    <col min="1801" max="1801" width="17.140625" style="6" customWidth="1"/>
    <col min="1802" max="2049" width="26" style="6"/>
    <col min="2050" max="2050" width="5.140625" style="6" bestFit="1" customWidth="1"/>
    <col min="2051" max="2051" width="16.85546875" style="6" customWidth="1"/>
    <col min="2052" max="2052" width="13" style="6" customWidth="1"/>
    <col min="2053" max="2053" width="51.85546875" style="6" customWidth="1"/>
    <col min="2054" max="2054" width="48.140625" style="6" customWidth="1"/>
    <col min="2055" max="2055" width="16.28515625" style="6" customWidth="1"/>
    <col min="2056" max="2056" width="0" style="6" hidden="1" customWidth="1"/>
    <col min="2057" max="2057" width="17.140625" style="6" customWidth="1"/>
    <col min="2058" max="2305" width="26" style="6"/>
    <col min="2306" max="2306" width="5.140625" style="6" bestFit="1" customWidth="1"/>
    <col min="2307" max="2307" width="16.85546875" style="6" customWidth="1"/>
    <col min="2308" max="2308" width="13" style="6" customWidth="1"/>
    <col min="2309" max="2309" width="51.85546875" style="6" customWidth="1"/>
    <col min="2310" max="2310" width="48.140625" style="6" customWidth="1"/>
    <col min="2311" max="2311" width="16.28515625" style="6" customWidth="1"/>
    <col min="2312" max="2312" width="0" style="6" hidden="1" customWidth="1"/>
    <col min="2313" max="2313" width="17.140625" style="6" customWidth="1"/>
    <col min="2314" max="2561" width="26" style="6"/>
    <col min="2562" max="2562" width="5.140625" style="6" bestFit="1" customWidth="1"/>
    <col min="2563" max="2563" width="16.85546875" style="6" customWidth="1"/>
    <col min="2564" max="2564" width="13" style="6" customWidth="1"/>
    <col min="2565" max="2565" width="51.85546875" style="6" customWidth="1"/>
    <col min="2566" max="2566" width="48.140625" style="6" customWidth="1"/>
    <col min="2567" max="2567" width="16.28515625" style="6" customWidth="1"/>
    <col min="2568" max="2568" width="0" style="6" hidden="1" customWidth="1"/>
    <col min="2569" max="2569" width="17.140625" style="6" customWidth="1"/>
    <col min="2570" max="2817" width="26" style="6"/>
    <col min="2818" max="2818" width="5.140625" style="6" bestFit="1" customWidth="1"/>
    <col min="2819" max="2819" width="16.85546875" style="6" customWidth="1"/>
    <col min="2820" max="2820" width="13" style="6" customWidth="1"/>
    <col min="2821" max="2821" width="51.85546875" style="6" customWidth="1"/>
    <col min="2822" max="2822" width="48.140625" style="6" customWidth="1"/>
    <col min="2823" max="2823" width="16.28515625" style="6" customWidth="1"/>
    <col min="2824" max="2824" width="0" style="6" hidden="1" customWidth="1"/>
    <col min="2825" max="2825" width="17.140625" style="6" customWidth="1"/>
    <col min="2826" max="3073" width="26" style="6"/>
    <col min="3074" max="3074" width="5.140625" style="6" bestFit="1" customWidth="1"/>
    <col min="3075" max="3075" width="16.85546875" style="6" customWidth="1"/>
    <col min="3076" max="3076" width="13" style="6" customWidth="1"/>
    <col min="3077" max="3077" width="51.85546875" style="6" customWidth="1"/>
    <col min="3078" max="3078" width="48.140625" style="6" customWidth="1"/>
    <col min="3079" max="3079" width="16.28515625" style="6" customWidth="1"/>
    <col min="3080" max="3080" width="0" style="6" hidden="1" customWidth="1"/>
    <col min="3081" max="3081" width="17.140625" style="6" customWidth="1"/>
    <col min="3082" max="3329" width="26" style="6"/>
    <col min="3330" max="3330" width="5.140625" style="6" bestFit="1" customWidth="1"/>
    <col min="3331" max="3331" width="16.85546875" style="6" customWidth="1"/>
    <col min="3332" max="3332" width="13" style="6" customWidth="1"/>
    <col min="3333" max="3333" width="51.85546875" style="6" customWidth="1"/>
    <col min="3334" max="3334" width="48.140625" style="6" customWidth="1"/>
    <col min="3335" max="3335" width="16.28515625" style="6" customWidth="1"/>
    <col min="3336" max="3336" width="0" style="6" hidden="1" customWidth="1"/>
    <col min="3337" max="3337" width="17.140625" style="6" customWidth="1"/>
    <col min="3338" max="3585" width="26" style="6"/>
    <col min="3586" max="3586" width="5.140625" style="6" bestFit="1" customWidth="1"/>
    <col min="3587" max="3587" width="16.85546875" style="6" customWidth="1"/>
    <col min="3588" max="3588" width="13" style="6" customWidth="1"/>
    <col min="3589" max="3589" width="51.85546875" style="6" customWidth="1"/>
    <col min="3590" max="3590" width="48.140625" style="6" customWidth="1"/>
    <col min="3591" max="3591" width="16.28515625" style="6" customWidth="1"/>
    <col min="3592" max="3592" width="0" style="6" hidden="1" customWidth="1"/>
    <col min="3593" max="3593" width="17.140625" style="6" customWidth="1"/>
    <col min="3594" max="3841" width="26" style="6"/>
    <col min="3842" max="3842" width="5.140625" style="6" bestFit="1" customWidth="1"/>
    <col min="3843" max="3843" width="16.85546875" style="6" customWidth="1"/>
    <col min="3844" max="3844" width="13" style="6" customWidth="1"/>
    <col min="3845" max="3845" width="51.85546875" style="6" customWidth="1"/>
    <col min="3846" max="3846" width="48.140625" style="6" customWidth="1"/>
    <col min="3847" max="3847" width="16.28515625" style="6" customWidth="1"/>
    <col min="3848" max="3848" width="0" style="6" hidden="1" customWidth="1"/>
    <col min="3849" max="3849" width="17.140625" style="6" customWidth="1"/>
    <col min="3850" max="4097" width="26" style="6"/>
    <col min="4098" max="4098" width="5.140625" style="6" bestFit="1" customWidth="1"/>
    <col min="4099" max="4099" width="16.85546875" style="6" customWidth="1"/>
    <col min="4100" max="4100" width="13" style="6" customWidth="1"/>
    <col min="4101" max="4101" width="51.85546875" style="6" customWidth="1"/>
    <col min="4102" max="4102" width="48.140625" style="6" customWidth="1"/>
    <col min="4103" max="4103" width="16.28515625" style="6" customWidth="1"/>
    <col min="4104" max="4104" width="0" style="6" hidden="1" customWidth="1"/>
    <col min="4105" max="4105" width="17.140625" style="6" customWidth="1"/>
    <col min="4106" max="4353" width="26" style="6"/>
    <col min="4354" max="4354" width="5.140625" style="6" bestFit="1" customWidth="1"/>
    <col min="4355" max="4355" width="16.85546875" style="6" customWidth="1"/>
    <col min="4356" max="4356" width="13" style="6" customWidth="1"/>
    <col min="4357" max="4357" width="51.85546875" style="6" customWidth="1"/>
    <col min="4358" max="4358" width="48.140625" style="6" customWidth="1"/>
    <col min="4359" max="4359" width="16.28515625" style="6" customWidth="1"/>
    <col min="4360" max="4360" width="0" style="6" hidden="1" customWidth="1"/>
    <col min="4361" max="4361" width="17.140625" style="6" customWidth="1"/>
    <col min="4362" max="4609" width="26" style="6"/>
    <col min="4610" max="4610" width="5.140625" style="6" bestFit="1" customWidth="1"/>
    <col min="4611" max="4611" width="16.85546875" style="6" customWidth="1"/>
    <col min="4612" max="4612" width="13" style="6" customWidth="1"/>
    <col min="4613" max="4613" width="51.85546875" style="6" customWidth="1"/>
    <col min="4614" max="4614" width="48.140625" style="6" customWidth="1"/>
    <col min="4615" max="4615" width="16.28515625" style="6" customWidth="1"/>
    <col min="4616" max="4616" width="0" style="6" hidden="1" customWidth="1"/>
    <col min="4617" max="4617" width="17.140625" style="6" customWidth="1"/>
    <col min="4618" max="4865" width="26" style="6"/>
    <col min="4866" max="4866" width="5.140625" style="6" bestFit="1" customWidth="1"/>
    <col min="4867" max="4867" width="16.85546875" style="6" customWidth="1"/>
    <col min="4868" max="4868" width="13" style="6" customWidth="1"/>
    <col min="4869" max="4869" width="51.85546875" style="6" customWidth="1"/>
    <col min="4870" max="4870" width="48.140625" style="6" customWidth="1"/>
    <col min="4871" max="4871" width="16.28515625" style="6" customWidth="1"/>
    <col min="4872" max="4872" width="0" style="6" hidden="1" customWidth="1"/>
    <col min="4873" max="4873" width="17.140625" style="6" customWidth="1"/>
    <col min="4874" max="5121" width="26" style="6"/>
    <col min="5122" max="5122" width="5.140625" style="6" bestFit="1" customWidth="1"/>
    <col min="5123" max="5123" width="16.85546875" style="6" customWidth="1"/>
    <col min="5124" max="5124" width="13" style="6" customWidth="1"/>
    <col min="5125" max="5125" width="51.85546875" style="6" customWidth="1"/>
    <col min="5126" max="5126" width="48.140625" style="6" customWidth="1"/>
    <col min="5127" max="5127" width="16.28515625" style="6" customWidth="1"/>
    <col min="5128" max="5128" width="0" style="6" hidden="1" customWidth="1"/>
    <col min="5129" max="5129" width="17.140625" style="6" customWidth="1"/>
    <col min="5130" max="5377" width="26" style="6"/>
    <col min="5378" max="5378" width="5.140625" style="6" bestFit="1" customWidth="1"/>
    <col min="5379" max="5379" width="16.85546875" style="6" customWidth="1"/>
    <col min="5380" max="5380" width="13" style="6" customWidth="1"/>
    <col min="5381" max="5381" width="51.85546875" style="6" customWidth="1"/>
    <col min="5382" max="5382" width="48.140625" style="6" customWidth="1"/>
    <col min="5383" max="5383" width="16.28515625" style="6" customWidth="1"/>
    <col min="5384" max="5384" width="0" style="6" hidden="1" customWidth="1"/>
    <col min="5385" max="5385" width="17.140625" style="6" customWidth="1"/>
    <col min="5386" max="5633" width="26" style="6"/>
    <col min="5634" max="5634" width="5.140625" style="6" bestFit="1" customWidth="1"/>
    <col min="5635" max="5635" width="16.85546875" style="6" customWidth="1"/>
    <col min="5636" max="5636" width="13" style="6" customWidth="1"/>
    <col min="5637" max="5637" width="51.85546875" style="6" customWidth="1"/>
    <col min="5638" max="5638" width="48.140625" style="6" customWidth="1"/>
    <col min="5639" max="5639" width="16.28515625" style="6" customWidth="1"/>
    <col min="5640" max="5640" width="0" style="6" hidden="1" customWidth="1"/>
    <col min="5641" max="5641" width="17.140625" style="6" customWidth="1"/>
    <col min="5642" max="5889" width="26" style="6"/>
    <col min="5890" max="5890" width="5.140625" style="6" bestFit="1" customWidth="1"/>
    <col min="5891" max="5891" width="16.85546875" style="6" customWidth="1"/>
    <col min="5892" max="5892" width="13" style="6" customWidth="1"/>
    <col min="5893" max="5893" width="51.85546875" style="6" customWidth="1"/>
    <col min="5894" max="5894" width="48.140625" style="6" customWidth="1"/>
    <col min="5895" max="5895" width="16.28515625" style="6" customWidth="1"/>
    <col min="5896" max="5896" width="0" style="6" hidden="1" customWidth="1"/>
    <col min="5897" max="5897" width="17.140625" style="6" customWidth="1"/>
    <col min="5898" max="6145" width="26" style="6"/>
    <col min="6146" max="6146" width="5.140625" style="6" bestFit="1" customWidth="1"/>
    <col min="6147" max="6147" width="16.85546875" style="6" customWidth="1"/>
    <col min="6148" max="6148" width="13" style="6" customWidth="1"/>
    <col min="6149" max="6149" width="51.85546875" style="6" customWidth="1"/>
    <col min="6150" max="6150" width="48.140625" style="6" customWidth="1"/>
    <col min="6151" max="6151" width="16.28515625" style="6" customWidth="1"/>
    <col min="6152" max="6152" width="0" style="6" hidden="1" customWidth="1"/>
    <col min="6153" max="6153" width="17.140625" style="6" customWidth="1"/>
    <col min="6154" max="6401" width="26" style="6"/>
    <col min="6402" max="6402" width="5.140625" style="6" bestFit="1" customWidth="1"/>
    <col min="6403" max="6403" width="16.85546875" style="6" customWidth="1"/>
    <col min="6404" max="6404" width="13" style="6" customWidth="1"/>
    <col min="6405" max="6405" width="51.85546875" style="6" customWidth="1"/>
    <col min="6406" max="6406" width="48.140625" style="6" customWidth="1"/>
    <col min="6407" max="6407" width="16.28515625" style="6" customWidth="1"/>
    <col min="6408" max="6408" width="0" style="6" hidden="1" customWidth="1"/>
    <col min="6409" max="6409" width="17.140625" style="6" customWidth="1"/>
    <col min="6410" max="6657" width="26" style="6"/>
    <col min="6658" max="6658" width="5.140625" style="6" bestFit="1" customWidth="1"/>
    <col min="6659" max="6659" width="16.85546875" style="6" customWidth="1"/>
    <col min="6660" max="6660" width="13" style="6" customWidth="1"/>
    <col min="6661" max="6661" width="51.85546875" style="6" customWidth="1"/>
    <col min="6662" max="6662" width="48.140625" style="6" customWidth="1"/>
    <col min="6663" max="6663" width="16.28515625" style="6" customWidth="1"/>
    <col min="6664" max="6664" width="0" style="6" hidden="1" customWidth="1"/>
    <col min="6665" max="6665" width="17.140625" style="6" customWidth="1"/>
    <col min="6666" max="6913" width="26" style="6"/>
    <col min="6914" max="6914" width="5.140625" style="6" bestFit="1" customWidth="1"/>
    <col min="6915" max="6915" width="16.85546875" style="6" customWidth="1"/>
    <col min="6916" max="6916" width="13" style="6" customWidth="1"/>
    <col min="6917" max="6917" width="51.85546875" style="6" customWidth="1"/>
    <col min="6918" max="6918" width="48.140625" style="6" customWidth="1"/>
    <col min="6919" max="6919" width="16.28515625" style="6" customWidth="1"/>
    <col min="6920" max="6920" width="0" style="6" hidden="1" customWidth="1"/>
    <col min="6921" max="6921" width="17.140625" style="6" customWidth="1"/>
    <col min="6922" max="7169" width="26" style="6"/>
    <col min="7170" max="7170" width="5.140625" style="6" bestFit="1" customWidth="1"/>
    <col min="7171" max="7171" width="16.85546875" style="6" customWidth="1"/>
    <col min="7172" max="7172" width="13" style="6" customWidth="1"/>
    <col min="7173" max="7173" width="51.85546875" style="6" customWidth="1"/>
    <col min="7174" max="7174" width="48.140625" style="6" customWidth="1"/>
    <col min="7175" max="7175" width="16.28515625" style="6" customWidth="1"/>
    <col min="7176" max="7176" width="0" style="6" hidden="1" customWidth="1"/>
    <col min="7177" max="7177" width="17.140625" style="6" customWidth="1"/>
    <col min="7178" max="7425" width="26" style="6"/>
    <col min="7426" max="7426" width="5.140625" style="6" bestFit="1" customWidth="1"/>
    <col min="7427" max="7427" width="16.85546875" style="6" customWidth="1"/>
    <col min="7428" max="7428" width="13" style="6" customWidth="1"/>
    <col min="7429" max="7429" width="51.85546875" style="6" customWidth="1"/>
    <col min="7430" max="7430" width="48.140625" style="6" customWidth="1"/>
    <col min="7431" max="7431" width="16.28515625" style="6" customWidth="1"/>
    <col min="7432" max="7432" width="0" style="6" hidden="1" customWidth="1"/>
    <col min="7433" max="7433" width="17.140625" style="6" customWidth="1"/>
    <col min="7434" max="7681" width="26" style="6"/>
    <col min="7682" max="7682" width="5.140625" style="6" bestFit="1" customWidth="1"/>
    <col min="7683" max="7683" width="16.85546875" style="6" customWidth="1"/>
    <col min="7684" max="7684" width="13" style="6" customWidth="1"/>
    <col min="7685" max="7685" width="51.85546875" style="6" customWidth="1"/>
    <col min="7686" max="7686" width="48.140625" style="6" customWidth="1"/>
    <col min="7687" max="7687" width="16.28515625" style="6" customWidth="1"/>
    <col min="7688" max="7688" width="0" style="6" hidden="1" customWidth="1"/>
    <col min="7689" max="7689" width="17.140625" style="6" customWidth="1"/>
    <col min="7690" max="7937" width="26" style="6"/>
    <col min="7938" max="7938" width="5.140625" style="6" bestFit="1" customWidth="1"/>
    <col min="7939" max="7939" width="16.85546875" style="6" customWidth="1"/>
    <col min="7940" max="7940" width="13" style="6" customWidth="1"/>
    <col min="7941" max="7941" width="51.85546875" style="6" customWidth="1"/>
    <col min="7942" max="7942" width="48.140625" style="6" customWidth="1"/>
    <col min="7943" max="7943" width="16.28515625" style="6" customWidth="1"/>
    <col min="7944" max="7944" width="0" style="6" hidden="1" customWidth="1"/>
    <col min="7945" max="7945" width="17.140625" style="6" customWidth="1"/>
    <col min="7946" max="8193" width="26" style="6"/>
    <col min="8194" max="8194" width="5.140625" style="6" bestFit="1" customWidth="1"/>
    <col min="8195" max="8195" width="16.85546875" style="6" customWidth="1"/>
    <col min="8196" max="8196" width="13" style="6" customWidth="1"/>
    <col min="8197" max="8197" width="51.85546875" style="6" customWidth="1"/>
    <col min="8198" max="8198" width="48.140625" style="6" customWidth="1"/>
    <col min="8199" max="8199" width="16.28515625" style="6" customWidth="1"/>
    <col min="8200" max="8200" width="0" style="6" hidden="1" customWidth="1"/>
    <col min="8201" max="8201" width="17.140625" style="6" customWidth="1"/>
    <col min="8202" max="8449" width="26" style="6"/>
    <col min="8450" max="8450" width="5.140625" style="6" bestFit="1" customWidth="1"/>
    <col min="8451" max="8451" width="16.85546875" style="6" customWidth="1"/>
    <col min="8452" max="8452" width="13" style="6" customWidth="1"/>
    <col min="8453" max="8453" width="51.85546875" style="6" customWidth="1"/>
    <col min="8454" max="8454" width="48.140625" style="6" customWidth="1"/>
    <col min="8455" max="8455" width="16.28515625" style="6" customWidth="1"/>
    <col min="8456" max="8456" width="0" style="6" hidden="1" customWidth="1"/>
    <col min="8457" max="8457" width="17.140625" style="6" customWidth="1"/>
    <col min="8458" max="8705" width="26" style="6"/>
    <col min="8706" max="8706" width="5.140625" style="6" bestFit="1" customWidth="1"/>
    <col min="8707" max="8707" width="16.85546875" style="6" customWidth="1"/>
    <col min="8708" max="8708" width="13" style="6" customWidth="1"/>
    <col min="8709" max="8709" width="51.85546875" style="6" customWidth="1"/>
    <col min="8710" max="8710" width="48.140625" style="6" customWidth="1"/>
    <col min="8711" max="8711" width="16.28515625" style="6" customWidth="1"/>
    <col min="8712" max="8712" width="0" style="6" hidden="1" customWidth="1"/>
    <col min="8713" max="8713" width="17.140625" style="6" customWidth="1"/>
    <col min="8714" max="8961" width="26" style="6"/>
    <col min="8962" max="8962" width="5.140625" style="6" bestFit="1" customWidth="1"/>
    <col min="8963" max="8963" width="16.85546875" style="6" customWidth="1"/>
    <col min="8964" max="8964" width="13" style="6" customWidth="1"/>
    <col min="8965" max="8965" width="51.85546875" style="6" customWidth="1"/>
    <col min="8966" max="8966" width="48.140625" style="6" customWidth="1"/>
    <col min="8967" max="8967" width="16.28515625" style="6" customWidth="1"/>
    <col min="8968" max="8968" width="0" style="6" hidden="1" customWidth="1"/>
    <col min="8969" max="8969" width="17.140625" style="6" customWidth="1"/>
    <col min="8970" max="9217" width="26" style="6"/>
    <col min="9218" max="9218" width="5.140625" style="6" bestFit="1" customWidth="1"/>
    <col min="9219" max="9219" width="16.85546875" style="6" customWidth="1"/>
    <col min="9220" max="9220" width="13" style="6" customWidth="1"/>
    <col min="9221" max="9221" width="51.85546875" style="6" customWidth="1"/>
    <col min="9222" max="9222" width="48.140625" style="6" customWidth="1"/>
    <col min="9223" max="9223" width="16.28515625" style="6" customWidth="1"/>
    <col min="9224" max="9224" width="0" style="6" hidden="1" customWidth="1"/>
    <col min="9225" max="9225" width="17.140625" style="6" customWidth="1"/>
    <col min="9226" max="9473" width="26" style="6"/>
    <col min="9474" max="9474" width="5.140625" style="6" bestFit="1" customWidth="1"/>
    <col min="9475" max="9475" width="16.85546875" style="6" customWidth="1"/>
    <col min="9476" max="9476" width="13" style="6" customWidth="1"/>
    <col min="9477" max="9477" width="51.85546875" style="6" customWidth="1"/>
    <col min="9478" max="9478" width="48.140625" style="6" customWidth="1"/>
    <col min="9479" max="9479" width="16.28515625" style="6" customWidth="1"/>
    <col min="9480" max="9480" width="0" style="6" hidden="1" customWidth="1"/>
    <col min="9481" max="9481" width="17.140625" style="6" customWidth="1"/>
    <col min="9482" max="9729" width="26" style="6"/>
    <col min="9730" max="9730" width="5.140625" style="6" bestFit="1" customWidth="1"/>
    <col min="9731" max="9731" width="16.85546875" style="6" customWidth="1"/>
    <col min="9732" max="9732" width="13" style="6" customWidth="1"/>
    <col min="9733" max="9733" width="51.85546875" style="6" customWidth="1"/>
    <col min="9734" max="9734" width="48.140625" style="6" customWidth="1"/>
    <col min="9735" max="9735" width="16.28515625" style="6" customWidth="1"/>
    <col min="9736" max="9736" width="0" style="6" hidden="1" customWidth="1"/>
    <col min="9737" max="9737" width="17.140625" style="6" customWidth="1"/>
    <col min="9738" max="9985" width="26" style="6"/>
    <col min="9986" max="9986" width="5.140625" style="6" bestFit="1" customWidth="1"/>
    <col min="9987" max="9987" width="16.85546875" style="6" customWidth="1"/>
    <col min="9988" max="9988" width="13" style="6" customWidth="1"/>
    <col min="9989" max="9989" width="51.85546875" style="6" customWidth="1"/>
    <col min="9990" max="9990" width="48.140625" style="6" customWidth="1"/>
    <col min="9991" max="9991" width="16.28515625" style="6" customWidth="1"/>
    <col min="9992" max="9992" width="0" style="6" hidden="1" customWidth="1"/>
    <col min="9993" max="9993" width="17.140625" style="6" customWidth="1"/>
    <col min="9994" max="10241" width="26" style="6"/>
    <col min="10242" max="10242" width="5.140625" style="6" bestFit="1" customWidth="1"/>
    <col min="10243" max="10243" width="16.85546875" style="6" customWidth="1"/>
    <col min="10244" max="10244" width="13" style="6" customWidth="1"/>
    <col min="10245" max="10245" width="51.85546875" style="6" customWidth="1"/>
    <col min="10246" max="10246" width="48.140625" style="6" customWidth="1"/>
    <col min="10247" max="10247" width="16.28515625" style="6" customWidth="1"/>
    <col min="10248" max="10248" width="0" style="6" hidden="1" customWidth="1"/>
    <col min="10249" max="10249" width="17.140625" style="6" customWidth="1"/>
    <col min="10250" max="10497" width="26" style="6"/>
    <col min="10498" max="10498" width="5.140625" style="6" bestFit="1" customWidth="1"/>
    <col min="10499" max="10499" width="16.85546875" style="6" customWidth="1"/>
    <col min="10500" max="10500" width="13" style="6" customWidth="1"/>
    <col min="10501" max="10501" width="51.85546875" style="6" customWidth="1"/>
    <col min="10502" max="10502" width="48.140625" style="6" customWidth="1"/>
    <col min="10503" max="10503" width="16.28515625" style="6" customWidth="1"/>
    <col min="10504" max="10504" width="0" style="6" hidden="1" customWidth="1"/>
    <col min="10505" max="10505" width="17.140625" style="6" customWidth="1"/>
    <col min="10506" max="10753" width="26" style="6"/>
    <col min="10754" max="10754" width="5.140625" style="6" bestFit="1" customWidth="1"/>
    <col min="10755" max="10755" width="16.85546875" style="6" customWidth="1"/>
    <col min="10756" max="10756" width="13" style="6" customWidth="1"/>
    <col min="10757" max="10757" width="51.85546875" style="6" customWidth="1"/>
    <col min="10758" max="10758" width="48.140625" style="6" customWidth="1"/>
    <col min="10759" max="10759" width="16.28515625" style="6" customWidth="1"/>
    <col min="10760" max="10760" width="0" style="6" hidden="1" customWidth="1"/>
    <col min="10761" max="10761" width="17.140625" style="6" customWidth="1"/>
    <col min="10762" max="11009" width="26" style="6"/>
    <col min="11010" max="11010" width="5.140625" style="6" bestFit="1" customWidth="1"/>
    <col min="11011" max="11011" width="16.85546875" style="6" customWidth="1"/>
    <col min="11012" max="11012" width="13" style="6" customWidth="1"/>
    <col min="11013" max="11013" width="51.85546875" style="6" customWidth="1"/>
    <col min="11014" max="11014" width="48.140625" style="6" customWidth="1"/>
    <col min="11015" max="11015" width="16.28515625" style="6" customWidth="1"/>
    <col min="11016" max="11016" width="0" style="6" hidden="1" customWidth="1"/>
    <col min="11017" max="11017" width="17.140625" style="6" customWidth="1"/>
    <col min="11018" max="11265" width="26" style="6"/>
    <col min="11266" max="11266" width="5.140625" style="6" bestFit="1" customWidth="1"/>
    <col min="11267" max="11267" width="16.85546875" style="6" customWidth="1"/>
    <col min="11268" max="11268" width="13" style="6" customWidth="1"/>
    <col min="11269" max="11269" width="51.85546875" style="6" customWidth="1"/>
    <col min="11270" max="11270" width="48.140625" style="6" customWidth="1"/>
    <col min="11271" max="11271" width="16.28515625" style="6" customWidth="1"/>
    <col min="11272" max="11272" width="0" style="6" hidden="1" customWidth="1"/>
    <col min="11273" max="11273" width="17.140625" style="6" customWidth="1"/>
    <col min="11274" max="11521" width="26" style="6"/>
    <col min="11522" max="11522" width="5.140625" style="6" bestFit="1" customWidth="1"/>
    <col min="11523" max="11523" width="16.85546875" style="6" customWidth="1"/>
    <col min="11524" max="11524" width="13" style="6" customWidth="1"/>
    <col min="11525" max="11525" width="51.85546875" style="6" customWidth="1"/>
    <col min="11526" max="11526" width="48.140625" style="6" customWidth="1"/>
    <col min="11527" max="11527" width="16.28515625" style="6" customWidth="1"/>
    <col min="11528" max="11528" width="0" style="6" hidden="1" customWidth="1"/>
    <col min="11529" max="11529" width="17.140625" style="6" customWidth="1"/>
    <col min="11530" max="11777" width="26" style="6"/>
    <col min="11778" max="11778" width="5.140625" style="6" bestFit="1" customWidth="1"/>
    <col min="11779" max="11779" width="16.85546875" style="6" customWidth="1"/>
    <col min="11780" max="11780" width="13" style="6" customWidth="1"/>
    <col min="11781" max="11781" width="51.85546875" style="6" customWidth="1"/>
    <col min="11782" max="11782" width="48.140625" style="6" customWidth="1"/>
    <col min="11783" max="11783" width="16.28515625" style="6" customWidth="1"/>
    <col min="11784" max="11784" width="0" style="6" hidden="1" customWidth="1"/>
    <col min="11785" max="11785" width="17.140625" style="6" customWidth="1"/>
    <col min="11786" max="12033" width="26" style="6"/>
    <col min="12034" max="12034" width="5.140625" style="6" bestFit="1" customWidth="1"/>
    <col min="12035" max="12035" width="16.85546875" style="6" customWidth="1"/>
    <col min="12036" max="12036" width="13" style="6" customWidth="1"/>
    <col min="12037" max="12037" width="51.85546875" style="6" customWidth="1"/>
    <col min="12038" max="12038" width="48.140625" style="6" customWidth="1"/>
    <col min="12039" max="12039" width="16.28515625" style="6" customWidth="1"/>
    <col min="12040" max="12040" width="0" style="6" hidden="1" customWidth="1"/>
    <col min="12041" max="12041" width="17.140625" style="6" customWidth="1"/>
    <col min="12042" max="12289" width="26" style="6"/>
    <col min="12290" max="12290" width="5.140625" style="6" bestFit="1" customWidth="1"/>
    <col min="12291" max="12291" width="16.85546875" style="6" customWidth="1"/>
    <col min="12292" max="12292" width="13" style="6" customWidth="1"/>
    <col min="12293" max="12293" width="51.85546875" style="6" customWidth="1"/>
    <col min="12294" max="12294" width="48.140625" style="6" customWidth="1"/>
    <col min="12295" max="12295" width="16.28515625" style="6" customWidth="1"/>
    <col min="12296" max="12296" width="0" style="6" hidden="1" customWidth="1"/>
    <col min="12297" max="12297" width="17.140625" style="6" customWidth="1"/>
    <col min="12298" max="12545" width="26" style="6"/>
    <col min="12546" max="12546" width="5.140625" style="6" bestFit="1" customWidth="1"/>
    <col min="12547" max="12547" width="16.85546875" style="6" customWidth="1"/>
    <col min="12548" max="12548" width="13" style="6" customWidth="1"/>
    <col min="12549" max="12549" width="51.85546875" style="6" customWidth="1"/>
    <col min="12550" max="12550" width="48.140625" style="6" customWidth="1"/>
    <col min="12551" max="12551" width="16.28515625" style="6" customWidth="1"/>
    <col min="12552" max="12552" width="0" style="6" hidden="1" customWidth="1"/>
    <col min="12553" max="12553" width="17.140625" style="6" customWidth="1"/>
    <col min="12554" max="12801" width="26" style="6"/>
    <col min="12802" max="12802" width="5.140625" style="6" bestFit="1" customWidth="1"/>
    <col min="12803" max="12803" width="16.85546875" style="6" customWidth="1"/>
    <col min="12804" max="12804" width="13" style="6" customWidth="1"/>
    <col min="12805" max="12805" width="51.85546875" style="6" customWidth="1"/>
    <col min="12806" max="12806" width="48.140625" style="6" customWidth="1"/>
    <col min="12807" max="12807" width="16.28515625" style="6" customWidth="1"/>
    <col min="12808" max="12808" width="0" style="6" hidden="1" customWidth="1"/>
    <col min="12809" max="12809" width="17.140625" style="6" customWidth="1"/>
    <col min="12810" max="13057" width="26" style="6"/>
    <col min="13058" max="13058" width="5.140625" style="6" bestFit="1" customWidth="1"/>
    <col min="13059" max="13059" width="16.85546875" style="6" customWidth="1"/>
    <col min="13060" max="13060" width="13" style="6" customWidth="1"/>
    <col min="13061" max="13061" width="51.85546875" style="6" customWidth="1"/>
    <col min="13062" max="13062" width="48.140625" style="6" customWidth="1"/>
    <col min="13063" max="13063" width="16.28515625" style="6" customWidth="1"/>
    <col min="13064" max="13064" width="0" style="6" hidden="1" customWidth="1"/>
    <col min="13065" max="13065" width="17.140625" style="6" customWidth="1"/>
    <col min="13066" max="13313" width="26" style="6"/>
    <col min="13314" max="13314" width="5.140625" style="6" bestFit="1" customWidth="1"/>
    <col min="13315" max="13315" width="16.85546875" style="6" customWidth="1"/>
    <col min="13316" max="13316" width="13" style="6" customWidth="1"/>
    <col min="13317" max="13317" width="51.85546875" style="6" customWidth="1"/>
    <col min="13318" max="13318" width="48.140625" style="6" customWidth="1"/>
    <col min="13319" max="13319" width="16.28515625" style="6" customWidth="1"/>
    <col min="13320" max="13320" width="0" style="6" hidden="1" customWidth="1"/>
    <col min="13321" max="13321" width="17.140625" style="6" customWidth="1"/>
    <col min="13322" max="13569" width="26" style="6"/>
    <col min="13570" max="13570" width="5.140625" style="6" bestFit="1" customWidth="1"/>
    <col min="13571" max="13571" width="16.85546875" style="6" customWidth="1"/>
    <col min="13572" max="13572" width="13" style="6" customWidth="1"/>
    <col min="13573" max="13573" width="51.85546875" style="6" customWidth="1"/>
    <col min="13574" max="13574" width="48.140625" style="6" customWidth="1"/>
    <col min="13575" max="13575" width="16.28515625" style="6" customWidth="1"/>
    <col min="13576" max="13576" width="0" style="6" hidden="1" customWidth="1"/>
    <col min="13577" max="13577" width="17.140625" style="6" customWidth="1"/>
    <col min="13578" max="13825" width="26" style="6"/>
    <col min="13826" max="13826" width="5.140625" style="6" bestFit="1" customWidth="1"/>
    <col min="13827" max="13827" width="16.85546875" style="6" customWidth="1"/>
    <col min="13828" max="13828" width="13" style="6" customWidth="1"/>
    <col min="13829" max="13829" width="51.85546875" style="6" customWidth="1"/>
    <col min="13830" max="13830" width="48.140625" style="6" customWidth="1"/>
    <col min="13831" max="13831" width="16.28515625" style="6" customWidth="1"/>
    <col min="13832" max="13832" width="0" style="6" hidden="1" customWidth="1"/>
    <col min="13833" max="13833" width="17.140625" style="6" customWidth="1"/>
    <col min="13834" max="14081" width="26" style="6"/>
    <col min="14082" max="14082" width="5.140625" style="6" bestFit="1" customWidth="1"/>
    <col min="14083" max="14083" width="16.85546875" style="6" customWidth="1"/>
    <col min="14084" max="14084" width="13" style="6" customWidth="1"/>
    <col min="14085" max="14085" width="51.85546875" style="6" customWidth="1"/>
    <col min="14086" max="14086" width="48.140625" style="6" customWidth="1"/>
    <col min="14087" max="14087" width="16.28515625" style="6" customWidth="1"/>
    <col min="14088" max="14088" width="0" style="6" hidden="1" customWidth="1"/>
    <col min="14089" max="14089" width="17.140625" style="6" customWidth="1"/>
    <col min="14090" max="14337" width="26" style="6"/>
    <col min="14338" max="14338" width="5.140625" style="6" bestFit="1" customWidth="1"/>
    <col min="14339" max="14339" width="16.85546875" style="6" customWidth="1"/>
    <col min="14340" max="14340" width="13" style="6" customWidth="1"/>
    <col min="14341" max="14341" width="51.85546875" style="6" customWidth="1"/>
    <col min="14342" max="14342" width="48.140625" style="6" customWidth="1"/>
    <col min="14343" max="14343" width="16.28515625" style="6" customWidth="1"/>
    <col min="14344" max="14344" width="0" style="6" hidden="1" customWidth="1"/>
    <col min="14345" max="14345" width="17.140625" style="6" customWidth="1"/>
    <col min="14346" max="14593" width="26" style="6"/>
    <col min="14594" max="14594" width="5.140625" style="6" bestFit="1" customWidth="1"/>
    <col min="14595" max="14595" width="16.85546875" style="6" customWidth="1"/>
    <col min="14596" max="14596" width="13" style="6" customWidth="1"/>
    <col min="14597" max="14597" width="51.85546875" style="6" customWidth="1"/>
    <col min="14598" max="14598" width="48.140625" style="6" customWidth="1"/>
    <col min="14599" max="14599" width="16.28515625" style="6" customWidth="1"/>
    <col min="14600" max="14600" width="0" style="6" hidden="1" customWidth="1"/>
    <col min="14601" max="14601" width="17.140625" style="6" customWidth="1"/>
    <col min="14602" max="14849" width="26" style="6"/>
    <col min="14850" max="14850" width="5.140625" style="6" bestFit="1" customWidth="1"/>
    <col min="14851" max="14851" width="16.85546875" style="6" customWidth="1"/>
    <col min="14852" max="14852" width="13" style="6" customWidth="1"/>
    <col min="14853" max="14853" width="51.85546875" style="6" customWidth="1"/>
    <col min="14854" max="14854" width="48.140625" style="6" customWidth="1"/>
    <col min="14855" max="14855" width="16.28515625" style="6" customWidth="1"/>
    <col min="14856" max="14856" width="0" style="6" hidden="1" customWidth="1"/>
    <col min="14857" max="14857" width="17.140625" style="6" customWidth="1"/>
    <col min="14858" max="15105" width="26" style="6"/>
    <col min="15106" max="15106" width="5.140625" style="6" bestFit="1" customWidth="1"/>
    <col min="15107" max="15107" width="16.85546875" style="6" customWidth="1"/>
    <col min="15108" max="15108" width="13" style="6" customWidth="1"/>
    <col min="15109" max="15109" width="51.85546875" style="6" customWidth="1"/>
    <col min="15110" max="15110" width="48.140625" style="6" customWidth="1"/>
    <col min="15111" max="15111" width="16.28515625" style="6" customWidth="1"/>
    <col min="15112" max="15112" width="0" style="6" hidden="1" customWidth="1"/>
    <col min="15113" max="15113" width="17.140625" style="6" customWidth="1"/>
    <col min="15114" max="15361" width="26" style="6"/>
    <col min="15362" max="15362" width="5.140625" style="6" bestFit="1" customWidth="1"/>
    <col min="15363" max="15363" width="16.85546875" style="6" customWidth="1"/>
    <col min="15364" max="15364" width="13" style="6" customWidth="1"/>
    <col min="15365" max="15365" width="51.85546875" style="6" customWidth="1"/>
    <col min="15366" max="15366" width="48.140625" style="6" customWidth="1"/>
    <col min="15367" max="15367" width="16.28515625" style="6" customWidth="1"/>
    <col min="15368" max="15368" width="0" style="6" hidden="1" customWidth="1"/>
    <col min="15369" max="15369" width="17.140625" style="6" customWidth="1"/>
    <col min="15370" max="15617" width="26" style="6"/>
    <col min="15618" max="15618" width="5.140625" style="6" bestFit="1" customWidth="1"/>
    <col min="15619" max="15619" width="16.85546875" style="6" customWidth="1"/>
    <col min="15620" max="15620" width="13" style="6" customWidth="1"/>
    <col min="15621" max="15621" width="51.85546875" style="6" customWidth="1"/>
    <col min="15622" max="15622" width="48.140625" style="6" customWidth="1"/>
    <col min="15623" max="15623" width="16.28515625" style="6" customWidth="1"/>
    <col min="15624" max="15624" width="0" style="6" hidden="1" customWidth="1"/>
    <col min="15625" max="15625" width="17.140625" style="6" customWidth="1"/>
    <col min="15626" max="15873" width="26" style="6"/>
    <col min="15874" max="15874" width="5.140625" style="6" bestFit="1" customWidth="1"/>
    <col min="15875" max="15875" width="16.85546875" style="6" customWidth="1"/>
    <col min="15876" max="15876" width="13" style="6" customWidth="1"/>
    <col min="15877" max="15877" width="51.85546875" style="6" customWidth="1"/>
    <col min="15878" max="15878" width="48.140625" style="6" customWidth="1"/>
    <col min="15879" max="15879" width="16.28515625" style="6" customWidth="1"/>
    <col min="15880" max="15880" width="0" style="6" hidden="1" customWidth="1"/>
    <col min="15881" max="15881" width="17.140625" style="6" customWidth="1"/>
    <col min="15882" max="16129" width="26" style="6"/>
    <col min="16130" max="16130" width="5.140625" style="6" bestFit="1" customWidth="1"/>
    <col min="16131" max="16131" width="16.85546875" style="6" customWidth="1"/>
    <col min="16132" max="16132" width="13" style="6" customWidth="1"/>
    <col min="16133" max="16133" width="51.85546875" style="6" customWidth="1"/>
    <col min="16134" max="16134" width="48.140625" style="6" customWidth="1"/>
    <col min="16135" max="16135" width="16.28515625" style="6" customWidth="1"/>
    <col min="16136" max="16136" width="0" style="6" hidden="1" customWidth="1"/>
    <col min="16137" max="16137" width="17.140625" style="6" customWidth="1"/>
    <col min="16138" max="16384" width="26" style="6"/>
  </cols>
  <sheetData>
    <row r="1" spans="1:9" ht="16.5" customHeight="1" x14ac:dyDescent="0.3">
      <c r="A1" s="1"/>
      <c r="B1" s="2" t="s">
        <v>0</v>
      </c>
      <c r="C1" s="2"/>
      <c r="D1" s="3"/>
      <c r="E1" s="3"/>
      <c r="F1" s="4"/>
      <c r="G1" s="2"/>
      <c r="H1" s="2"/>
      <c r="I1" s="5"/>
    </row>
    <row r="2" spans="1:9" ht="18" thickBot="1" x14ac:dyDescent="0.35">
      <c r="A2" s="7"/>
      <c r="B2" s="8"/>
      <c r="C2" s="8"/>
      <c r="D2" s="9"/>
      <c r="E2" s="9"/>
      <c r="F2" s="10"/>
      <c r="G2" s="8"/>
      <c r="H2" s="8"/>
      <c r="I2" s="11"/>
    </row>
    <row r="3" spans="1:9" x14ac:dyDescent="0.3">
      <c r="A3" s="1"/>
      <c r="B3" s="2"/>
      <c r="C3" s="2"/>
      <c r="D3" s="3"/>
      <c r="E3" s="3"/>
      <c r="F3" s="4"/>
      <c r="G3" s="2"/>
      <c r="H3" s="2"/>
      <c r="I3" s="5"/>
    </row>
    <row r="4" spans="1:9" x14ac:dyDescent="0.3">
      <c r="A4" s="7"/>
      <c r="B4" s="8"/>
      <c r="C4" s="8"/>
      <c r="D4" s="9"/>
      <c r="E4" s="9"/>
      <c r="F4" s="10"/>
      <c r="G4" s="8"/>
      <c r="H4" s="8"/>
      <c r="I4" s="11"/>
    </row>
    <row r="5" spans="1:9" x14ac:dyDescent="0.3">
      <c r="A5" s="7"/>
      <c r="B5" s="8"/>
      <c r="C5" s="8"/>
      <c r="D5" s="9"/>
      <c r="E5" s="9"/>
      <c r="F5" s="10"/>
      <c r="G5" s="8"/>
      <c r="H5" s="8"/>
      <c r="I5" s="11"/>
    </row>
    <row r="6" spans="1:9" ht="66" customHeight="1" thickBot="1" x14ac:dyDescent="0.35">
      <c r="A6" s="7"/>
      <c r="B6" s="8"/>
      <c r="C6" s="8"/>
      <c r="D6" s="9"/>
      <c r="E6" s="9"/>
      <c r="F6" s="10"/>
      <c r="G6" s="8"/>
      <c r="H6" s="8"/>
      <c r="I6" s="11"/>
    </row>
    <row r="7" spans="1:9" ht="48.75" customHeight="1" thickBot="1" x14ac:dyDescent="0.35">
      <c r="A7" s="73" t="s">
        <v>1</v>
      </c>
      <c r="B7" s="74"/>
      <c r="C7" s="74"/>
      <c r="D7" s="74"/>
      <c r="E7" s="74"/>
      <c r="F7" s="74"/>
      <c r="G7" s="74"/>
      <c r="H7" s="74"/>
      <c r="I7" s="75"/>
    </row>
    <row r="8" spans="1:9" ht="35.25" customHeight="1" x14ac:dyDescent="0.3">
      <c r="A8" s="76" t="s">
        <v>13</v>
      </c>
      <c r="B8" s="77"/>
      <c r="C8" s="77"/>
      <c r="D8" s="77"/>
      <c r="E8" s="77"/>
      <c r="F8" s="77"/>
      <c r="G8" s="77"/>
      <c r="H8" s="77"/>
      <c r="I8" s="78"/>
    </row>
    <row r="9" spans="1:9" ht="52.5" customHeight="1" x14ac:dyDescent="0.3">
      <c r="A9" s="66" t="s">
        <v>2</v>
      </c>
      <c r="B9" s="67"/>
      <c r="C9" s="67"/>
      <c r="D9" s="24">
        <v>12</v>
      </c>
      <c r="E9" s="12"/>
      <c r="F9" s="27"/>
      <c r="G9" s="27"/>
      <c r="H9" s="27"/>
      <c r="I9" s="28"/>
    </row>
    <row r="10" spans="1:9" ht="21.75" customHeight="1" x14ac:dyDescent="0.3">
      <c r="A10" s="66" t="s">
        <v>3</v>
      </c>
      <c r="B10" s="67"/>
      <c r="C10" s="67"/>
      <c r="D10" s="24">
        <v>202</v>
      </c>
      <c r="E10" s="12"/>
      <c r="F10" s="27"/>
      <c r="G10" s="27"/>
      <c r="H10" s="27"/>
      <c r="I10" s="28"/>
    </row>
    <row r="11" spans="1:9" ht="22.5" customHeight="1" x14ac:dyDescent="0.3">
      <c r="A11" s="66" t="s">
        <v>4</v>
      </c>
      <c r="B11" s="67"/>
      <c r="C11" s="67"/>
      <c r="D11" s="24">
        <v>927</v>
      </c>
      <c r="E11" s="12"/>
      <c r="F11" s="27"/>
      <c r="G11" s="27"/>
      <c r="H11" s="27"/>
      <c r="I11" s="28"/>
    </row>
    <row r="12" spans="1:9" ht="21" customHeight="1" x14ac:dyDescent="0.3">
      <c r="A12" s="66" t="s">
        <v>5</v>
      </c>
      <c r="B12" s="67"/>
      <c r="C12" s="67"/>
      <c r="D12" s="24">
        <v>21121</v>
      </c>
      <c r="E12" s="12"/>
      <c r="F12" s="27"/>
      <c r="G12" s="27"/>
      <c r="H12" s="27"/>
      <c r="I12" s="28"/>
    </row>
    <row r="13" spans="1:9" x14ac:dyDescent="0.3">
      <c r="A13" s="13"/>
      <c r="B13" s="14"/>
      <c r="C13" s="14"/>
      <c r="D13" s="15"/>
      <c r="E13" s="12"/>
      <c r="F13" s="27"/>
      <c r="G13" s="27"/>
      <c r="H13" s="27"/>
      <c r="I13" s="28"/>
    </row>
    <row r="14" spans="1:9" x14ac:dyDescent="0.3">
      <c r="A14" s="68" t="s">
        <v>21</v>
      </c>
      <c r="B14" s="69"/>
      <c r="C14" s="69"/>
      <c r="D14" s="69"/>
      <c r="E14" s="69"/>
      <c r="F14" s="69"/>
      <c r="G14" s="69"/>
      <c r="H14" s="69"/>
      <c r="I14" s="70"/>
    </row>
    <row r="15" spans="1:9" ht="32.25" customHeight="1" x14ac:dyDescent="0.3">
      <c r="A15" s="68"/>
      <c r="B15" s="69"/>
      <c r="C15" s="69"/>
      <c r="D15" s="69"/>
      <c r="E15" s="69"/>
      <c r="F15" s="69"/>
      <c r="G15" s="69"/>
      <c r="H15" s="69"/>
      <c r="I15" s="70"/>
    </row>
    <row r="16" spans="1:9" ht="18.75" customHeight="1" thickBot="1" x14ac:dyDescent="0.35">
      <c r="A16" s="7"/>
      <c r="B16" s="8"/>
      <c r="C16" s="8"/>
      <c r="D16" s="9"/>
      <c r="E16" s="9"/>
      <c r="F16" s="10"/>
      <c r="G16" s="8"/>
      <c r="H16" s="8"/>
      <c r="I16" s="11"/>
    </row>
    <row r="17" spans="1:12" s="16" customFormat="1" ht="70.5" customHeight="1" thickBot="1" x14ac:dyDescent="0.3">
      <c r="A17" s="29" t="s">
        <v>6</v>
      </c>
      <c r="B17" s="30" t="s">
        <v>7</v>
      </c>
      <c r="C17" s="30" t="s">
        <v>8</v>
      </c>
      <c r="D17" s="31" t="s">
        <v>9</v>
      </c>
      <c r="E17" s="30" t="s">
        <v>10</v>
      </c>
      <c r="F17" s="32" t="s">
        <v>11</v>
      </c>
      <c r="G17" s="32" t="s">
        <v>16</v>
      </c>
      <c r="H17" s="32" t="s">
        <v>17</v>
      </c>
      <c r="I17" s="33" t="s">
        <v>18</v>
      </c>
      <c r="L17" s="17"/>
    </row>
    <row r="18" spans="1:12" s="18" customFormat="1" ht="70.5" customHeight="1" thickBot="1" x14ac:dyDescent="0.3">
      <c r="A18" s="34">
        <v>1</v>
      </c>
      <c r="B18" s="35" t="s">
        <v>67</v>
      </c>
      <c r="C18" s="36">
        <v>44048</v>
      </c>
      <c r="D18" s="37" t="s">
        <v>68</v>
      </c>
      <c r="E18" s="38" t="s">
        <v>74</v>
      </c>
      <c r="F18" s="39">
        <v>2941</v>
      </c>
      <c r="G18" s="40">
        <v>254.32</v>
      </c>
      <c r="H18" s="41">
        <f>G18*0.16</f>
        <v>40.691200000000002</v>
      </c>
      <c r="I18" s="42">
        <f>SUM(G18:H18)</f>
        <v>295.01119999999997</v>
      </c>
      <c r="K18" s="18">
        <v>2941</v>
      </c>
      <c r="L18" s="25">
        <f t="shared" ref="L18:L26" si="0">I18</f>
        <v>295.01119999999997</v>
      </c>
    </row>
    <row r="19" spans="1:12" s="18" customFormat="1" ht="70.5" customHeight="1" thickBot="1" x14ac:dyDescent="0.3">
      <c r="A19" s="34">
        <v>2</v>
      </c>
      <c r="B19" s="35" t="s">
        <v>69</v>
      </c>
      <c r="C19" s="36">
        <v>44071</v>
      </c>
      <c r="D19" s="37" t="s">
        <v>70</v>
      </c>
      <c r="E19" s="38" t="s">
        <v>71</v>
      </c>
      <c r="F19" s="43">
        <v>3181</v>
      </c>
      <c r="G19" s="40">
        <v>235.88</v>
      </c>
      <c r="H19" s="41">
        <f>G19*0.16</f>
        <v>37.7408</v>
      </c>
      <c r="I19" s="42">
        <f t="shared" ref="I19:I24" si="1">G19+H19</f>
        <v>273.62079999999997</v>
      </c>
      <c r="K19" s="18">
        <v>3181</v>
      </c>
      <c r="L19" s="25">
        <f t="shared" si="0"/>
        <v>273.62079999999997</v>
      </c>
    </row>
    <row r="20" spans="1:12" s="18" customFormat="1" ht="70.5" customHeight="1" thickBot="1" x14ac:dyDescent="0.3">
      <c r="A20" s="34">
        <v>3</v>
      </c>
      <c r="B20" s="35" t="s">
        <v>72</v>
      </c>
      <c r="C20" s="36">
        <v>44075</v>
      </c>
      <c r="D20" s="37" t="s">
        <v>35</v>
      </c>
      <c r="E20" s="38" t="s">
        <v>73</v>
      </c>
      <c r="F20" s="43">
        <v>2461</v>
      </c>
      <c r="G20" s="40">
        <v>176.72</v>
      </c>
      <c r="H20" s="41">
        <f>G20*0.16</f>
        <v>28.275200000000002</v>
      </c>
      <c r="I20" s="42">
        <f t="shared" si="1"/>
        <v>204.99520000000001</v>
      </c>
      <c r="K20" s="18">
        <v>2461</v>
      </c>
      <c r="L20" s="25">
        <f t="shared" si="0"/>
        <v>204.99520000000001</v>
      </c>
    </row>
    <row r="21" spans="1:12" s="18" customFormat="1" ht="70.5" customHeight="1" thickBot="1" x14ac:dyDescent="0.3">
      <c r="A21" s="34">
        <v>4</v>
      </c>
      <c r="B21" s="35" t="s">
        <v>75</v>
      </c>
      <c r="C21" s="36">
        <v>44077</v>
      </c>
      <c r="D21" s="37" t="s">
        <v>76</v>
      </c>
      <c r="E21" s="38" t="s">
        <v>77</v>
      </c>
      <c r="F21" s="43">
        <v>5191</v>
      </c>
      <c r="G21" s="40">
        <v>16248.28</v>
      </c>
      <c r="H21" s="41">
        <f>G21*0.16</f>
        <v>2599.7248</v>
      </c>
      <c r="I21" s="42">
        <f t="shared" si="1"/>
        <v>18848.004800000002</v>
      </c>
      <c r="K21" s="18">
        <v>5191</v>
      </c>
      <c r="L21" s="25">
        <f t="shared" si="0"/>
        <v>18848.004800000002</v>
      </c>
    </row>
    <row r="22" spans="1:12" s="18" customFormat="1" ht="70.5" customHeight="1" thickBot="1" x14ac:dyDescent="0.3">
      <c r="A22" s="34">
        <v>5</v>
      </c>
      <c r="B22" s="35">
        <v>268</v>
      </c>
      <c r="C22" s="36">
        <v>44077</v>
      </c>
      <c r="D22" s="37" t="s">
        <v>98</v>
      </c>
      <c r="E22" s="38" t="s">
        <v>78</v>
      </c>
      <c r="F22" s="43">
        <v>3362</v>
      </c>
      <c r="G22" s="40">
        <v>1939.9</v>
      </c>
      <c r="H22" s="41">
        <f>G22*0.16</f>
        <v>310.38400000000001</v>
      </c>
      <c r="I22" s="42">
        <f t="shared" si="1"/>
        <v>2250.2840000000001</v>
      </c>
      <c r="K22" s="18">
        <v>3362</v>
      </c>
      <c r="L22" s="25">
        <f t="shared" si="0"/>
        <v>2250.2840000000001</v>
      </c>
    </row>
    <row r="23" spans="1:12" s="18" customFormat="1" ht="70.5" customHeight="1" thickBot="1" x14ac:dyDescent="0.3">
      <c r="A23" s="34">
        <v>6</v>
      </c>
      <c r="B23" s="35" t="s">
        <v>80</v>
      </c>
      <c r="C23" s="36">
        <v>44077</v>
      </c>
      <c r="D23" s="37" t="s">
        <v>79</v>
      </c>
      <c r="E23" s="38" t="s">
        <v>81</v>
      </c>
      <c r="F23" s="43">
        <v>2111</v>
      </c>
      <c r="G23" s="40">
        <v>406.03</v>
      </c>
      <c r="H23" s="41">
        <v>64.97</v>
      </c>
      <c r="I23" s="42">
        <f t="shared" si="1"/>
        <v>471</v>
      </c>
      <c r="K23" s="18">
        <v>2111</v>
      </c>
      <c r="L23" s="25">
        <f t="shared" si="0"/>
        <v>471</v>
      </c>
    </row>
    <row r="24" spans="1:12" s="18" customFormat="1" ht="70.5" customHeight="1" thickBot="1" x14ac:dyDescent="0.3">
      <c r="A24" s="34">
        <v>7</v>
      </c>
      <c r="B24" s="35" t="s">
        <v>82</v>
      </c>
      <c r="C24" s="36">
        <v>44082</v>
      </c>
      <c r="D24" s="37" t="s">
        <v>83</v>
      </c>
      <c r="E24" s="38" t="s">
        <v>84</v>
      </c>
      <c r="F24" s="43">
        <v>2451</v>
      </c>
      <c r="G24" s="40">
        <v>490</v>
      </c>
      <c r="H24" s="41">
        <v>78.400000000000006</v>
      </c>
      <c r="I24" s="42">
        <f t="shared" si="1"/>
        <v>568.4</v>
      </c>
      <c r="K24" s="18">
        <v>2451</v>
      </c>
      <c r="L24" s="25">
        <f t="shared" si="0"/>
        <v>568.4</v>
      </c>
    </row>
    <row r="25" spans="1:12" s="18" customFormat="1" ht="70.5" customHeight="1" thickBot="1" x14ac:dyDescent="0.3">
      <c r="A25" s="34">
        <v>8</v>
      </c>
      <c r="B25" s="35" t="s">
        <v>85</v>
      </c>
      <c r="C25" s="36">
        <v>44095</v>
      </c>
      <c r="D25" s="37" t="s">
        <v>98</v>
      </c>
      <c r="E25" s="38" t="s">
        <v>66</v>
      </c>
      <c r="F25" s="39">
        <v>3363</v>
      </c>
      <c r="G25" s="40">
        <v>5648</v>
      </c>
      <c r="H25" s="41">
        <f>G25*0.16</f>
        <v>903.68000000000006</v>
      </c>
      <c r="I25" s="42">
        <f t="shared" ref="I25:I30" si="2">G25+H25</f>
        <v>6551.68</v>
      </c>
      <c r="K25" s="18">
        <v>3363</v>
      </c>
      <c r="L25" s="25">
        <f t="shared" si="0"/>
        <v>6551.68</v>
      </c>
    </row>
    <row r="26" spans="1:12" s="18" customFormat="1" ht="70.5" customHeight="1" thickBot="1" x14ac:dyDescent="0.3">
      <c r="A26" s="34">
        <v>9</v>
      </c>
      <c r="B26" s="35" t="s">
        <v>86</v>
      </c>
      <c r="C26" s="36">
        <v>44113</v>
      </c>
      <c r="D26" s="37" t="s">
        <v>87</v>
      </c>
      <c r="E26" s="38" t="s">
        <v>88</v>
      </c>
      <c r="F26" s="43">
        <v>2961</v>
      </c>
      <c r="G26" s="40">
        <v>1527.58</v>
      </c>
      <c r="H26" s="41">
        <v>244.42</v>
      </c>
      <c r="I26" s="42">
        <f t="shared" si="2"/>
        <v>1772</v>
      </c>
      <c r="K26" s="18">
        <v>2961</v>
      </c>
      <c r="L26" s="25">
        <f t="shared" si="0"/>
        <v>1772</v>
      </c>
    </row>
    <row r="27" spans="1:12" s="18" customFormat="1" ht="70.5" customHeight="1" thickBot="1" x14ac:dyDescent="0.3">
      <c r="A27" s="34">
        <v>10</v>
      </c>
      <c r="B27" s="35" t="s">
        <v>89</v>
      </c>
      <c r="C27" s="36">
        <v>44123</v>
      </c>
      <c r="D27" s="37" t="s">
        <v>23</v>
      </c>
      <c r="E27" s="38" t="s">
        <v>24</v>
      </c>
      <c r="F27" s="39">
        <v>2611</v>
      </c>
      <c r="G27" s="40">
        <v>865.35</v>
      </c>
      <c r="H27" s="41">
        <v>134.69999999999999</v>
      </c>
      <c r="I27" s="42">
        <f t="shared" si="2"/>
        <v>1000.05</v>
      </c>
      <c r="K27" s="18">
        <v>2611</v>
      </c>
      <c r="L27" s="25">
        <f>I27+I28</f>
        <v>6058.05</v>
      </c>
    </row>
    <row r="28" spans="1:12" s="18" customFormat="1" ht="70.5" customHeight="1" thickBot="1" x14ac:dyDescent="0.3">
      <c r="A28" s="34">
        <v>11</v>
      </c>
      <c r="B28" s="35" t="s">
        <v>90</v>
      </c>
      <c r="C28" s="36">
        <v>44124</v>
      </c>
      <c r="D28" s="37" t="s">
        <v>91</v>
      </c>
      <c r="E28" s="38" t="s">
        <v>92</v>
      </c>
      <c r="F28" s="39">
        <v>2611</v>
      </c>
      <c r="G28" s="40">
        <v>4376.47</v>
      </c>
      <c r="H28" s="41">
        <v>681.53</v>
      </c>
      <c r="I28" s="42">
        <f t="shared" si="2"/>
        <v>5058</v>
      </c>
      <c r="K28" s="25"/>
      <c r="L28" s="25">
        <f>SUM(L18:L27)</f>
        <v>37293.046000000002</v>
      </c>
    </row>
    <row r="29" spans="1:12" s="18" customFormat="1" ht="70.5" customHeight="1" thickBot="1" x14ac:dyDescent="0.3">
      <c r="A29" s="34">
        <v>12</v>
      </c>
      <c r="B29" s="35" t="s">
        <v>93</v>
      </c>
      <c r="C29" s="36">
        <v>44127</v>
      </c>
      <c r="D29" s="37" t="s">
        <v>94</v>
      </c>
      <c r="E29" s="38" t="s">
        <v>95</v>
      </c>
      <c r="F29" s="39">
        <v>3311</v>
      </c>
      <c r="G29" s="40">
        <v>287.06</v>
      </c>
      <c r="H29" s="41">
        <f>G29*0.16</f>
        <v>45.929600000000001</v>
      </c>
      <c r="I29" s="42">
        <f t="shared" si="2"/>
        <v>332.9896</v>
      </c>
      <c r="K29" s="25"/>
      <c r="L29" s="25"/>
    </row>
    <row r="30" spans="1:12" s="18" customFormat="1" ht="70.5" customHeight="1" thickBot="1" x14ac:dyDescent="0.3">
      <c r="A30" s="34">
        <v>13</v>
      </c>
      <c r="B30" s="35">
        <v>94553</v>
      </c>
      <c r="C30" s="36">
        <v>44158</v>
      </c>
      <c r="D30" s="37" t="s">
        <v>40</v>
      </c>
      <c r="E30" s="38" t="s">
        <v>41</v>
      </c>
      <c r="F30" s="39">
        <v>3551</v>
      </c>
      <c r="G30" s="40">
        <v>3081.04</v>
      </c>
      <c r="H30" s="41">
        <v>492.98</v>
      </c>
      <c r="I30" s="42">
        <f t="shared" si="2"/>
        <v>3574.02</v>
      </c>
      <c r="K30" s="25"/>
      <c r="L30" s="25"/>
    </row>
    <row r="31" spans="1:12" s="18" customFormat="1" ht="70.5" customHeight="1" thickBot="1" x14ac:dyDescent="0.3">
      <c r="A31" s="34">
        <v>14</v>
      </c>
      <c r="B31" s="35">
        <v>7850247</v>
      </c>
      <c r="C31" s="36">
        <v>44166</v>
      </c>
      <c r="D31" s="37" t="s">
        <v>96</v>
      </c>
      <c r="E31" s="38" t="s">
        <v>97</v>
      </c>
      <c r="F31" s="39">
        <v>3311</v>
      </c>
      <c r="G31" s="40">
        <v>445</v>
      </c>
      <c r="H31" s="41"/>
      <c r="I31" s="42">
        <v>445</v>
      </c>
      <c r="K31" s="25"/>
      <c r="L31" s="25"/>
    </row>
    <row r="32" spans="1:12" s="18" customFormat="1" ht="70.5" customHeight="1" thickBot="1" x14ac:dyDescent="0.3">
      <c r="A32" s="34">
        <v>15</v>
      </c>
      <c r="B32" s="35">
        <v>7900248</v>
      </c>
      <c r="C32" s="36">
        <v>44166</v>
      </c>
      <c r="D32" s="37" t="s">
        <v>96</v>
      </c>
      <c r="E32" s="38" t="s">
        <v>97</v>
      </c>
      <c r="F32" s="39">
        <v>3311</v>
      </c>
      <c r="G32" s="40">
        <v>493</v>
      </c>
      <c r="H32" s="41"/>
      <c r="I32" s="42">
        <v>493</v>
      </c>
      <c r="K32" s="25"/>
      <c r="L32" s="25"/>
    </row>
    <row r="33" spans="1:12" s="18" customFormat="1" ht="70.5" customHeight="1" thickBot="1" x14ac:dyDescent="0.3">
      <c r="A33" s="34">
        <v>16</v>
      </c>
      <c r="B33" s="35">
        <v>7930249</v>
      </c>
      <c r="C33" s="36">
        <v>44166</v>
      </c>
      <c r="D33" s="37" t="s">
        <v>96</v>
      </c>
      <c r="E33" s="38" t="s">
        <v>97</v>
      </c>
      <c r="F33" s="39">
        <v>3311</v>
      </c>
      <c r="G33" s="40">
        <v>517</v>
      </c>
      <c r="H33" s="41"/>
      <c r="I33" s="42">
        <v>517</v>
      </c>
      <c r="K33" s="25"/>
      <c r="L33" s="25"/>
    </row>
    <row r="34" spans="1:12" s="18" customFormat="1" ht="70.5" customHeight="1" thickBot="1" x14ac:dyDescent="0.3">
      <c r="A34" s="34">
        <v>17</v>
      </c>
      <c r="B34" s="35">
        <v>7980250</v>
      </c>
      <c r="C34" s="36">
        <v>44166</v>
      </c>
      <c r="D34" s="37" t="s">
        <v>96</v>
      </c>
      <c r="E34" s="38" t="s">
        <v>97</v>
      </c>
      <c r="F34" s="39">
        <v>3311</v>
      </c>
      <c r="G34" s="40">
        <v>541</v>
      </c>
      <c r="H34" s="41"/>
      <c r="I34" s="42">
        <v>541</v>
      </c>
      <c r="K34" s="25"/>
      <c r="L34" s="25"/>
    </row>
    <row r="35" spans="1:12" s="18" customFormat="1" ht="70.5" customHeight="1" thickBot="1" x14ac:dyDescent="0.3">
      <c r="A35" s="34">
        <v>18</v>
      </c>
      <c r="B35" s="35">
        <v>8000251</v>
      </c>
      <c r="C35" s="36">
        <v>44166</v>
      </c>
      <c r="D35" s="37" t="s">
        <v>96</v>
      </c>
      <c r="E35" s="38" t="s">
        <v>97</v>
      </c>
      <c r="F35" s="39">
        <v>3311</v>
      </c>
      <c r="G35" s="40">
        <v>905</v>
      </c>
      <c r="H35" s="41"/>
      <c r="I35" s="42">
        <v>905</v>
      </c>
      <c r="K35" s="25"/>
      <c r="L35" s="25"/>
    </row>
    <row r="36" spans="1:12" s="18" customFormat="1" ht="70.5" customHeight="1" thickBot="1" x14ac:dyDescent="0.3">
      <c r="A36" s="34">
        <v>19</v>
      </c>
      <c r="B36" s="35">
        <v>8430252</v>
      </c>
      <c r="C36" s="36">
        <v>44166</v>
      </c>
      <c r="D36" s="37" t="s">
        <v>96</v>
      </c>
      <c r="E36" s="38" t="s">
        <v>97</v>
      </c>
      <c r="F36" s="39">
        <v>3311</v>
      </c>
      <c r="G36" s="40">
        <v>421</v>
      </c>
      <c r="H36" s="41"/>
      <c r="I36" s="42">
        <v>421</v>
      </c>
      <c r="J36" s="25"/>
      <c r="K36" s="25"/>
      <c r="L36" s="25"/>
    </row>
    <row r="37" spans="1:12" s="18" customFormat="1" ht="70.5" customHeight="1" thickBot="1" x14ac:dyDescent="0.3">
      <c r="A37" s="34"/>
      <c r="B37" s="35"/>
      <c r="C37" s="36"/>
      <c r="D37" s="37"/>
      <c r="E37" s="38"/>
      <c r="F37" s="39"/>
      <c r="G37" s="40"/>
      <c r="H37" s="41"/>
      <c r="I37" s="45"/>
      <c r="J37" s="25"/>
      <c r="K37" s="25"/>
      <c r="L37" s="25"/>
    </row>
    <row r="38" spans="1:12" s="18" customFormat="1" ht="70.5" customHeight="1" thickBot="1" x14ac:dyDescent="0.3">
      <c r="A38" s="34"/>
      <c r="B38" s="35"/>
      <c r="C38" s="36"/>
      <c r="D38" s="37"/>
      <c r="E38" s="38"/>
      <c r="F38" s="39"/>
      <c r="G38" s="40"/>
      <c r="H38" s="41"/>
      <c r="I38" s="45"/>
      <c r="J38" s="25"/>
      <c r="K38" s="25"/>
      <c r="L38" s="25"/>
    </row>
    <row r="39" spans="1:12" s="18" customFormat="1" ht="70.5" customHeight="1" thickBot="1" x14ac:dyDescent="0.3">
      <c r="A39" s="34"/>
      <c r="B39" s="35"/>
      <c r="C39" s="36"/>
      <c r="D39" s="37"/>
      <c r="E39" s="38"/>
      <c r="F39" s="43"/>
      <c r="G39" s="40"/>
      <c r="H39" s="41"/>
      <c r="I39" s="45"/>
      <c r="J39" s="25"/>
      <c r="L39" s="25"/>
    </row>
    <row r="40" spans="1:12" s="18" customFormat="1" ht="64.5" customHeight="1" thickBot="1" x14ac:dyDescent="0.3">
      <c r="A40" s="34" t="s">
        <v>12</v>
      </c>
      <c r="B40" s="35"/>
      <c r="C40" s="36"/>
      <c r="D40" s="37"/>
      <c r="E40" s="38"/>
      <c r="F40" s="39"/>
      <c r="G40" s="40">
        <f>SUM(G18:G36)</f>
        <v>38858.629999999997</v>
      </c>
      <c r="H40" s="41">
        <f>SUM(H18:H36)</f>
        <v>5663.4256000000005</v>
      </c>
      <c r="I40" s="47">
        <f>SUM(I18:I39)</f>
        <v>44522.0556</v>
      </c>
      <c r="J40" s="25">
        <f>50000-I40</f>
        <v>5477.9444000000003</v>
      </c>
      <c r="K40" s="25"/>
    </row>
    <row r="41" spans="1:12" s="18" customFormat="1" ht="18" x14ac:dyDescent="0.25">
      <c r="A41" s="48"/>
      <c r="B41" s="49"/>
      <c r="C41" s="50"/>
      <c r="D41" s="51"/>
      <c r="E41" s="51"/>
      <c r="F41" s="49"/>
      <c r="G41" s="52"/>
      <c r="H41" s="52"/>
      <c r="I41" s="53"/>
      <c r="K41" s="25"/>
    </row>
    <row r="42" spans="1:12" ht="18.75" x14ac:dyDescent="0.3">
      <c r="A42" s="48"/>
      <c r="B42" s="49"/>
      <c r="C42" s="50"/>
      <c r="D42" s="72" t="s">
        <v>20</v>
      </c>
      <c r="E42" s="72"/>
      <c r="F42" s="72"/>
      <c r="G42" s="52"/>
      <c r="H42" s="52"/>
      <c r="I42" s="53"/>
    </row>
    <row r="43" spans="1:12" ht="18.75" x14ac:dyDescent="0.3">
      <c r="A43" s="48"/>
      <c r="B43" s="49"/>
      <c r="C43" s="50"/>
      <c r="D43" s="54"/>
      <c r="E43" s="64"/>
      <c r="F43" s="49"/>
      <c r="G43" s="52"/>
      <c r="H43" s="52"/>
      <c r="I43" s="53"/>
      <c r="K43" s="26"/>
    </row>
    <row r="44" spans="1:12" ht="18.75" x14ac:dyDescent="0.3">
      <c r="A44" s="48"/>
      <c r="B44" s="49"/>
      <c r="C44" s="50"/>
      <c r="D44" s="54"/>
      <c r="E44" s="64"/>
      <c r="F44" s="49"/>
      <c r="G44" s="52"/>
      <c r="H44" s="52"/>
      <c r="I44" s="53"/>
      <c r="K44" s="26"/>
    </row>
    <row r="45" spans="1:12" ht="18.75" x14ac:dyDescent="0.3">
      <c r="A45" s="48"/>
      <c r="B45" s="49"/>
      <c r="C45" s="50"/>
      <c r="D45" s="54"/>
      <c r="E45" s="64"/>
      <c r="F45" s="49"/>
      <c r="G45" s="52"/>
      <c r="H45" s="52"/>
      <c r="I45" s="53"/>
    </row>
    <row r="46" spans="1:12" ht="18.75" x14ac:dyDescent="0.3">
      <c r="A46" s="48"/>
      <c r="B46" s="49"/>
      <c r="C46" s="50"/>
      <c r="D46" s="54"/>
      <c r="E46" s="64"/>
      <c r="F46" s="49"/>
      <c r="G46" s="52"/>
      <c r="H46" s="52"/>
      <c r="I46" s="53"/>
    </row>
    <row r="47" spans="1:12" ht="29.25" customHeight="1" x14ac:dyDescent="0.3">
      <c r="A47" s="48"/>
      <c r="B47" s="49"/>
      <c r="C47" s="50"/>
      <c r="D47" s="56"/>
      <c r="E47" s="56"/>
      <c r="F47" s="49"/>
      <c r="G47" s="52"/>
      <c r="H47" s="52"/>
      <c r="I47" s="53"/>
    </row>
    <row r="48" spans="1:12" ht="25.5" customHeight="1" thickBot="1" x14ac:dyDescent="0.35">
      <c r="A48" s="48"/>
      <c r="B48" s="49"/>
      <c r="C48" s="50"/>
      <c r="D48" s="57" t="s">
        <v>19</v>
      </c>
      <c r="E48" s="57"/>
      <c r="F48" s="57"/>
      <c r="G48" s="52"/>
      <c r="H48" s="52"/>
      <c r="I48" s="53"/>
    </row>
    <row r="49" spans="1:11" ht="18.75" x14ac:dyDescent="0.3">
      <c r="A49" s="48"/>
      <c r="B49" s="49"/>
      <c r="C49" s="50"/>
      <c r="D49" s="71" t="s">
        <v>14</v>
      </c>
      <c r="E49" s="71"/>
      <c r="F49" s="71"/>
      <c r="G49" s="52"/>
      <c r="H49" s="52"/>
      <c r="I49" s="53"/>
    </row>
    <row r="50" spans="1:11" ht="37.5" customHeight="1" thickBot="1" x14ac:dyDescent="0.35">
      <c r="A50" s="58"/>
      <c r="B50" s="59"/>
      <c r="C50" s="60"/>
      <c r="D50" s="61" t="s">
        <v>15</v>
      </c>
      <c r="E50" s="61"/>
      <c r="F50" s="61"/>
      <c r="G50" s="62"/>
      <c r="H50" s="62"/>
      <c r="I50" s="63"/>
      <c r="K50" s="26"/>
    </row>
    <row r="64" spans="1:11" x14ac:dyDescent="0.3">
      <c r="F64" s="23"/>
    </row>
  </sheetData>
  <mergeCells count="9">
    <mergeCell ref="A14:I15"/>
    <mergeCell ref="D42:F42"/>
    <mergeCell ref="D49:F49"/>
    <mergeCell ref="A7:I7"/>
    <mergeCell ref="A8:I8"/>
    <mergeCell ref="A9:C9"/>
    <mergeCell ref="A10:C10"/>
    <mergeCell ref="A11:C11"/>
    <mergeCell ref="A12:C12"/>
  </mergeCells>
  <pageMargins left="1.1023622047244095" right="0.70866141732283472" top="0.74803149606299213" bottom="1.3385826771653544" header="0.31496062992125984" footer="0.31496062992125984"/>
  <pageSetup scale="3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1° Reembolso</vt:lpstr>
      <vt:lpstr>2° Reembolso</vt:lpstr>
      <vt:lpstr>'1° Reembolso'!Área_de_impresión</vt:lpstr>
      <vt:lpstr>'2° Reembolso'!Área_de_impresión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anaro</cp:lastModifiedBy>
  <cp:lastPrinted>2020-10-26T22:36:52Z</cp:lastPrinted>
  <dcterms:created xsi:type="dcterms:W3CDTF">2019-09-26T16:13:23Z</dcterms:created>
  <dcterms:modified xsi:type="dcterms:W3CDTF">2020-12-02T18:03:36Z</dcterms:modified>
</cp:coreProperties>
</file>