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7076" windowHeight="7356" activeTab="1"/>
  </bookViews>
  <sheets>
    <sheet name="1RA QUINCENA" sheetId="1" r:id="rId1"/>
    <sheet name="2DA QUINCENA" sheetId="2" r:id="rId2"/>
  </sheets>
  <calcPr calcId="145621"/>
</workbook>
</file>

<file path=xl/calcChain.xml><?xml version="1.0" encoding="utf-8"?>
<calcChain xmlns="http://schemas.openxmlformats.org/spreadsheetml/2006/main">
  <c r="K14" i="2" l="1"/>
  <c r="K11" i="1"/>
  <c r="F14" i="2" l="1"/>
  <c r="G14" i="2"/>
  <c r="E14" i="2"/>
  <c r="H14" i="2" l="1"/>
  <c r="G11" i="1"/>
  <c r="F11" i="1"/>
  <c r="E11" i="1"/>
  <c r="J5" i="1"/>
  <c r="J6" i="1"/>
  <c r="J7" i="1"/>
  <c r="J8" i="1"/>
  <c r="J9" i="1"/>
  <c r="J10" i="1"/>
  <c r="J4" i="1"/>
  <c r="J8" i="2"/>
  <c r="J9" i="2"/>
  <c r="J10" i="2"/>
  <c r="J11" i="2"/>
  <c r="J12" i="2"/>
  <c r="J13" i="2"/>
  <c r="J7" i="2"/>
  <c r="J14" i="2" l="1"/>
  <c r="L14" i="2" s="1"/>
  <c r="M14" i="2" s="1"/>
  <c r="H11" i="1"/>
  <c r="J11" i="1"/>
  <c r="L11" i="1" s="1"/>
  <c r="L13" i="2"/>
  <c r="H13" i="2"/>
  <c r="L12" i="2"/>
  <c r="H12" i="2"/>
  <c r="L11" i="2"/>
  <c r="H11" i="2"/>
  <c r="L10" i="2"/>
  <c r="H10" i="2"/>
  <c r="L9" i="2"/>
  <c r="H9" i="2"/>
  <c r="L8" i="2"/>
  <c r="H8" i="2"/>
  <c r="M8" i="2" s="1"/>
  <c r="L7" i="2"/>
  <c r="H7" i="2"/>
  <c r="M7" i="2" s="1"/>
  <c r="M11" i="1" l="1"/>
  <c r="M13" i="2"/>
  <c r="M9" i="2"/>
  <c r="M10" i="2"/>
  <c r="M11" i="2"/>
  <c r="M12" i="2"/>
  <c r="L5" i="1"/>
  <c r="L6" i="1"/>
  <c r="L7" i="1"/>
  <c r="L9" i="1"/>
  <c r="L10" i="1"/>
  <c r="L4" i="1"/>
  <c r="H5" i="1" l="1"/>
  <c r="M5" i="1" s="1"/>
  <c r="H6" i="1"/>
  <c r="M6" i="1" s="1"/>
  <c r="H7" i="1"/>
  <c r="M7" i="1" s="1"/>
  <c r="H8" i="1"/>
  <c r="H9" i="1"/>
  <c r="M9" i="1" s="1"/>
  <c r="H10" i="1"/>
  <c r="M10" i="1" s="1"/>
  <c r="H4" i="1"/>
  <c r="M4" i="1" s="1"/>
</calcChain>
</file>

<file path=xl/sharedStrings.xml><?xml version="1.0" encoding="utf-8"?>
<sst xmlns="http://schemas.openxmlformats.org/spreadsheetml/2006/main" count="69" uniqueCount="29">
  <si>
    <t>BERNARDO MACKLIS PETRINI</t>
  </si>
  <si>
    <t xml:space="preserve">MARMELIA CABRAL LOPEZ </t>
  </si>
  <si>
    <t>VICTOR CERVANTES VERDIN</t>
  </si>
  <si>
    <t>VACANTE</t>
  </si>
  <si>
    <t>KEVIN OSWALDO RUBIO PEREZ</t>
  </si>
  <si>
    <t>DIANA VICTORIA SANDOVAL RUIZ</t>
  </si>
  <si>
    <t>FECHA DE INGRESO</t>
  </si>
  <si>
    <t>NIVEL</t>
  </si>
  <si>
    <t>Director General</t>
  </si>
  <si>
    <t>Coordínador de transparencia</t>
  </si>
  <si>
    <t>Ténico en contabilidad</t>
  </si>
  <si>
    <t>Técnico en eficencia energética</t>
  </si>
  <si>
    <t>Técnico en  energías limpias</t>
  </si>
  <si>
    <t>Secretario bílingúe</t>
  </si>
  <si>
    <t>Auxiliar adminixtrativo</t>
  </si>
  <si>
    <t>CARGO</t>
  </si>
  <si>
    <t>DEPENSA</t>
  </si>
  <si>
    <t>PASAJE</t>
  </si>
  <si>
    <t>TOTAL</t>
  </si>
  <si>
    <t xml:space="preserve">BASE </t>
  </si>
  <si>
    <t>CUOTAS PENSIONES</t>
  </si>
  <si>
    <t>ISPT</t>
  </si>
  <si>
    <t>PAGO NETO</t>
  </si>
  <si>
    <t>C</t>
  </si>
  <si>
    <t>SUELDO BASE</t>
  </si>
  <si>
    <t>quincena</t>
  </si>
  <si>
    <t>NORMA ARACELI ALVAREZ CENTENO</t>
  </si>
  <si>
    <t>NORMA ARCELI ALVAREZ CENTENO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</si>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</sst>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8" x14ac:knownFonts="1">
    <font>
      <sz val="11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color theme="1"/>
      <name val="Century Gothic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2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14" fontId="5" fillId="0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3" fillId="0" borderId="3" xfId="3" applyNumberFormat="1" applyFont="1" applyFill="1" applyBorder="1" applyAlignment="1">
      <alignment horizontal="right" vertical="center"/>
    </xf>
    <xf numFmtId="4" fontId="3" fillId="0" borderId="2" xfId="3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/>
    </xf>
    <xf numFmtId="4" fontId="0" fillId="0" borderId="1" xfId="0" applyNumberFormat="1" applyBorder="1"/>
    <xf numFmtId="0" fontId="7" fillId="0" borderId="1" xfId="0" applyFont="1" applyBorder="1" applyAlignment="1">
      <alignment horizontal="center"/>
    </xf>
    <xf numFmtId="3" fontId="0" fillId="0" borderId="1" xfId="0" applyNumberFormat="1" applyBorder="1"/>
    <xf numFmtId="2" fontId="0" fillId="0" borderId="1" xfId="0" applyNumberFormat="1" applyBorder="1"/>
    <xf numFmtId="4" fontId="0" fillId="0" borderId="5" xfId="0" applyNumberFormat="1" applyFill="1" applyBorder="1"/>
    <xf numFmtId="4" fontId="0" fillId="0" borderId="1" xfId="0" applyNumberFormat="1" applyBorder="1"/>
    <xf numFmtId="4" fontId="0" fillId="0" borderId="0" xfId="0" applyNumberFormat="1"/>
    <xf numFmtId="2" fontId="0" fillId="0" borderId="0" xfId="0" applyNumberFormat="1"/>
    <xf numFmtId="2" fontId="0" fillId="0" borderId="5" xfId="0" applyNumberFormat="1" applyFill="1" applyBorder="1"/>
    <xf numFmtId="4" fontId="1" fillId="0" borderId="6" xfId="8" applyNumberFormat="1" applyFont="1" applyBorder="1"/>
    <xf numFmtId="2" fontId="0" fillId="0" borderId="1" xfId="0" applyNumberFormat="1" applyFill="1" applyBorder="1"/>
    <xf numFmtId="4" fontId="0" fillId="0" borderId="1" xfId="0" applyNumberFormat="1" applyFill="1" applyBorder="1"/>
    <xf numFmtId="0" fontId="0" fillId="0" borderId="4" xfId="0" applyBorder="1" applyAlignment="1">
      <alignment horizontal="center"/>
    </xf>
  </cellXfs>
  <cellStyles count="9">
    <cellStyle name="Euro" xfId="2"/>
    <cellStyle name="Euro 2" xfId="6"/>
    <cellStyle name="Normal" xfId="0" builtinId="0"/>
    <cellStyle name="Normal 2" xfId="1"/>
    <cellStyle name="Normal 3" xfId="5"/>
    <cellStyle name="Normal 3 2" xfId="8"/>
    <cellStyle name="Normal_~9885111" xfId="3"/>
    <cellStyle name="Porcentual 2" xfId="4"/>
    <cellStyle name="Porcentual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zoomScaleNormal="100" workbookViewId="0">
      <selection activeCell="B8" sqref="B8"/>
    </sheetView>
  </sheetViews>
  <sheetFormatPr baseColWidth="10" defaultRowHeight="13.8" x14ac:dyDescent="0.25"/>
  <cols>
    <col min="1" max="1" width="25.3984375" customWidth="1"/>
    <col min="2" max="2" width="20.8984375" customWidth="1"/>
    <col min="3" max="3" width="15.5" customWidth="1"/>
    <col min="4" max="4" width="7.09765625" customWidth="1"/>
    <col min="5" max="5" width="12" customWidth="1"/>
    <col min="6" max="6" width="8.69921875" customWidth="1"/>
    <col min="7" max="7" width="8.8984375" customWidth="1"/>
    <col min="9" max="9" width="8.59765625" customWidth="1"/>
    <col min="10" max="10" width="14.5" customWidth="1"/>
  </cols>
  <sheetData>
    <row r="2" spans="1:13" x14ac:dyDescent="0.25">
      <c r="E2" s="24" t="s">
        <v>25</v>
      </c>
      <c r="F2" s="24"/>
      <c r="G2" s="24"/>
      <c r="H2" s="24"/>
    </row>
    <row r="3" spans="1:13" x14ac:dyDescent="0.25">
      <c r="A3" s="5" t="s">
        <v>28</v>
      </c>
      <c r="B3" s="7" t="s">
        <v>15</v>
      </c>
      <c r="C3" s="6" t="s">
        <v>6</v>
      </c>
      <c r="D3" s="7" t="s">
        <v>7</v>
      </c>
      <c r="E3" s="8" t="s">
        <v>24</v>
      </c>
      <c r="F3" s="8" t="s">
        <v>16</v>
      </c>
      <c r="G3" s="8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18</v>
      </c>
      <c r="M3" s="11" t="s">
        <v>22</v>
      </c>
    </row>
    <row r="4" spans="1:13" x14ac:dyDescent="0.25">
      <c r="A4" s="1" t="s">
        <v>0</v>
      </c>
      <c r="B4" s="2" t="s">
        <v>8</v>
      </c>
      <c r="C4" s="3">
        <v>43466</v>
      </c>
      <c r="D4" s="4">
        <v>28</v>
      </c>
      <c r="E4" s="14">
        <v>42499</v>
      </c>
      <c r="F4" s="15">
        <v>1601</v>
      </c>
      <c r="G4" s="15">
        <v>1119</v>
      </c>
      <c r="H4" s="12">
        <f>E4+F4+G4</f>
        <v>45219</v>
      </c>
      <c r="I4" s="13" t="s">
        <v>23</v>
      </c>
      <c r="J4" s="15">
        <f>E4*11.5%</f>
        <v>4887.3850000000002</v>
      </c>
      <c r="K4" s="21">
        <v>11633.75</v>
      </c>
      <c r="L4" s="15">
        <f>J4+K4</f>
        <v>16521.135000000002</v>
      </c>
      <c r="M4" s="17">
        <f>H4-L4</f>
        <v>28697.864999999998</v>
      </c>
    </row>
    <row r="5" spans="1:13" x14ac:dyDescent="0.25">
      <c r="A5" s="2" t="s">
        <v>1</v>
      </c>
      <c r="B5" s="2" t="s">
        <v>9</v>
      </c>
      <c r="C5" s="3">
        <v>43466</v>
      </c>
      <c r="D5" s="4">
        <v>17</v>
      </c>
      <c r="E5" s="17">
        <v>12864.5</v>
      </c>
      <c r="F5" s="15">
        <v>643</v>
      </c>
      <c r="G5" s="15">
        <v>428.5</v>
      </c>
      <c r="H5" s="12">
        <f t="shared" ref="H5:H10" si="0">E5+F5+G5</f>
        <v>13936</v>
      </c>
      <c r="I5" s="13" t="s">
        <v>23</v>
      </c>
      <c r="J5" s="15">
        <f t="shared" ref="J5:J10" si="1">E5*11.5%</f>
        <v>1479.4175</v>
      </c>
      <c r="K5" s="17">
        <v>2381.42</v>
      </c>
      <c r="L5" s="15">
        <f t="shared" ref="L5:L11" si="2">J5+K5</f>
        <v>3860.8375000000001</v>
      </c>
      <c r="M5" s="17">
        <f t="shared" ref="M5:M10" si="3">H5-L5</f>
        <v>10075.1625</v>
      </c>
    </row>
    <row r="6" spans="1:13" x14ac:dyDescent="0.25">
      <c r="A6" s="2" t="s">
        <v>27</v>
      </c>
      <c r="B6" s="2" t="s">
        <v>10</v>
      </c>
      <c r="C6" s="3">
        <v>43497</v>
      </c>
      <c r="D6" s="4">
        <v>14</v>
      </c>
      <c r="E6" s="14">
        <v>8827</v>
      </c>
      <c r="F6" s="15">
        <v>581.5</v>
      </c>
      <c r="G6" s="15">
        <v>361</v>
      </c>
      <c r="H6" s="12">
        <f t="shared" si="0"/>
        <v>9769.5</v>
      </c>
      <c r="I6" s="13" t="s">
        <v>23</v>
      </c>
      <c r="J6" s="15">
        <f t="shared" si="1"/>
        <v>1015.105</v>
      </c>
      <c r="K6" s="5">
        <v>1448.59</v>
      </c>
      <c r="L6" s="15">
        <f t="shared" si="2"/>
        <v>2463.6949999999997</v>
      </c>
      <c r="M6" s="17">
        <f t="shared" si="3"/>
        <v>7305.8050000000003</v>
      </c>
    </row>
    <row r="7" spans="1:13" x14ac:dyDescent="0.25">
      <c r="A7" s="2" t="s">
        <v>2</v>
      </c>
      <c r="B7" s="2" t="s">
        <v>11</v>
      </c>
      <c r="C7" s="3">
        <v>43466</v>
      </c>
      <c r="D7" s="4">
        <v>14</v>
      </c>
      <c r="E7" s="14">
        <v>8827</v>
      </c>
      <c r="F7" s="15">
        <v>581.5</v>
      </c>
      <c r="G7" s="15">
        <v>361</v>
      </c>
      <c r="H7" s="12">
        <f t="shared" si="0"/>
        <v>9769.5</v>
      </c>
      <c r="I7" s="13" t="s">
        <v>23</v>
      </c>
      <c r="J7" s="15">
        <f t="shared" si="1"/>
        <v>1015.105</v>
      </c>
      <c r="K7" s="5">
        <v>1448.59</v>
      </c>
      <c r="L7" s="15">
        <f t="shared" si="2"/>
        <v>2463.6949999999997</v>
      </c>
      <c r="M7" s="17">
        <f t="shared" si="3"/>
        <v>7305.8050000000003</v>
      </c>
    </row>
    <row r="8" spans="1:13" x14ac:dyDescent="0.25">
      <c r="A8" s="2" t="s">
        <v>3</v>
      </c>
      <c r="B8" s="2" t="s">
        <v>12</v>
      </c>
      <c r="C8" s="3">
        <v>43466</v>
      </c>
      <c r="D8" s="4">
        <v>14</v>
      </c>
      <c r="E8" s="14"/>
      <c r="F8" s="15"/>
      <c r="G8" s="15"/>
      <c r="H8" s="12">
        <f t="shared" si="0"/>
        <v>0</v>
      </c>
      <c r="I8" s="13" t="s">
        <v>23</v>
      </c>
      <c r="J8" s="15">
        <f t="shared" si="1"/>
        <v>0</v>
      </c>
      <c r="K8" s="5"/>
      <c r="L8" s="15"/>
      <c r="M8" s="17"/>
    </row>
    <row r="9" spans="1:13" x14ac:dyDescent="0.25">
      <c r="A9" s="2" t="s">
        <v>4</v>
      </c>
      <c r="B9" s="2" t="s">
        <v>13</v>
      </c>
      <c r="C9" s="3">
        <v>43466</v>
      </c>
      <c r="D9" s="4">
        <v>10</v>
      </c>
      <c r="E9" s="17">
        <v>6702.5</v>
      </c>
      <c r="F9" s="15">
        <v>523</v>
      </c>
      <c r="G9" s="15">
        <v>333</v>
      </c>
      <c r="H9" s="12">
        <f t="shared" si="0"/>
        <v>7558.5</v>
      </c>
      <c r="I9" s="13" t="s">
        <v>23</v>
      </c>
      <c r="J9" s="15">
        <f t="shared" si="1"/>
        <v>770.78750000000002</v>
      </c>
      <c r="K9" s="17">
        <v>976.32</v>
      </c>
      <c r="L9" s="15">
        <f t="shared" si="2"/>
        <v>1747.1075000000001</v>
      </c>
      <c r="M9" s="17">
        <f t="shared" si="3"/>
        <v>5811.3924999999999</v>
      </c>
    </row>
    <row r="10" spans="1:13" x14ac:dyDescent="0.25">
      <c r="A10" s="2" t="s">
        <v>5</v>
      </c>
      <c r="B10" s="2" t="s">
        <v>14</v>
      </c>
      <c r="C10" s="3">
        <v>43466</v>
      </c>
      <c r="D10" s="4">
        <v>8</v>
      </c>
      <c r="E10" s="14">
        <v>6203</v>
      </c>
      <c r="F10" s="15">
        <v>470.5</v>
      </c>
      <c r="G10" s="15">
        <v>322.5</v>
      </c>
      <c r="H10" s="12">
        <f t="shared" si="0"/>
        <v>6996</v>
      </c>
      <c r="I10" s="13" t="s">
        <v>23</v>
      </c>
      <c r="J10" s="15">
        <f t="shared" si="1"/>
        <v>713.34500000000003</v>
      </c>
      <c r="K10" s="5">
        <v>856.17</v>
      </c>
      <c r="L10" s="15">
        <f t="shared" si="2"/>
        <v>1569.5149999999999</v>
      </c>
      <c r="M10" s="17">
        <f t="shared" si="3"/>
        <v>5426.4850000000006</v>
      </c>
    </row>
    <row r="11" spans="1:13" x14ac:dyDescent="0.25">
      <c r="A11" s="5"/>
      <c r="B11" s="5"/>
      <c r="C11" s="5"/>
      <c r="D11" s="5"/>
      <c r="E11" s="14">
        <f>SUM(E4:E10)</f>
        <v>85923</v>
      </c>
      <c r="F11" s="15">
        <f>SUM(F4:F10)</f>
        <v>4400.5</v>
      </c>
      <c r="G11" s="15">
        <f>SUM(G4:G10)</f>
        <v>2925</v>
      </c>
      <c r="H11" s="17">
        <f>E11+F11+G11</f>
        <v>93248.5</v>
      </c>
      <c r="I11" s="5"/>
      <c r="J11" s="22">
        <f>SUM(J4:J10)</f>
        <v>9881.1449999999986</v>
      </c>
      <c r="K11" s="17">
        <f>SUM(K4:K10)</f>
        <v>18744.839999999997</v>
      </c>
      <c r="L11" s="22">
        <f t="shared" si="2"/>
        <v>28625.984999999993</v>
      </c>
      <c r="M11" s="23">
        <f>H11-L11</f>
        <v>64622.515000000007</v>
      </c>
    </row>
    <row r="15" spans="1:13" x14ac:dyDescent="0.25">
      <c r="H15" s="18"/>
    </row>
  </sheetData>
  <sheetProtection password="CC29" sheet="1" objects="1" scenarios="1"/>
  <mergeCells count="1">
    <mergeCell ref="E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8"/>
  <sheetViews>
    <sheetView tabSelected="1" topLeftCell="A3" zoomScale="90" zoomScaleNormal="90" workbookViewId="0">
      <selection activeCell="A20" sqref="A20"/>
    </sheetView>
  </sheetViews>
  <sheetFormatPr baseColWidth="10" defaultRowHeight="13.8" x14ac:dyDescent="0.25"/>
  <cols>
    <col min="1" max="1" width="28.19921875" customWidth="1"/>
    <col min="2" max="2" width="19.8984375" customWidth="1"/>
    <col min="3" max="3" width="13.69921875" customWidth="1"/>
    <col min="4" max="4" width="8.19921875" customWidth="1"/>
    <col min="5" max="5" width="10.09765625" customWidth="1"/>
    <col min="6" max="6" width="9.8984375" customWidth="1"/>
    <col min="7" max="7" width="12.69921875" customWidth="1"/>
    <col min="9" max="9" width="9.19921875" customWidth="1"/>
    <col min="10" max="10" width="14.19921875" customWidth="1"/>
  </cols>
  <sheetData>
    <row r="6" spans="1:13" x14ac:dyDescent="0.25">
      <c r="A6" s="5" t="s">
        <v>28</v>
      </c>
      <c r="B6" s="7" t="s">
        <v>15</v>
      </c>
      <c r="C6" s="6" t="s">
        <v>6</v>
      </c>
      <c r="D6" s="7" t="s">
        <v>7</v>
      </c>
      <c r="E6" s="8" t="s">
        <v>24</v>
      </c>
      <c r="F6" s="8" t="s">
        <v>16</v>
      </c>
      <c r="G6" s="8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18</v>
      </c>
      <c r="M6" s="11" t="s">
        <v>22</v>
      </c>
    </row>
    <row r="7" spans="1:13" x14ac:dyDescent="0.25">
      <c r="A7" s="1" t="s">
        <v>0</v>
      </c>
      <c r="B7" s="2" t="s">
        <v>8</v>
      </c>
      <c r="C7" s="3">
        <v>43466</v>
      </c>
      <c r="D7" s="4">
        <v>28</v>
      </c>
      <c r="E7" s="9">
        <v>42499</v>
      </c>
      <c r="F7" s="15">
        <v>1601</v>
      </c>
      <c r="G7" s="10">
        <v>1119</v>
      </c>
      <c r="H7" s="12">
        <f>E7+F7+G7</f>
        <v>45219</v>
      </c>
      <c r="I7" s="13" t="s">
        <v>23</v>
      </c>
      <c r="J7" s="15">
        <f>E7*11.5%</f>
        <v>4887.3850000000002</v>
      </c>
      <c r="K7" s="21">
        <v>11633.75</v>
      </c>
      <c r="L7" s="15">
        <f>J7+K7</f>
        <v>16521.135000000002</v>
      </c>
      <c r="M7" s="17">
        <f>H7-L7</f>
        <v>28697.864999999998</v>
      </c>
    </row>
    <row r="8" spans="1:13" x14ac:dyDescent="0.25">
      <c r="A8" s="2" t="s">
        <v>1</v>
      </c>
      <c r="B8" s="2" t="s">
        <v>9</v>
      </c>
      <c r="C8" s="3">
        <v>43466</v>
      </c>
      <c r="D8" s="4">
        <v>17</v>
      </c>
      <c r="E8" s="17">
        <v>12864.5</v>
      </c>
      <c r="F8" s="15">
        <v>643</v>
      </c>
      <c r="G8" s="10">
        <v>428.5</v>
      </c>
      <c r="H8" s="12">
        <f t="shared" ref="H8:H13" si="0">E8+F8+G8</f>
        <v>13936</v>
      </c>
      <c r="I8" s="13" t="s">
        <v>23</v>
      </c>
      <c r="J8" s="15">
        <f t="shared" ref="J8:J13" si="1">E8*11.5%</f>
        <v>1479.4175</v>
      </c>
      <c r="K8" s="17">
        <v>2381.42</v>
      </c>
      <c r="L8" s="15">
        <f t="shared" ref="L8:L14" si="2">J8+K8</f>
        <v>3860.8375000000001</v>
      </c>
      <c r="M8" s="17">
        <f>H8-L8</f>
        <v>10075.1625</v>
      </c>
    </row>
    <row r="9" spans="1:13" x14ac:dyDescent="0.25">
      <c r="A9" s="2" t="s">
        <v>26</v>
      </c>
      <c r="B9" s="1" t="s">
        <v>10</v>
      </c>
      <c r="C9" s="3">
        <v>43466</v>
      </c>
      <c r="D9" s="4">
        <v>14</v>
      </c>
      <c r="E9" s="14">
        <v>8827</v>
      </c>
      <c r="F9" s="15">
        <v>581.5</v>
      </c>
      <c r="G9" s="10">
        <v>361</v>
      </c>
      <c r="H9" s="12">
        <f t="shared" si="0"/>
        <v>9769.5</v>
      </c>
      <c r="I9" s="13" t="s">
        <v>23</v>
      </c>
      <c r="J9" s="15">
        <f t="shared" si="1"/>
        <v>1015.105</v>
      </c>
      <c r="K9" s="5">
        <v>1493.59</v>
      </c>
      <c r="L9" s="15">
        <f t="shared" si="2"/>
        <v>2508.6949999999997</v>
      </c>
      <c r="M9" s="17">
        <f t="shared" ref="M9:M12" si="3">H9-L9</f>
        <v>7260.8050000000003</v>
      </c>
    </row>
    <row r="10" spans="1:13" x14ac:dyDescent="0.25">
      <c r="A10" s="2" t="s">
        <v>2</v>
      </c>
      <c r="B10" s="2" t="s">
        <v>11</v>
      </c>
      <c r="C10" s="3">
        <v>43466</v>
      </c>
      <c r="D10" s="4">
        <v>14</v>
      </c>
      <c r="E10" s="14">
        <v>8827</v>
      </c>
      <c r="F10" s="15">
        <v>581.5</v>
      </c>
      <c r="G10" s="10">
        <v>361</v>
      </c>
      <c r="H10" s="12">
        <f t="shared" si="0"/>
        <v>9769.5</v>
      </c>
      <c r="I10" s="13" t="s">
        <v>23</v>
      </c>
      <c r="J10" s="15">
        <f t="shared" si="1"/>
        <v>1015.105</v>
      </c>
      <c r="K10" s="5">
        <v>1493.59</v>
      </c>
      <c r="L10" s="15">
        <f t="shared" si="2"/>
        <v>2508.6949999999997</v>
      </c>
      <c r="M10" s="17">
        <f t="shared" si="3"/>
        <v>7260.8050000000003</v>
      </c>
    </row>
    <row r="11" spans="1:13" x14ac:dyDescent="0.25">
      <c r="A11" s="2" t="s">
        <v>3</v>
      </c>
      <c r="B11" s="2" t="s">
        <v>12</v>
      </c>
      <c r="C11" s="3">
        <v>43466</v>
      </c>
      <c r="D11" s="4">
        <v>14</v>
      </c>
      <c r="E11" s="14">
        <v>8827</v>
      </c>
      <c r="F11" s="15">
        <v>581.5</v>
      </c>
      <c r="G11" s="10">
        <v>361</v>
      </c>
      <c r="H11" s="12">
        <f t="shared" si="0"/>
        <v>9769.5</v>
      </c>
      <c r="I11" s="13" t="s">
        <v>23</v>
      </c>
      <c r="J11" s="15">
        <f t="shared" si="1"/>
        <v>1015.105</v>
      </c>
      <c r="K11" s="5">
        <v>1493.59</v>
      </c>
      <c r="L11" s="15">
        <f t="shared" si="2"/>
        <v>2508.6949999999997</v>
      </c>
      <c r="M11" s="17">
        <f t="shared" si="3"/>
        <v>7260.8050000000003</v>
      </c>
    </row>
    <row r="12" spans="1:13" x14ac:dyDescent="0.25">
      <c r="A12" s="2" t="s">
        <v>4</v>
      </c>
      <c r="B12" s="2" t="s">
        <v>13</v>
      </c>
      <c r="C12" s="3">
        <v>43466</v>
      </c>
      <c r="D12" s="4">
        <v>10</v>
      </c>
      <c r="E12" s="17">
        <v>6702.5</v>
      </c>
      <c r="F12" s="15">
        <v>523</v>
      </c>
      <c r="G12" s="10">
        <v>333</v>
      </c>
      <c r="H12" s="12">
        <f t="shared" si="0"/>
        <v>7558.5</v>
      </c>
      <c r="I12" s="13" t="s">
        <v>23</v>
      </c>
      <c r="J12" s="15">
        <f t="shared" si="1"/>
        <v>770.78750000000002</v>
      </c>
      <c r="K12" s="17">
        <v>1021.32</v>
      </c>
      <c r="L12" s="15">
        <f t="shared" si="2"/>
        <v>1792.1075000000001</v>
      </c>
      <c r="M12" s="17">
        <f t="shared" si="3"/>
        <v>5766.3924999999999</v>
      </c>
    </row>
    <row r="13" spans="1:13" x14ac:dyDescent="0.25">
      <c r="A13" s="2" t="s">
        <v>5</v>
      </c>
      <c r="B13" s="2" t="s">
        <v>14</v>
      </c>
      <c r="C13" s="3">
        <v>43466</v>
      </c>
      <c r="D13" s="4">
        <v>8</v>
      </c>
      <c r="E13" s="14">
        <v>6203</v>
      </c>
      <c r="F13" s="15">
        <v>470.5</v>
      </c>
      <c r="G13" s="10">
        <v>322.5</v>
      </c>
      <c r="H13" s="12">
        <f t="shared" si="0"/>
        <v>6996</v>
      </c>
      <c r="I13" s="13" t="s">
        <v>23</v>
      </c>
      <c r="J13" s="15">
        <f t="shared" si="1"/>
        <v>713.34500000000003</v>
      </c>
      <c r="K13" s="5">
        <v>901.17</v>
      </c>
      <c r="L13" s="15">
        <f t="shared" si="2"/>
        <v>1614.5149999999999</v>
      </c>
      <c r="M13" s="17">
        <f>H13-L13</f>
        <v>5381.4850000000006</v>
      </c>
    </row>
    <row r="14" spans="1:13" x14ac:dyDescent="0.25">
      <c r="E14" s="18">
        <f>SUM(E7:E13)</f>
        <v>94750</v>
      </c>
      <c r="F14" s="18">
        <f t="shared" ref="F14:G14" si="4">SUM(F7:F13)</f>
        <v>4982</v>
      </c>
      <c r="G14" s="18">
        <f t="shared" si="4"/>
        <v>3286</v>
      </c>
      <c r="H14" s="18">
        <f>E14+F14+G14</f>
        <v>103018</v>
      </c>
      <c r="J14" s="19">
        <f>SUM(J7:J13)</f>
        <v>10896.249999999998</v>
      </c>
      <c r="K14" s="18">
        <f>SUM(K7:K13)</f>
        <v>20418.429999999997</v>
      </c>
      <c r="L14" s="20">
        <f t="shared" si="2"/>
        <v>31314.679999999993</v>
      </c>
      <c r="M14" s="16">
        <f>H14-L14</f>
        <v>71703.320000000007</v>
      </c>
    </row>
    <row r="18" ht="26.4" customHeight="1" x14ac:dyDescent="0.25"/>
  </sheetData>
  <sheetProtection password="CC2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QUINCENA</vt:lpstr>
      <vt:lpstr>2DA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2019-02-08T19:41:50Z</dcterms:created>
  <dcterms:modified xsi:type="dcterms:W3CDTF">2019-04-08T18:42:31Z</dcterms:modified>
</cp:coreProperties>
</file>