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.atilano\Documents\2018-2024\TRANSPARENCIA\"/>
    </mc:Choice>
  </mc:AlternateContent>
  <bookViews>
    <workbookView xWindow="0" yWindow="0" windowWidth="28800" windowHeight="11745" activeTab="4"/>
  </bookViews>
  <sheets>
    <sheet name="Completo" sheetId="1" r:id="rId1"/>
    <sheet name="1° trimestre" sheetId="2" r:id="rId2"/>
    <sheet name="2° trimestre" sheetId="3" r:id="rId3"/>
    <sheet name="3° trismestre" sheetId="4" r:id="rId4"/>
    <sheet name="4° trimestre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7" i="5" l="1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W13" i="3" l="1"/>
  <c r="C17" i="1"/>
  <c r="C15" i="4" l="1"/>
  <c r="I13" i="3"/>
  <c r="C13" i="3"/>
  <c r="AF15" i="4" l="1"/>
  <c r="AE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F13" i="3"/>
  <c r="AE13" i="3"/>
  <c r="D13" i="3"/>
  <c r="E13" i="3"/>
  <c r="F13" i="3"/>
  <c r="G13" i="3"/>
  <c r="H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X13" i="3"/>
  <c r="Y13" i="3"/>
  <c r="Z13" i="3"/>
  <c r="AA13" i="3"/>
  <c r="AB13" i="3"/>
  <c r="AC13" i="3"/>
  <c r="AD13" i="3"/>
  <c r="AE10" i="2"/>
  <c r="AF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D10" i="2"/>
  <c r="E10" i="2"/>
  <c r="F10" i="2"/>
  <c r="G10" i="2"/>
  <c r="H10" i="2"/>
  <c r="I10" i="2"/>
  <c r="J10" i="2"/>
  <c r="K10" i="2"/>
  <c r="L10" i="2"/>
  <c r="C10" i="2"/>
  <c r="H17" i="1" l="1"/>
  <c r="AF17" i="1" l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G17" i="1"/>
  <c r="F17" i="1"/>
  <c r="E17" i="1"/>
  <c r="D17" i="1"/>
</calcChain>
</file>

<file path=xl/sharedStrings.xml><?xml version="1.0" encoding="utf-8"?>
<sst xmlns="http://schemas.openxmlformats.org/spreadsheetml/2006/main" count="295" uniqueCount="43">
  <si>
    <t>1. ¿Por cual medio de comunicación se enteró de los recorridos que ofrece esta Secretaría?</t>
  </si>
  <si>
    <t>2. ¿Cómo le pareció la dinámica de reservación para sus boletos?</t>
  </si>
  <si>
    <t>3. Sobre el destino que vistitó:</t>
  </si>
  <si>
    <t>5.- ¿Cómo considera el servicio de hospedaje?</t>
  </si>
  <si>
    <t>6. ¿Cómo fue la atención recibida por parte del encargado de este viaje?</t>
  </si>
  <si>
    <t>7. Entre su grupo familiar, ¿Se encuentra algun adulto mayor de 60 años?</t>
  </si>
  <si>
    <t>8. En su grupo familiar ¿Cuánto gastaron aproximadamente durante este viaje?</t>
  </si>
  <si>
    <t>Tv.</t>
  </si>
  <si>
    <t>Radio</t>
  </si>
  <si>
    <t>Periódico</t>
  </si>
  <si>
    <t>Familia / Amigos</t>
  </si>
  <si>
    <t>Redes Sociales</t>
  </si>
  <si>
    <t>Otros</t>
  </si>
  <si>
    <t>Excelente</t>
  </si>
  <si>
    <t>Bueno</t>
  </si>
  <si>
    <t>Regular</t>
  </si>
  <si>
    <t>Malo</t>
  </si>
  <si>
    <t>1° visita?</t>
  </si>
  <si>
    <t>Le gustó?</t>
  </si>
  <si>
    <t>Recomienda?</t>
  </si>
  <si>
    <t>Buena</t>
  </si>
  <si>
    <t>Mala</t>
  </si>
  <si>
    <t>Cuantos</t>
  </si>
  <si>
    <t>$</t>
  </si>
  <si>
    <t>Si</t>
  </si>
  <si>
    <t>No</t>
  </si>
  <si>
    <t>Puentes</t>
  </si>
  <si>
    <t>%</t>
  </si>
  <si>
    <t>Primavera</t>
  </si>
  <si>
    <t>Día del niño</t>
  </si>
  <si>
    <t>Delegaciones</t>
  </si>
  <si>
    <t>Alumnos Destacados</t>
  </si>
  <si>
    <t>Verano</t>
  </si>
  <si>
    <t>Adulto mayor</t>
  </si>
  <si>
    <t>Jóvenes</t>
  </si>
  <si>
    <t>Invierno</t>
  </si>
  <si>
    <t xml:space="preserve">Total </t>
  </si>
  <si>
    <t>COORDINACION DE TURISMO SOCIAL</t>
  </si>
  <si>
    <t>PROGRAMA DE RECORRIDOS GRATUITOS POR EL INTERIOR DEL ESTADO</t>
  </si>
  <si>
    <t xml:space="preserve">Programa  </t>
  </si>
  <si>
    <t>4.- ¿ Cómo considera el servicio de transporte?</t>
  </si>
  <si>
    <t>Concentrado sólo hasta junio</t>
  </si>
  <si>
    <t>4.- ¿ Cómo considera el servicio de trasnporte?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</si>
</sst>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/>
    <xf numFmtId="0" fontId="1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6" xfId="0" applyFill="1" applyBorder="1"/>
    <xf numFmtId="0" fontId="2" fillId="0" borderId="1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14" xfId="0" applyFont="1" applyFill="1" applyBorder="1"/>
    <xf numFmtId="0" fontId="0" fillId="0" borderId="13" xfId="0" applyFill="1" applyBorder="1"/>
    <xf numFmtId="164" fontId="0" fillId="0" borderId="15" xfId="0" applyNumberFormat="1" applyBorder="1" applyAlignment="1">
      <alignment horizontal="center"/>
    </xf>
    <xf numFmtId="0" fontId="0" fillId="4" borderId="0" xfId="0" applyFill="1"/>
    <xf numFmtId="0" fontId="0" fillId="4" borderId="11" xfId="0" applyFill="1" applyBorder="1"/>
    <xf numFmtId="0" fontId="0" fillId="0" borderId="0" xfId="0" applyFill="1"/>
    <xf numFmtId="0" fontId="0" fillId="5" borderId="10" xfId="0" applyFill="1" applyBorder="1"/>
    <xf numFmtId="0" fontId="0" fillId="5" borderId="11" xfId="0" applyFill="1" applyBorder="1"/>
    <xf numFmtId="0" fontId="0" fillId="0" borderId="1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0" sqref="A10"/>
    </sheetView>
  </sheetViews>
  <sheetFormatPr baseColWidth="10" defaultRowHeight="15" x14ac:dyDescent="0.25"/>
  <cols>
    <col min="1" max="1" width="20.42578125" customWidth="1"/>
    <col min="2" max="2" width="5.42578125" customWidth="1"/>
    <col min="31" max="31" width="26.140625" customWidth="1"/>
    <col min="32" max="32" width="30.28515625" customWidth="1"/>
  </cols>
  <sheetData>
    <row r="1" spans="1:33" x14ac:dyDescent="0.25">
      <c r="A1" s="73" t="s">
        <v>37</v>
      </c>
      <c r="B1" s="73"/>
      <c r="C1" s="73"/>
      <c r="D1" s="73"/>
      <c r="E1" s="73"/>
      <c r="F1" s="73"/>
      <c r="G1" s="73"/>
    </row>
    <row r="2" spans="1:33" x14ac:dyDescent="0.25">
      <c r="A2" s="74" t="s">
        <v>38</v>
      </c>
      <c r="B2" s="74"/>
      <c r="C2" s="74"/>
      <c r="D2" s="74"/>
      <c r="E2" s="74"/>
      <c r="F2" s="74"/>
      <c r="G2" s="74"/>
    </row>
    <row r="3" spans="1:33" x14ac:dyDescent="0.25">
      <c r="A3" s="74"/>
      <c r="B3" s="74"/>
      <c r="C3" s="74"/>
      <c r="D3" s="74"/>
      <c r="E3" s="74"/>
      <c r="F3" s="74"/>
      <c r="G3" s="74"/>
    </row>
    <row r="4" spans="1:33" x14ac:dyDescent="0.25">
      <c r="A4" s="74">
        <v>2018</v>
      </c>
      <c r="B4" s="74"/>
      <c r="C4" s="74"/>
      <c r="D4" s="74"/>
      <c r="E4" s="74"/>
      <c r="F4" s="74"/>
      <c r="G4" s="74"/>
    </row>
    <row r="5" spans="1:33" ht="44.25" customHeight="1" x14ac:dyDescent="0.25">
      <c r="A5" s="72" t="s">
        <v>39</v>
      </c>
      <c r="B5" s="75"/>
      <c r="C5" s="68" t="s">
        <v>0</v>
      </c>
      <c r="D5" s="67"/>
      <c r="E5" s="67"/>
      <c r="F5" s="67"/>
      <c r="G5" s="67"/>
      <c r="H5" s="67"/>
      <c r="I5" s="76" t="s">
        <v>1</v>
      </c>
      <c r="J5" s="77"/>
      <c r="K5" s="77"/>
      <c r="L5" s="77"/>
      <c r="M5" s="68" t="s">
        <v>2</v>
      </c>
      <c r="N5" s="67"/>
      <c r="O5" s="67"/>
      <c r="P5" s="67"/>
      <c r="Q5" s="67"/>
      <c r="R5" s="78"/>
      <c r="S5" s="76" t="s">
        <v>40</v>
      </c>
      <c r="T5" s="77"/>
      <c r="U5" s="77"/>
      <c r="V5" s="77"/>
      <c r="W5" s="68" t="s">
        <v>3</v>
      </c>
      <c r="X5" s="67"/>
      <c r="Y5" s="67"/>
      <c r="Z5" s="67"/>
      <c r="AA5" s="76" t="s">
        <v>4</v>
      </c>
      <c r="AB5" s="77"/>
      <c r="AC5" s="77"/>
      <c r="AD5" s="79"/>
      <c r="AE5" s="1" t="s">
        <v>5</v>
      </c>
      <c r="AF5" s="2" t="s">
        <v>6</v>
      </c>
      <c r="AG5" s="3"/>
    </row>
    <row r="6" spans="1:33" ht="25.5" x14ac:dyDescent="0.25">
      <c r="A6" s="72"/>
      <c r="B6" s="75"/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72" t="s">
        <v>17</v>
      </c>
      <c r="N6" s="72"/>
      <c r="O6" s="72" t="s">
        <v>18</v>
      </c>
      <c r="P6" s="72"/>
      <c r="Q6" s="72" t="s">
        <v>19</v>
      </c>
      <c r="R6" s="72"/>
      <c r="S6" s="2" t="s">
        <v>13</v>
      </c>
      <c r="T6" s="2" t="s">
        <v>14</v>
      </c>
      <c r="U6" s="2" t="s">
        <v>15</v>
      </c>
      <c r="V6" s="2" t="s">
        <v>16</v>
      </c>
      <c r="W6" s="4" t="s">
        <v>13</v>
      </c>
      <c r="X6" s="4" t="s">
        <v>14</v>
      </c>
      <c r="Y6" s="4" t="s">
        <v>15</v>
      </c>
      <c r="Z6" s="4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4" t="s">
        <v>22</v>
      </c>
      <c r="AF6" s="2" t="s">
        <v>23</v>
      </c>
      <c r="AG6" s="3"/>
    </row>
    <row r="7" spans="1:33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68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7"/>
      <c r="AF7" s="8"/>
      <c r="AG7" s="3"/>
    </row>
    <row r="8" spans="1:33" x14ac:dyDescent="0.25">
      <c r="A8" s="62" t="s">
        <v>26</v>
      </c>
      <c r="B8" s="9" t="s">
        <v>27</v>
      </c>
      <c r="C8" s="14">
        <v>8.16</v>
      </c>
      <c r="D8" s="15">
        <v>8.16</v>
      </c>
      <c r="E8" s="15">
        <v>1.02</v>
      </c>
      <c r="F8" s="15">
        <v>60.2</v>
      </c>
      <c r="G8" s="15">
        <v>18.37</v>
      </c>
      <c r="H8" s="16">
        <v>4.08</v>
      </c>
      <c r="I8" s="15">
        <v>55.1</v>
      </c>
      <c r="J8" s="15">
        <v>41.84</v>
      </c>
      <c r="K8" s="17">
        <v>3.06</v>
      </c>
      <c r="L8" s="17">
        <v>0</v>
      </c>
      <c r="M8" s="18">
        <v>80.61</v>
      </c>
      <c r="N8" s="17">
        <v>19.39</v>
      </c>
      <c r="O8" s="17">
        <v>98.98</v>
      </c>
      <c r="P8" s="17">
        <v>1.02</v>
      </c>
      <c r="Q8" s="17">
        <v>98.98</v>
      </c>
      <c r="R8" s="19">
        <v>1.02</v>
      </c>
      <c r="S8" s="17">
        <v>56.12</v>
      </c>
      <c r="T8" s="17">
        <v>35.71</v>
      </c>
      <c r="U8" s="17">
        <v>7.14</v>
      </c>
      <c r="V8" s="17">
        <v>1.02</v>
      </c>
      <c r="W8" s="18">
        <v>41.38</v>
      </c>
      <c r="X8" s="17">
        <v>51.72</v>
      </c>
      <c r="Y8" s="17">
        <v>6.9</v>
      </c>
      <c r="Z8" s="19">
        <v>0</v>
      </c>
      <c r="AA8" s="17">
        <v>73.47</v>
      </c>
      <c r="AB8" s="17">
        <v>24.49</v>
      </c>
      <c r="AC8" s="17">
        <v>2.04</v>
      </c>
      <c r="AD8" s="17">
        <v>0</v>
      </c>
      <c r="AE8" s="20">
        <v>128</v>
      </c>
      <c r="AF8" s="21">
        <v>87935</v>
      </c>
      <c r="AG8" s="3"/>
    </row>
    <row r="9" spans="1:33" x14ac:dyDescent="0.25">
      <c r="A9" s="11" t="s">
        <v>28</v>
      </c>
      <c r="B9" s="10" t="s">
        <v>27</v>
      </c>
      <c r="C9" s="22">
        <v>11.6</v>
      </c>
      <c r="D9" s="23">
        <v>8.4</v>
      </c>
      <c r="E9" s="23">
        <v>3.2</v>
      </c>
      <c r="F9" s="23">
        <v>55.6</v>
      </c>
      <c r="G9" s="23">
        <v>14.4</v>
      </c>
      <c r="H9" s="24">
        <v>6.8</v>
      </c>
      <c r="I9" s="23">
        <v>55.2</v>
      </c>
      <c r="J9" s="23">
        <v>43.2</v>
      </c>
      <c r="K9" s="25">
        <v>1.6</v>
      </c>
      <c r="L9" s="25">
        <v>0</v>
      </c>
      <c r="M9" s="26">
        <v>80.8</v>
      </c>
      <c r="N9" s="25">
        <v>19.2</v>
      </c>
      <c r="O9" s="25">
        <v>99.6</v>
      </c>
      <c r="P9" s="25">
        <v>0.4</v>
      </c>
      <c r="Q9" s="25">
        <v>99.6</v>
      </c>
      <c r="R9" s="27">
        <v>0.4</v>
      </c>
      <c r="S9" s="25">
        <v>61.6</v>
      </c>
      <c r="T9" s="25">
        <v>33.6</v>
      </c>
      <c r="U9" s="25">
        <v>4</v>
      </c>
      <c r="V9" s="25">
        <v>0.8</v>
      </c>
      <c r="W9" s="26">
        <v>52.64</v>
      </c>
      <c r="X9" s="25">
        <v>41.05</v>
      </c>
      <c r="Y9" s="25">
        <v>5.26</v>
      </c>
      <c r="Z9" s="27">
        <v>1.05</v>
      </c>
      <c r="AA9" s="25">
        <v>76.8</v>
      </c>
      <c r="AB9" s="25">
        <v>22</v>
      </c>
      <c r="AC9" s="25">
        <v>1.2</v>
      </c>
      <c r="AD9" s="25">
        <v>0</v>
      </c>
      <c r="AE9" s="28">
        <v>206</v>
      </c>
      <c r="AF9" s="29">
        <v>295850</v>
      </c>
      <c r="AG9" s="3"/>
    </row>
    <row r="10" spans="1:33" x14ac:dyDescent="0.25">
      <c r="A10" s="11" t="s">
        <v>29</v>
      </c>
      <c r="B10" s="10" t="s">
        <v>27</v>
      </c>
      <c r="C10" s="22">
        <v>4.84</v>
      </c>
      <c r="D10" s="23">
        <v>4.84</v>
      </c>
      <c r="E10" s="23">
        <v>4.84</v>
      </c>
      <c r="F10" s="23">
        <v>61.29</v>
      </c>
      <c r="G10" s="23">
        <v>16.13</v>
      </c>
      <c r="H10" s="24">
        <v>8.06</v>
      </c>
      <c r="I10" s="23">
        <v>69.349999999999994</v>
      </c>
      <c r="J10" s="23">
        <v>30.65</v>
      </c>
      <c r="K10" s="25">
        <v>0</v>
      </c>
      <c r="L10" s="25">
        <v>0</v>
      </c>
      <c r="M10" s="26">
        <v>62.9</v>
      </c>
      <c r="N10" s="25">
        <v>37.1</v>
      </c>
      <c r="O10" s="25">
        <v>100</v>
      </c>
      <c r="P10" s="25">
        <v>0</v>
      </c>
      <c r="Q10" s="25">
        <v>100</v>
      </c>
      <c r="R10" s="27">
        <v>0</v>
      </c>
      <c r="S10" s="25">
        <v>46.77</v>
      </c>
      <c r="T10" s="25">
        <v>37.1</v>
      </c>
      <c r="U10" s="25">
        <v>11.29</v>
      </c>
      <c r="V10" s="25">
        <v>4.84</v>
      </c>
      <c r="W10" s="30"/>
      <c r="X10" s="31"/>
      <c r="Y10" s="31"/>
      <c r="Z10" s="32"/>
      <c r="AA10" s="25">
        <v>80.650000000000006</v>
      </c>
      <c r="AB10" s="25">
        <v>16.13</v>
      </c>
      <c r="AC10" s="25">
        <v>3.22</v>
      </c>
      <c r="AD10" s="25">
        <v>0</v>
      </c>
      <c r="AE10" s="28">
        <v>18</v>
      </c>
      <c r="AF10" s="29">
        <v>50190</v>
      </c>
      <c r="AG10" s="3"/>
    </row>
    <row r="11" spans="1:33" x14ac:dyDescent="0.25">
      <c r="A11" s="11" t="s">
        <v>30</v>
      </c>
      <c r="B11" s="10" t="s">
        <v>27</v>
      </c>
      <c r="C11" s="22">
        <v>3.95</v>
      </c>
      <c r="D11" s="23">
        <v>1.32</v>
      </c>
      <c r="E11" s="23">
        <v>0</v>
      </c>
      <c r="F11" s="23">
        <v>55.26</v>
      </c>
      <c r="G11" s="23">
        <v>11.18</v>
      </c>
      <c r="H11" s="24">
        <v>28.29</v>
      </c>
      <c r="I11" s="23">
        <v>77.63</v>
      </c>
      <c r="J11" s="23">
        <v>21.71</v>
      </c>
      <c r="K11" s="25">
        <v>0.66</v>
      </c>
      <c r="L11" s="33">
        <v>0</v>
      </c>
      <c r="M11" s="34">
        <v>78.95</v>
      </c>
      <c r="N11" s="33">
        <v>21.05</v>
      </c>
      <c r="O11" s="33">
        <v>100</v>
      </c>
      <c r="P11" s="33">
        <v>0</v>
      </c>
      <c r="Q11" s="33">
        <v>100</v>
      </c>
      <c r="R11" s="35">
        <v>0</v>
      </c>
      <c r="S11" s="33">
        <v>66.67</v>
      </c>
      <c r="T11" s="25">
        <v>28.76</v>
      </c>
      <c r="U11" s="25">
        <v>4.58</v>
      </c>
      <c r="V11" s="25">
        <v>0</v>
      </c>
      <c r="W11" s="26">
        <v>75.540000000000006</v>
      </c>
      <c r="X11" s="25">
        <v>23.02</v>
      </c>
      <c r="Y11" s="25">
        <v>1.44</v>
      </c>
      <c r="Z11" s="27">
        <v>0</v>
      </c>
      <c r="AA11" s="25">
        <v>94.08</v>
      </c>
      <c r="AB11" s="25">
        <v>5.92</v>
      </c>
      <c r="AC11" s="25">
        <v>0</v>
      </c>
      <c r="AD11" s="25">
        <v>0</v>
      </c>
      <c r="AE11" s="28">
        <v>67</v>
      </c>
      <c r="AF11" s="36">
        <v>488030</v>
      </c>
      <c r="AG11" s="3"/>
    </row>
    <row r="12" spans="1:33" x14ac:dyDescent="0.25">
      <c r="A12" s="11" t="s">
        <v>31</v>
      </c>
      <c r="B12" s="10" t="s">
        <v>27</v>
      </c>
      <c r="C12" s="22">
        <v>7.87</v>
      </c>
      <c r="D12" s="23">
        <v>8.99</v>
      </c>
      <c r="E12" s="23">
        <v>0</v>
      </c>
      <c r="F12" s="23">
        <v>47.19</v>
      </c>
      <c r="G12" s="23">
        <v>31.46</v>
      </c>
      <c r="H12" s="24">
        <v>4.49</v>
      </c>
      <c r="I12" s="23">
        <v>59.55</v>
      </c>
      <c r="J12" s="23">
        <v>38.200000000000003</v>
      </c>
      <c r="K12" s="25">
        <v>2.25</v>
      </c>
      <c r="L12" s="33">
        <v>0</v>
      </c>
      <c r="M12" s="34">
        <v>66.540000000000006</v>
      </c>
      <c r="N12" s="33">
        <v>33.83</v>
      </c>
      <c r="O12" s="33">
        <v>100</v>
      </c>
      <c r="P12" s="33">
        <v>0</v>
      </c>
      <c r="Q12" s="33">
        <v>100</v>
      </c>
      <c r="R12" s="35">
        <v>0</v>
      </c>
      <c r="S12" s="33">
        <v>62.91</v>
      </c>
      <c r="T12" s="25">
        <v>33.71</v>
      </c>
      <c r="U12" s="25">
        <v>3.37</v>
      </c>
      <c r="V12" s="25">
        <v>0</v>
      </c>
      <c r="W12" s="26">
        <v>48.98</v>
      </c>
      <c r="X12" s="25">
        <v>44.9</v>
      </c>
      <c r="Y12" s="25">
        <v>4.08</v>
      </c>
      <c r="Z12" s="27">
        <v>2.04</v>
      </c>
      <c r="AA12" s="25">
        <v>83.15</v>
      </c>
      <c r="AB12" s="25">
        <v>16.850000000000001</v>
      </c>
      <c r="AC12" s="25">
        <v>0</v>
      </c>
      <c r="AD12" s="25">
        <v>0</v>
      </c>
      <c r="AE12" s="28">
        <v>29</v>
      </c>
      <c r="AF12" s="29">
        <v>167650</v>
      </c>
      <c r="AG12" s="3"/>
    </row>
    <row r="13" spans="1:33" x14ac:dyDescent="0.25">
      <c r="A13" s="11" t="s">
        <v>32</v>
      </c>
      <c r="B13" s="10" t="s">
        <v>27</v>
      </c>
      <c r="C13" s="22">
        <v>13.19</v>
      </c>
      <c r="D13" s="23">
        <v>8.7899999999999991</v>
      </c>
      <c r="E13" s="23">
        <v>1.83</v>
      </c>
      <c r="F13" s="23">
        <v>48.35</v>
      </c>
      <c r="G13" s="23">
        <v>20.51</v>
      </c>
      <c r="H13" s="24">
        <v>7.33</v>
      </c>
      <c r="I13" s="23">
        <v>56.46</v>
      </c>
      <c r="J13" s="23">
        <v>40.96</v>
      </c>
      <c r="K13" s="25">
        <v>2.58</v>
      </c>
      <c r="L13" s="33">
        <v>0</v>
      </c>
      <c r="M13" s="34">
        <v>75.599999999999994</v>
      </c>
      <c r="N13" s="33">
        <v>21.97</v>
      </c>
      <c r="O13" s="33">
        <v>100</v>
      </c>
      <c r="P13" s="33">
        <v>0</v>
      </c>
      <c r="Q13" s="33">
        <v>100</v>
      </c>
      <c r="R13" s="35">
        <v>0</v>
      </c>
      <c r="S13" s="33">
        <v>56.03</v>
      </c>
      <c r="T13" s="25">
        <v>36.880000000000003</v>
      </c>
      <c r="U13" s="25">
        <v>6.03</v>
      </c>
      <c r="V13" s="25">
        <v>1.06</v>
      </c>
      <c r="W13" s="26">
        <v>72.069999999999993</v>
      </c>
      <c r="X13" s="25">
        <v>25.7</v>
      </c>
      <c r="Y13" s="25">
        <v>2.23</v>
      </c>
      <c r="Z13" s="27">
        <v>0</v>
      </c>
      <c r="AA13" s="25">
        <v>78.650000000000006</v>
      </c>
      <c r="AB13" s="25">
        <v>19.93</v>
      </c>
      <c r="AC13" s="25">
        <v>1.42</v>
      </c>
      <c r="AD13" s="25">
        <v>0</v>
      </c>
      <c r="AE13" s="28">
        <v>206</v>
      </c>
      <c r="AF13" s="29">
        <v>456755</v>
      </c>
      <c r="AG13" s="3"/>
    </row>
    <row r="14" spans="1:33" x14ac:dyDescent="0.25">
      <c r="A14" s="11" t="s">
        <v>33</v>
      </c>
      <c r="B14" s="10" t="s">
        <v>27</v>
      </c>
      <c r="C14" s="22">
        <v>12.23</v>
      </c>
      <c r="D14" s="23">
        <v>7.19</v>
      </c>
      <c r="E14" s="23">
        <v>0.72</v>
      </c>
      <c r="F14" s="23">
        <v>57.55</v>
      </c>
      <c r="G14" s="23">
        <v>7.91</v>
      </c>
      <c r="H14" s="24">
        <v>14.39</v>
      </c>
      <c r="I14" s="23">
        <v>75.540000000000006</v>
      </c>
      <c r="J14" s="23">
        <v>23.02</v>
      </c>
      <c r="K14" s="25">
        <v>1.44</v>
      </c>
      <c r="L14" s="33">
        <v>0</v>
      </c>
      <c r="M14" s="34">
        <v>79.8</v>
      </c>
      <c r="N14" s="33">
        <v>20.9</v>
      </c>
      <c r="O14" s="33">
        <v>100</v>
      </c>
      <c r="P14" s="33">
        <v>0</v>
      </c>
      <c r="Q14" s="33">
        <v>100</v>
      </c>
      <c r="R14" s="35">
        <v>0</v>
      </c>
      <c r="S14" s="33">
        <v>71.739999999999995</v>
      </c>
      <c r="T14" s="25">
        <v>26.81</v>
      </c>
      <c r="U14" s="25">
        <v>1.45</v>
      </c>
      <c r="V14" s="25">
        <v>0</v>
      </c>
      <c r="W14" s="26">
        <v>74.290000000000006</v>
      </c>
      <c r="X14" s="25">
        <v>20</v>
      </c>
      <c r="Y14" s="25">
        <v>4.29</v>
      </c>
      <c r="Z14" s="27">
        <v>1.43</v>
      </c>
      <c r="AA14" s="25">
        <v>79.86</v>
      </c>
      <c r="AB14" s="25">
        <v>19.420000000000002</v>
      </c>
      <c r="AC14" s="25">
        <v>0</v>
      </c>
      <c r="AD14" s="25">
        <v>0.72</v>
      </c>
      <c r="AE14" s="28">
        <v>259</v>
      </c>
      <c r="AF14" s="29">
        <v>191976</v>
      </c>
      <c r="AG14" s="3"/>
    </row>
    <row r="15" spans="1:33" x14ac:dyDescent="0.25">
      <c r="A15" s="11" t="s">
        <v>34</v>
      </c>
      <c r="B15" s="10" t="s">
        <v>27</v>
      </c>
      <c r="C15" s="26">
        <v>5.56</v>
      </c>
      <c r="D15" s="25">
        <v>0</v>
      </c>
      <c r="E15" s="25">
        <v>5.56</v>
      </c>
      <c r="F15" s="25">
        <v>55.56</v>
      </c>
      <c r="G15" s="25">
        <v>33.33</v>
      </c>
      <c r="H15" s="24">
        <v>0</v>
      </c>
      <c r="I15" s="23">
        <v>72.22</v>
      </c>
      <c r="J15" s="23">
        <v>22.22</v>
      </c>
      <c r="K15" s="25">
        <v>5.56</v>
      </c>
      <c r="L15" s="33">
        <v>0</v>
      </c>
      <c r="M15" s="34">
        <v>88.89</v>
      </c>
      <c r="N15" s="33">
        <v>11.11</v>
      </c>
      <c r="O15" s="33">
        <v>100</v>
      </c>
      <c r="P15" s="33">
        <v>0</v>
      </c>
      <c r="Q15" s="33">
        <v>100</v>
      </c>
      <c r="R15" s="35">
        <v>0</v>
      </c>
      <c r="S15" s="33">
        <v>72.22</v>
      </c>
      <c r="T15" s="25">
        <v>27.78</v>
      </c>
      <c r="U15" s="25">
        <v>0</v>
      </c>
      <c r="V15" s="25">
        <v>0</v>
      </c>
      <c r="W15" s="26">
        <v>90</v>
      </c>
      <c r="X15" s="25">
        <v>10</v>
      </c>
      <c r="Y15" s="25">
        <v>0</v>
      </c>
      <c r="Z15" s="27">
        <v>0</v>
      </c>
      <c r="AA15" s="25">
        <v>77.78</v>
      </c>
      <c r="AB15" s="25">
        <v>22.22</v>
      </c>
      <c r="AC15" s="25">
        <v>0</v>
      </c>
      <c r="AD15" s="25">
        <v>0</v>
      </c>
      <c r="AE15" s="28">
        <v>4</v>
      </c>
      <c r="AF15" s="29">
        <v>21405</v>
      </c>
      <c r="AG15" s="3"/>
    </row>
    <row r="16" spans="1:33" x14ac:dyDescent="0.25">
      <c r="A16" s="11" t="s">
        <v>35</v>
      </c>
      <c r="B16" s="10" t="s">
        <v>27</v>
      </c>
      <c r="C16" s="26">
        <v>6.94</v>
      </c>
      <c r="D16" s="25">
        <v>4.8600000000000003</v>
      </c>
      <c r="E16" s="25">
        <v>1.39</v>
      </c>
      <c r="F16" s="25">
        <v>63.89</v>
      </c>
      <c r="G16" s="25">
        <v>17.36</v>
      </c>
      <c r="H16" s="24">
        <v>5.56</v>
      </c>
      <c r="I16" s="23">
        <v>73.61</v>
      </c>
      <c r="J16" s="23">
        <v>25</v>
      </c>
      <c r="K16" s="25">
        <v>1.39</v>
      </c>
      <c r="L16" s="33">
        <v>0</v>
      </c>
      <c r="M16" s="34">
        <v>71.53</v>
      </c>
      <c r="N16" s="33">
        <v>28.47</v>
      </c>
      <c r="O16" s="33">
        <v>100</v>
      </c>
      <c r="P16" s="33">
        <v>0</v>
      </c>
      <c r="Q16" s="33">
        <v>100</v>
      </c>
      <c r="R16" s="35">
        <v>0</v>
      </c>
      <c r="S16" s="33">
        <v>40.97</v>
      </c>
      <c r="T16" s="25">
        <v>34.72</v>
      </c>
      <c r="U16" s="25">
        <v>18.059999999999999</v>
      </c>
      <c r="V16" s="25">
        <v>6.25</v>
      </c>
      <c r="W16" s="26">
        <v>65.28</v>
      </c>
      <c r="X16" s="25">
        <v>29.86</v>
      </c>
      <c r="Y16" s="25">
        <v>4.17</v>
      </c>
      <c r="Z16" s="27">
        <v>0.69</v>
      </c>
      <c r="AA16" s="25">
        <v>73.61</v>
      </c>
      <c r="AB16" s="25">
        <v>23.61</v>
      </c>
      <c r="AC16" s="25">
        <v>0.69</v>
      </c>
      <c r="AD16" s="25">
        <v>2.08</v>
      </c>
      <c r="AE16" s="28">
        <v>159</v>
      </c>
      <c r="AF16" s="29">
        <v>391130</v>
      </c>
      <c r="AG16" s="3"/>
    </row>
    <row r="17" spans="1:33" x14ac:dyDescent="0.25">
      <c r="A17" s="12" t="s">
        <v>36</v>
      </c>
      <c r="B17" s="13" t="s">
        <v>27</v>
      </c>
      <c r="C17" s="37">
        <f>SUM(C8:C16)/9</f>
        <v>8.259999999999998</v>
      </c>
      <c r="D17" s="38">
        <f t="shared" ref="D17:AD17" si="0">SUM(D8:D16)/9</f>
        <v>5.8388888888888886</v>
      </c>
      <c r="E17" s="38">
        <f t="shared" si="0"/>
        <v>2.0622222222222226</v>
      </c>
      <c r="F17" s="38">
        <f t="shared" si="0"/>
        <v>56.098888888888887</v>
      </c>
      <c r="G17" s="38">
        <f t="shared" si="0"/>
        <v>18.961111111111116</v>
      </c>
      <c r="H17" s="39">
        <f>SUM(H8:H16)/9</f>
        <v>8.7777777777777786</v>
      </c>
      <c r="I17" s="38">
        <f t="shared" si="0"/>
        <v>66.073333333333323</v>
      </c>
      <c r="J17" s="38">
        <f t="shared" si="0"/>
        <v>31.866666666666674</v>
      </c>
      <c r="K17" s="38">
        <f t="shared" si="0"/>
        <v>2.06</v>
      </c>
      <c r="L17" s="38">
        <f t="shared" si="0"/>
        <v>0</v>
      </c>
      <c r="M17" s="37">
        <f t="shared" si="0"/>
        <v>76.179999999999993</v>
      </c>
      <c r="N17" s="38">
        <f t="shared" si="0"/>
        <v>23.66888888888889</v>
      </c>
      <c r="O17" s="38">
        <f t="shared" si="0"/>
        <v>99.842222222222219</v>
      </c>
      <c r="P17" s="38">
        <f t="shared" si="0"/>
        <v>0.15777777777777777</v>
      </c>
      <c r="Q17" s="38">
        <f t="shared" si="0"/>
        <v>99.842222222222219</v>
      </c>
      <c r="R17" s="39">
        <f t="shared" si="0"/>
        <v>0.15777777777777777</v>
      </c>
      <c r="S17" s="38">
        <f t="shared" si="0"/>
        <v>59.447777777777787</v>
      </c>
      <c r="T17" s="38">
        <f t="shared" si="0"/>
        <v>32.785555555555561</v>
      </c>
      <c r="U17" s="38">
        <f t="shared" si="0"/>
        <v>6.2133333333333338</v>
      </c>
      <c r="V17" s="38">
        <f t="shared" si="0"/>
        <v>1.5522222222222224</v>
      </c>
      <c r="W17" s="37">
        <f>SUM(W8:W16)/7</f>
        <v>74.311428571428578</v>
      </c>
      <c r="X17" s="38">
        <f t="shared" ref="X17:Z17" si="1">SUM(X8:X16)/7</f>
        <v>35.178571428571431</v>
      </c>
      <c r="Y17" s="38">
        <f t="shared" si="1"/>
        <v>4.0528571428571425</v>
      </c>
      <c r="Z17" s="39">
        <f t="shared" si="1"/>
        <v>0.74428571428571411</v>
      </c>
      <c r="AA17" s="38">
        <f t="shared" si="0"/>
        <v>79.783333333333331</v>
      </c>
      <c r="AB17" s="38">
        <f t="shared" si="0"/>
        <v>18.952222222222222</v>
      </c>
      <c r="AC17" s="38">
        <f t="shared" si="0"/>
        <v>0.9522222222222223</v>
      </c>
      <c r="AD17" s="38">
        <f t="shared" si="0"/>
        <v>0.31111111111111112</v>
      </c>
      <c r="AE17" s="40">
        <f>SUM(AE8:AE16)</f>
        <v>1076</v>
      </c>
      <c r="AF17" s="41">
        <f>SUM(AF8:AF16)</f>
        <v>2150921</v>
      </c>
      <c r="AG17" s="3"/>
    </row>
    <row r="19" spans="1:33" x14ac:dyDescent="0.25">
      <c r="B19" s="59"/>
    </row>
    <row r="20" spans="1:33" x14ac:dyDescent="0.25">
      <c r="B20" s="59"/>
      <c r="C20" s="59"/>
    </row>
  </sheetData>
  <mergeCells count="18">
    <mergeCell ref="I5:L5"/>
    <mergeCell ref="M5:R5"/>
    <mergeCell ref="S5:V5"/>
    <mergeCell ref="W5:Z5"/>
    <mergeCell ref="AA5:AD5"/>
    <mergeCell ref="A1:G1"/>
    <mergeCell ref="A2:G3"/>
    <mergeCell ref="A4:G4"/>
    <mergeCell ref="A5:A6"/>
    <mergeCell ref="B5:B6"/>
    <mergeCell ref="C5:H5"/>
    <mergeCell ref="AA7:AD7"/>
    <mergeCell ref="W7:Z7"/>
    <mergeCell ref="S7:V7"/>
    <mergeCell ref="A7:L7"/>
    <mergeCell ref="M6:N6"/>
    <mergeCell ref="O6:P6"/>
    <mergeCell ref="Q6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opLeftCell="H1" workbookViewId="0">
      <selection activeCell="S5" sqref="S5:V5"/>
    </sheetView>
  </sheetViews>
  <sheetFormatPr baseColWidth="10" defaultRowHeight="15" x14ac:dyDescent="0.25"/>
  <cols>
    <col min="1" max="1" width="20.5703125" customWidth="1"/>
    <col min="31" max="31" width="25.42578125" customWidth="1"/>
    <col min="32" max="32" width="32.85546875" customWidth="1"/>
  </cols>
  <sheetData>
    <row r="1" spans="1:33" x14ac:dyDescent="0.25">
      <c r="A1" s="73" t="s">
        <v>37</v>
      </c>
      <c r="B1" s="73"/>
      <c r="C1" s="73"/>
      <c r="D1" s="73"/>
      <c r="E1" s="73"/>
      <c r="F1" s="73"/>
      <c r="G1" s="73"/>
    </row>
    <row r="2" spans="1:33" x14ac:dyDescent="0.25">
      <c r="A2" s="74" t="s">
        <v>38</v>
      </c>
      <c r="B2" s="74"/>
      <c r="C2" s="74"/>
      <c r="D2" s="74"/>
      <c r="E2" s="74"/>
      <c r="F2" s="74"/>
      <c r="G2" s="74"/>
    </row>
    <row r="3" spans="1:33" x14ac:dyDescent="0.25">
      <c r="A3" s="74"/>
      <c r="B3" s="74"/>
      <c r="C3" s="74"/>
      <c r="D3" s="74"/>
      <c r="E3" s="74"/>
      <c r="F3" s="74"/>
      <c r="G3" s="74"/>
    </row>
    <row r="4" spans="1:33" x14ac:dyDescent="0.25">
      <c r="A4" s="74">
        <v>2018</v>
      </c>
      <c r="B4" s="74"/>
      <c r="C4" s="74"/>
      <c r="D4" s="74"/>
      <c r="E4" s="74"/>
      <c r="F4" s="74"/>
      <c r="G4" s="74"/>
    </row>
    <row r="5" spans="1:33" ht="44.25" customHeight="1" x14ac:dyDescent="0.25">
      <c r="A5" s="72" t="s">
        <v>39</v>
      </c>
      <c r="B5" s="75"/>
      <c r="C5" s="68" t="s">
        <v>0</v>
      </c>
      <c r="D5" s="67"/>
      <c r="E5" s="67"/>
      <c r="F5" s="67"/>
      <c r="G5" s="67"/>
      <c r="H5" s="67"/>
      <c r="I5" s="76" t="s">
        <v>1</v>
      </c>
      <c r="J5" s="77"/>
      <c r="K5" s="77"/>
      <c r="L5" s="77"/>
      <c r="M5" s="68" t="s">
        <v>2</v>
      </c>
      <c r="N5" s="67"/>
      <c r="O5" s="67"/>
      <c r="P5" s="67"/>
      <c r="Q5" s="67"/>
      <c r="R5" s="78"/>
      <c r="S5" s="76" t="s">
        <v>40</v>
      </c>
      <c r="T5" s="77"/>
      <c r="U5" s="77"/>
      <c r="V5" s="77"/>
      <c r="W5" s="68" t="s">
        <v>3</v>
      </c>
      <c r="X5" s="67"/>
      <c r="Y5" s="67"/>
      <c r="Z5" s="67"/>
      <c r="AA5" s="76" t="s">
        <v>4</v>
      </c>
      <c r="AB5" s="77"/>
      <c r="AC5" s="77"/>
      <c r="AD5" s="79"/>
      <c r="AE5" s="1" t="s">
        <v>5</v>
      </c>
      <c r="AF5" s="2" t="s">
        <v>6</v>
      </c>
      <c r="AG5" s="3"/>
    </row>
    <row r="6" spans="1:33" ht="25.5" x14ac:dyDescent="0.25">
      <c r="A6" s="72"/>
      <c r="B6" s="75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72" t="s">
        <v>17</v>
      </c>
      <c r="N6" s="72"/>
      <c r="O6" s="72" t="s">
        <v>18</v>
      </c>
      <c r="P6" s="72"/>
      <c r="Q6" s="72" t="s">
        <v>19</v>
      </c>
      <c r="R6" s="72"/>
      <c r="S6" s="2" t="s">
        <v>13</v>
      </c>
      <c r="T6" s="2" t="s">
        <v>14</v>
      </c>
      <c r="U6" s="2" t="s">
        <v>15</v>
      </c>
      <c r="V6" s="2" t="s">
        <v>16</v>
      </c>
      <c r="W6" s="5" t="s">
        <v>13</v>
      </c>
      <c r="X6" s="5" t="s">
        <v>14</v>
      </c>
      <c r="Y6" s="5" t="s">
        <v>15</v>
      </c>
      <c r="Z6" s="5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5" t="s">
        <v>22</v>
      </c>
      <c r="AF6" s="2" t="s">
        <v>23</v>
      </c>
      <c r="AG6" s="3"/>
    </row>
    <row r="7" spans="1:33" x14ac:dyDescent="0.25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  <c r="M7" s="43" t="s">
        <v>24</v>
      </c>
      <c r="N7" s="43" t="s">
        <v>25</v>
      </c>
      <c r="O7" s="43" t="s">
        <v>24</v>
      </c>
      <c r="P7" s="43" t="s">
        <v>25</v>
      </c>
      <c r="Q7" s="43" t="s">
        <v>24</v>
      </c>
      <c r="R7" s="43" t="s">
        <v>25</v>
      </c>
      <c r="S7" s="83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44"/>
      <c r="AF7" s="45"/>
      <c r="AG7" s="3"/>
    </row>
    <row r="8" spans="1:33" x14ac:dyDescent="0.25">
      <c r="A8" s="42" t="s">
        <v>26</v>
      </c>
      <c r="B8" s="50" t="s">
        <v>27</v>
      </c>
      <c r="C8" s="15">
        <v>14.29</v>
      </c>
      <c r="D8" s="15">
        <v>14.29</v>
      </c>
      <c r="E8" s="15">
        <v>0</v>
      </c>
      <c r="F8" s="15">
        <v>34.29</v>
      </c>
      <c r="G8" s="15">
        <v>28.57</v>
      </c>
      <c r="H8" s="15">
        <v>8.56</v>
      </c>
      <c r="I8" s="15">
        <v>54.29</v>
      </c>
      <c r="J8" s="15">
        <v>42.86</v>
      </c>
      <c r="K8" s="17">
        <v>2.85</v>
      </c>
      <c r="L8" s="17">
        <v>0</v>
      </c>
      <c r="M8" s="17">
        <v>85.71</v>
      </c>
      <c r="N8" s="17">
        <v>14.29</v>
      </c>
      <c r="O8" s="17">
        <v>97.15</v>
      </c>
      <c r="P8" s="17">
        <v>2.85</v>
      </c>
      <c r="Q8" s="17">
        <v>97.15</v>
      </c>
      <c r="R8" s="17">
        <v>2.85</v>
      </c>
      <c r="S8" s="17">
        <v>71.430000000000007</v>
      </c>
      <c r="T8" s="17">
        <v>28.57</v>
      </c>
      <c r="U8" s="17">
        <v>0</v>
      </c>
      <c r="V8" s="17">
        <v>0</v>
      </c>
      <c r="W8" s="17">
        <v>60</v>
      </c>
      <c r="X8" s="17">
        <v>40</v>
      </c>
      <c r="Y8" s="17">
        <v>0</v>
      </c>
      <c r="Z8" s="17">
        <v>0</v>
      </c>
      <c r="AA8" s="17">
        <v>82.86</v>
      </c>
      <c r="AB8" s="17">
        <v>17.14</v>
      </c>
      <c r="AC8" s="17">
        <v>0</v>
      </c>
      <c r="AD8" s="17">
        <v>0</v>
      </c>
      <c r="AE8" s="17">
        <v>34</v>
      </c>
      <c r="AF8" s="21">
        <v>45455</v>
      </c>
      <c r="AG8" s="3"/>
    </row>
    <row r="9" spans="1:33" x14ac:dyDescent="0.25">
      <c r="A9" s="55" t="s">
        <v>28</v>
      </c>
      <c r="B9" s="51" t="s">
        <v>27</v>
      </c>
      <c r="C9" s="52">
        <v>11.6</v>
      </c>
      <c r="D9" s="52">
        <v>8.4</v>
      </c>
      <c r="E9" s="52">
        <v>3.2</v>
      </c>
      <c r="F9" s="52">
        <v>55.6</v>
      </c>
      <c r="G9" s="52">
        <v>14.4</v>
      </c>
      <c r="H9" s="52">
        <v>6.8</v>
      </c>
      <c r="I9" s="52">
        <v>55.2</v>
      </c>
      <c r="J9" s="52">
        <v>43.2</v>
      </c>
      <c r="K9" s="53">
        <v>1.6</v>
      </c>
      <c r="L9" s="53">
        <v>0</v>
      </c>
      <c r="M9" s="53">
        <v>80.8</v>
      </c>
      <c r="N9" s="53">
        <v>19.2</v>
      </c>
      <c r="O9" s="53">
        <v>99.6</v>
      </c>
      <c r="P9" s="53">
        <v>0.4</v>
      </c>
      <c r="Q9" s="53">
        <v>99.6</v>
      </c>
      <c r="R9" s="53">
        <v>0.4</v>
      </c>
      <c r="S9" s="53">
        <v>61.6</v>
      </c>
      <c r="T9" s="53">
        <v>33.6</v>
      </c>
      <c r="U9" s="53">
        <v>4</v>
      </c>
      <c r="V9" s="53">
        <v>0.8</v>
      </c>
      <c r="W9" s="53">
        <v>52.64</v>
      </c>
      <c r="X9" s="53">
        <v>41.05</v>
      </c>
      <c r="Y9" s="53">
        <v>5.26</v>
      </c>
      <c r="Z9" s="53">
        <v>1.05</v>
      </c>
      <c r="AA9" s="53">
        <v>76.8</v>
      </c>
      <c r="AB9" s="53">
        <v>22</v>
      </c>
      <c r="AC9" s="53">
        <v>1.2</v>
      </c>
      <c r="AD9" s="53">
        <v>0</v>
      </c>
      <c r="AE9" s="53">
        <v>206</v>
      </c>
      <c r="AF9" s="56">
        <v>295850</v>
      </c>
      <c r="AG9" s="3"/>
    </row>
    <row r="10" spans="1:33" x14ac:dyDescent="0.25">
      <c r="A10" s="54" t="s">
        <v>36</v>
      </c>
      <c r="B10" s="46" t="s">
        <v>27</v>
      </c>
      <c r="C10" s="47">
        <f>SUM(C8:C9)/2</f>
        <v>12.945</v>
      </c>
      <c r="D10" s="47">
        <f t="shared" ref="D10:M10" si="0">SUM(D8:D9)/2</f>
        <v>11.344999999999999</v>
      </c>
      <c r="E10" s="47">
        <f t="shared" si="0"/>
        <v>1.6</v>
      </c>
      <c r="F10" s="47">
        <f t="shared" si="0"/>
        <v>44.945</v>
      </c>
      <c r="G10" s="47">
        <f t="shared" si="0"/>
        <v>21.484999999999999</v>
      </c>
      <c r="H10" s="47">
        <f t="shared" si="0"/>
        <v>7.68</v>
      </c>
      <c r="I10" s="47">
        <f t="shared" si="0"/>
        <v>54.745000000000005</v>
      </c>
      <c r="J10" s="47">
        <f t="shared" si="0"/>
        <v>43.03</v>
      </c>
      <c r="K10" s="47">
        <f t="shared" si="0"/>
        <v>2.2250000000000001</v>
      </c>
      <c r="L10" s="47">
        <f t="shared" si="0"/>
        <v>0</v>
      </c>
      <c r="M10" s="47">
        <f t="shared" si="0"/>
        <v>83.254999999999995</v>
      </c>
      <c r="N10" s="47">
        <f t="shared" ref="N10" si="1">SUM(N8:N9)/2</f>
        <v>16.744999999999997</v>
      </c>
      <c r="O10" s="47">
        <f t="shared" ref="O10" si="2">SUM(O8:O9)/2</f>
        <v>98.375</v>
      </c>
      <c r="P10" s="47">
        <f t="shared" ref="P10" si="3">SUM(P8:P9)/2</f>
        <v>1.625</v>
      </c>
      <c r="Q10" s="47">
        <f t="shared" ref="Q10" si="4">SUM(Q8:Q9)/2</f>
        <v>98.375</v>
      </c>
      <c r="R10" s="47">
        <f t="shared" ref="R10" si="5">SUM(R8:R9)/2</f>
        <v>1.625</v>
      </c>
      <c r="S10" s="47">
        <f t="shared" ref="S10" si="6">SUM(S8:S9)/2</f>
        <v>66.515000000000001</v>
      </c>
      <c r="T10" s="47">
        <f t="shared" ref="T10" si="7">SUM(T8:T9)/2</f>
        <v>31.085000000000001</v>
      </c>
      <c r="U10" s="47">
        <f t="shared" ref="U10" si="8">SUM(U8:U9)/2</f>
        <v>2</v>
      </c>
      <c r="V10" s="47">
        <f t="shared" ref="V10:W10" si="9">SUM(V8:V9)/2</f>
        <v>0.4</v>
      </c>
      <c r="W10" s="47">
        <f t="shared" si="9"/>
        <v>56.32</v>
      </c>
      <c r="X10" s="47">
        <f t="shared" ref="X10" si="10">SUM(X8:X9)/2</f>
        <v>40.524999999999999</v>
      </c>
      <c r="Y10" s="47">
        <f t="shared" ref="Y10" si="11">SUM(Y8:Y9)/2</f>
        <v>2.63</v>
      </c>
      <c r="Z10" s="47">
        <f t="shared" ref="Z10" si="12">SUM(Z8:Z9)/2</f>
        <v>0.52500000000000002</v>
      </c>
      <c r="AA10" s="47">
        <f t="shared" ref="AA10" si="13">SUM(AA8:AA9)/2</f>
        <v>79.83</v>
      </c>
      <c r="AB10" s="47">
        <f t="shared" ref="AB10" si="14">SUM(AB8:AB9)/2</f>
        <v>19.57</v>
      </c>
      <c r="AC10" s="47">
        <f t="shared" ref="AC10" si="15">SUM(AC8:AC9)/2</f>
        <v>0.6</v>
      </c>
      <c r="AD10" s="47">
        <f t="shared" ref="AD10" si="16">SUM(AD8:AD9)/2</f>
        <v>0</v>
      </c>
      <c r="AE10" s="48">
        <f>SUM(AE8:AE9)</f>
        <v>240</v>
      </c>
      <c r="AF10" s="49">
        <f>SUM(AF8:AF9)</f>
        <v>341305</v>
      </c>
      <c r="AG10" s="3"/>
    </row>
  </sheetData>
  <mergeCells count="18">
    <mergeCell ref="A7:L7"/>
    <mergeCell ref="S7:V7"/>
    <mergeCell ref="W7:Z7"/>
    <mergeCell ref="AA7:AD7"/>
    <mergeCell ref="I5:L5"/>
    <mergeCell ref="M5:R5"/>
    <mergeCell ref="S5:V5"/>
    <mergeCell ref="W5:Z5"/>
    <mergeCell ref="AA5:AD5"/>
    <mergeCell ref="M6:N6"/>
    <mergeCell ref="O6:P6"/>
    <mergeCell ref="Q6:R6"/>
    <mergeCell ref="A1:G1"/>
    <mergeCell ref="A2:G3"/>
    <mergeCell ref="A4:G4"/>
    <mergeCell ref="A5:A6"/>
    <mergeCell ref="B5:B6"/>
    <mergeCell ref="C5:H5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C17" sqref="C17"/>
    </sheetView>
  </sheetViews>
  <sheetFormatPr baseColWidth="10" defaultRowHeight="15" x14ac:dyDescent="0.25"/>
  <cols>
    <col min="1" max="1" width="19.42578125" bestFit="1" customWidth="1"/>
    <col min="2" max="2" width="6.85546875" customWidth="1"/>
    <col min="31" max="31" width="25.85546875" customWidth="1"/>
    <col min="32" max="32" width="31.140625" customWidth="1"/>
  </cols>
  <sheetData>
    <row r="1" spans="1:33" x14ac:dyDescent="0.25">
      <c r="A1" s="73" t="s">
        <v>37</v>
      </c>
      <c r="B1" s="73"/>
      <c r="C1" s="73"/>
      <c r="D1" s="73"/>
      <c r="E1" s="73"/>
      <c r="F1" s="73"/>
      <c r="G1" s="73"/>
    </row>
    <row r="2" spans="1:33" x14ac:dyDescent="0.25">
      <c r="A2" s="74" t="s">
        <v>38</v>
      </c>
      <c r="B2" s="74"/>
      <c r="C2" s="74"/>
      <c r="D2" s="74"/>
      <c r="E2" s="74"/>
      <c r="F2" s="74"/>
      <c r="G2" s="74"/>
    </row>
    <row r="3" spans="1:33" x14ac:dyDescent="0.25">
      <c r="A3" s="74"/>
      <c r="B3" s="74"/>
      <c r="C3" s="74"/>
      <c r="D3" s="74"/>
      <c r="E3" s="74"/>
      <c r="F3" s="74"/>
      <c r="G3" s="74"/>
    </row>
    <row r="4" spans="1:33" x14ac:dyDescent="0.25">
      <c r="A4" s="74">
        <v>2018</v>
      </c>
      <c r="B4" s="74"/>
      <c r="C4" s="74"/>
      <c r="D4" s="74"/>
      <c r="E4" s="74"/>
      <c r="F4" s="74"/>
      <c r="G4" s="74"/>
    </row>
    <row r="5" spans="1:33" ht="44.25" customHeight="1" x14ac:dyDescent="0.25">
      <c r="A5" s="72" t="s">
        <v>39</v>
      </c>
      <c r="B5" s="75"/>
      <c r="C5" s="68" t="s">
        <v>0</v>
      </c>
      <c r="D5" s="67"/>
      <c r="E5" s="67"/>
      <c r="F5" s="67"/>
      <c r="G5" s="67"/>
      <c r="H5" s="67"/>
      <c r="I5" s="76" t="s">
        <v>1</v>
      </c>
      <c r="J5" s="77"/>
      <c r="K5" s="77"/>
      <c r="L5" s="77"/>
      <c r="M5" s="68" t="s">
        <v>2</v>
      </c>
      <c r="N5" s="67"/>
      <c r="O5" s="67"/>
      <c r="P5" s="67"/>
      <c r="Q5" s="67"/>
      <c r="R5" s="78"/>
      <c r="S5" s="76" t="s">
        <v>40</v>
      </c>
      <c r="T5" s="77"/>
      <c r="U5" s="77"/>
      <c r="V5" s="77"/>
      <c r="W5" s="68" t="s">
        <v>3</v>
      </c>
      <c r="X5" s="67"/>
      <c r="Y5" s="67"/>
      <c r="Z5" s="67"/>
      <c r="AA5" s="76" t="s">
        <v>4</v>
      </c>
      <c r="AB5" s="77"/>
      <c r="AC5" s="77"/>
      <c r="AD5" s="79"/>
      <c r="AE5" s="1" t="s">
        <v>5</v>
      </c>
      <c r="AF5" s="2" t="s">
        <v>6</v>
      </c>
      <c r="AG5" s="3"/>
    </row>
    <row r="6" spans="1:33" ht="25.5" x14ac:dyDescent="0.25">
      <c r="A6" s="72"/>
      <c r="B6" s="75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72" t="s">
        <v>17</v>
      </c>
      <c r="N6" s="72"/>
      <c r="O6" s="72" t="s">
        <v>18</v>
      </c>
      <c r="P6" s="72"/>
      <c r="Q6" s="72" t="s">
        <v>19</v>
      </c>
      <c r="R6" s="72"/>
      <c r="S6" s="2" t="s">
        <v>13</v>
      </c>
      <c r="T6" s="2" t="s">
        <v>14</v>
      </c>
      <c r="U6" s="2" t="s">
        <v>15</v>
      </c>
      <c r="V6" s="2" t="s">
        <v>16</v>
      </c>
      <c r="W6" s="5" t="s">
        <v>13</v>
      </c>
      <c r="X6" s="5" t="s">
        <v>14</v>
      </c>
      <c r="Y6" s="5" t="s">
        <v>15</v>
      </c>
      <c r="Z6" s="5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5" t="s">
        <v>22</v>
      </c>
      <c r="AF6" s="2" t="s">
        <v>23</v>
      </c>
      <c r="AG6" s="3"/>
    </row>
    <row r="7" spans="1:33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68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7"/>
      <c r="AF7" s="8"/>
      <c r="AG7" s="3"/>
    </row>
    <row r="8" spans="1:33" x14ac:dyDescent="0.25">
      <c r="A8" s="60" t="s">
        <v>26</v>
      </c>
      <c r="B8" s="9" t="s">
        <v>27</v>
      </c>
      <c r="C8" s="14">
        <v>14.29</v>
      </c>
      <c r="D8" s="15">
        <v>14.29</v>
      </c>
      <c r="E8" s="15">
        <v>0</v>
      </c>
      <c r="F8" s="15">
        <v>34.29</v>
      </c>
      <c r="G8" s="15">
        <v>28.57</v>
      </c>
      <c r="H8" s="16">
        <v>8.56</v>
      </c>
      <c r="I8" s="15">
        <v>54.29</v>
      </c>
      <c r="J8" s="15">
        <v>42.86</v>
      </c>
      <c r="K8" s="17">
        <v>2.85</v>
      </c>
      <c r="L8" s="17">
        <v>0</v>
      </c>
      <c r="M8" s="18">
        <v>85.71</v>
      </c>
      <c r="N8" s="17">
        <v>14.29</v>
      </c>
      <c r="O8" s="17">
        <v>97.15</v>
      </c>
      <c r="P8" s="17">
        <v>2.85</v>
      </c>
      <c r="Q8" s="17">
        <v>97.15</v>
      </c>
      <c r="R8" s="19">
        <v>2.85</v>
      </c>
      <c r="S8" s="17">
        <v>71.430000000000007</v>
      </c>
      <c r="T8" s="17">
        <v>28.57</v>
      </c>
      <c r="U8" s="17">
        <v>0</v>
      </c>
      <c r="V8" s="17">
        <v>0</v>
      </c>
      <c r="W8" s="18">
        <v>60</v>
      </c>
      <c r="X8" s="17">
        <v>40</v>
      </c>
      <c r="Y8" s="17">
        <v>0</v>
      </c>
      <c r="Z8" s="19">
        <v>0</v>
      </c>
      <c r="AA8" s="17">
        <v>82.86</v>
      </c>
      <c r="AB8" s="17">
        <v>17.14</v>
      </c>
      <c r="AC8" s="17">
        <v>0</v>
      </c>
      <c r="AD8" s="17">
        <v>0</v>
      </c>
      <c r="AE8" s="20">
        <v>34</v>
      </c>
      <c r="AF8" s="21">
        <v>45455</v>
      </c>
      <c r="AG8" s="3"/>
    </row>
    <row r="9" spans="1:33" x14ac:dyDescent="0.25">
      <c r="A9" s="61" t="s">
        <v>28</v>
      </c>
      <c r="B9" s="10" t="s">
        <v>27</v>
      </c>
      <c r="C9" s="22">
        <v>11.6</v>
      </c>
      <c r="D9" s="23">
        <v>8.4</v>
      </c>
      <c r="E9" s="23">
        <v>3.2</v>
      </c>
      <c r="F9" s="23">
        <v>55.6</v>
      </c>
      <c r="G9" s="23">
        <v>14.4</v>
      </c>
      <c r="H9" s="24">
        <v>6.8</v>
      </c>
      <c r="I9" s="23">
        <v>55.2</v>
      </c>
      <c r="J9" s="23">
        <v>43.2</v>
      </c>
      <c r="K9" s="25">
        <v>1.6</v>
      </c>
      <c r="L9" s="25">
        <v>0</v>
      </c>
      <c r="M9" s="26">
        <v>80.8</v>
      </c>
      <c r="N9" s="25">
        <v>19.2</v>
      </c>
      <c r="O9" s="25">
        <v>99.6</v>
      </c>
      <c r="P9" s="25">
        <v>0.4</v>
      </c>
      <c r="Q9" s="25">
        <v>99.6</v>
      </c>
      <c r="R9" s="27">
        <v>0.4</v>
      </c>
      <c r="S9" s="25">
        <v>61.6</v>
      </c>
      <c r="T9" s="25">
        <v>33.6</v>
      </c>
      <c r="U9" s="25">
        <v>4</v>
      </c>
      <c r="V9" s="25">
        <v>0.8</v>
      </c>
      <c r="W9" s="26">
        <v>52.64</v>
      </c>
      <c r="X9" s="25">
        <v>41.05</v>
      </c>
      <c r="Y9" s="25">
        <v>5.26</v>
      </c>
      <c r="Z9" s="27">
        <v>1.05</v>
      </c>
      <c r="AA9" s="25">
        <v>76.8</v>
      </c>
      <c r="AB9" s="25">
        <v>22</v>
      </c>
      <c r="AC9" s="25">
        <v>1.2</v>
      </c>
      <c r="AD9" s="25">
        <v>0</v>
      </c>
      <c r="AE9" s="28">
        <v>206</v>
      </c>
      <c r="AF9" s="29">
        <v>295850</v>
      </c>
      <c r="AG9" s="3"/>
    </row>
    <row r="10" spans="1:33" x14ac:dyDescent="0.25">
      <c r="A10" s="61" t="s">
        <v>29</v>
      </c>
      <c r="B10" s="10" t="s">
        <v>27</v>
      </c>
      <c r="C10" s="22">
        <v>4.84</v>
      </c>
      <c r="D10" s="23">
        <v>4.84</v>
      </c>
      <c r="E10" s="23">
        <v>4.84</v>
      </c>
      <c r="F10" s="23">
        <v>61.29</v>
      </c>
      <c r="G10" s="23">
        <v>16.13</v>
      </c>
      <c r="H10" s="24">
        <v>8.06</v>
      </c>
      <c r="I10" s="23">
        <v>69.349999999999994</v>
      </c>
      <c r="J10" s="23">
        <v>30.65</v>
      </c>
      <c r="K10" s="25">
        <v>0</v>
      </c>
      <c r="L10" s="25">
        <v>0</v>
      </c>
      <c r="M10" s="26">
        <v>62.9</v>
      </c>
      <c r="N10" s="25">
        <v>37.1</v>
      </c>
      <c r="O10" s="25">
        <v>100</v>
      </c>
      <c r="P10" s="25">
        <v>0</v>
      </c>
      <c r="Q10" s="25">
        <v>100</v>
      </c>
      <c r="R10" s="27">
        <v>0</v>
      </c>
      <c r="S10" s="25">
        <v>46.77</v>
      </c>
      <c r="T10" s="25">
        <v>37.1</v>
      </c>
      <c r="U10" s="25">
        <v>11.29</v>
      </c>
      <c r="V10" s="25">
        <v>4.84</v>
      </c>
      <c r="W10" s="30"/>
      <c r="X10" s="31"/>
      <c r="Y10" s="31"/>
      <c r="Z10" s="32"/>
      <c r="AA10" s="25">
        <v>80.650000000000006</v>
      </c>
      <c r="AB10" s="25">
        <v>16.13</v>
      </c>
      <c r="AC10" s="25">
        <v>3.22</v>
      </c>
      <c r="AD10" s="25">
        <v>0</v>
      </c>
      <c r="AE10" s="28">
        <v>18</v>
      </c>
      <c r="AF10" s="29">
        <v>50190</v>
      </c>
      <c r="AG10" s="3"/>
    </row>
    <row r="11" spans="1:33" x14ac:dyDescent="0.25">
      <c r="A11" s="58" t="s">
        <v>30</v>
      </c>
      <c r="B11" s="10" t="s">
        <v>27</v>
      </c>
      <c r="C11" s="22">
        <v>7.79</v>
      </c>
      <c r="D11" s="23">
        <v>0</v>
      </c>
      <c r="E11" s="23">
        <v>0</v>
      </c>
      <c r="F11" s="23">
        <v>51.95</v>
      </c>
      <c r="G11" s="23">
        <v>7.79</v>
      </c>
      <c r="H11" s="24">
        <v>32.47</v>
      </c>
      <c r="I11" s="23">
        <v>79.22</v>
      </c>
      <c r="J11" s="23">
        <v>20.78</v>
      </c>
      <c r="K11" s="25">
        <v>0</v>
      </c>
      <c r="L11" s="33">
        <v>0</v>
      </c>
      <c r="M11" s="34">
        <v>83.12</v>
      </c>
      <c r="N11" s="33">
        <v>16.88</v>
      </c>
      <c r="O11" s="33">
        <v>100</v>
      </c>
      <c r="P11" s="33">
        <v>0</v>
      </c>
      <c r="Q11" s="33">
        <v>100</v>
      </c>
      <c r="R11" s="35">
        <v>0</v>
      </c>
      <c r="S11" s="33">
        <v>77.63</v>
      </c>
      <c r="T11" s="25">
        <v>21.05</v>
      </c>
      <c r="U11" s="25">
        <v>1.32</v>
      </c>
      <c r="V11" s="25">
        <v>0</v>
      </c>
      <c r="W11" s="26">
        <v>72.37</v>
      </c>
      <c r="X11" s="25">
        <v>25</v>
      </c>
      <c r="Y11" s="25">
        <v>2.63</v>
      </c>
      <c r="Z11" s="27">
        <v>0</v>
      </c>
      <c r="AA11" s="25">
        <v>93.51</v>
      </c>
      <c r="AB11" s="25">
        <v>6.49</v>
      </c>
      <c r="AC11" s="25">
        <v>0</v>
      </c>
      <c r="AD11" s="25">
        <v>0</v>
      </c>
      <c r="AE11" s="28">
        <v>24</v>
      </c>
      <c r="AF11" s="36">
        <v>223880</v>
      </c>
      <c r="AG11" s="3"/>
    </row>
    <row r="12" spans="1:33" x14ac:dyDescent="0.25">
      <c r="A12" s="58" t="s">
        <v>31</v>
      </c>
      <c r="B12" s="10" t="s">
        <v>27</v>
      </c>
      <c r="C12" s="22">
        <v>8.48</v>
      </c>
      <c r="D12" s="23">
        <v>13.56</v>
      </c>
      <c r="E12" s="23">
        <v>0</v>
      </c>
      <c r="F12" s="23">
        <v>49.15</v>
      </c>
      <c r="G12" s="23">
        <v>25.42</v>
      </c>
      <c r="H12" s="24">
        <v>3.39</v>
      </c>
      <c r="I12" s="23">
        <v>64.41</v>
      </c>
      <c r="J12" s="23">
        <v>32.200000000000003</v>
      </c>
      <c r="K12" s="25">
        <v>3.39</v>
      </c>
      <c r="L12" s="33">
        <v>0</v>
      </c>
      <c r="M12" s="34">
        <v>64.41</v>
      </c>
      <c r="N12" s="33">
        <v>35.590000000000003</v>
      </c>
      <c r="O12" s="33">
        <v>100</v>
      </c>
      <c r="P12" s="33">
        <v>0</v>
      </c>
      <c r="Q12" s="33">
        <v>100</v>
      </c>
      <c r="R12" s="35">
        <v>0</v>
      </c>
      <c r="S12" s="33">
        <v>64.41</v>
      </c>
      <c r="T12" s="25">
        <v>32.200000000000003</v>
      </c>
      <c r="U12" s="25">
        <v>3.39</v>
      </c>
      <c r="V12" s="25">
        <v>0</v>
      </c>
      <c r="W12" s="26">
        <v>53.85</v>
      </c>
      <c r="X12" s="25">
        <v>41.03</v>
      </c>
      <c r="Y12" s="25">
        <v>5.12</v>
      </c>
      <c r="Z12" s="27">
        <v>0</v>
      </c>
      <c r="AA12" s="25">
        <v>84.75</v>
      </c>
      <c r="AB12" s="25">
        <v>15.25</v>
      </c>
      <c r="AC12" s="25">
        <v>0</v>
      </c>
      <c r="AD12" s="25">
        <v>0</v>
      </c>
      <c r="AE12" s="28">
        <v>18</v>
      </c>
      <c r="AF12" s="29">
        <v>145250</v>
      </c>
      <c r="AG12" s="3"/>
    </row>
    <row r="13" spans="1:33" x14ac:dyDescent="0.25">
      <c r="A13" s="12" t="s">
        <v>36</v>
      </c>
      <c r="B13" s="13" t="s">
        <v>27</v>
      </c>
      <c r="C13" s="37">
        <f>SUM(C8:C12)/5</f>
        <v>9.4</v>
      </c>
      <c r="D13" s="37">
        <f t="shared" ref="D13:AD13" si="0">SUM(D8:D12)/5</f>
        <v>8.218</v>
      </c>
      <c r="E13" s="37">
        <f t="shared" si="0"/>
        <v>1.6079999999999999</v>
      </c>
      <c r="F13" s="37">
        <f t="shared" si="0"/>
        <v>50.456000000000003</v>
      </c>
      <c r="G13" s="37">
        <f t="shared" si="0"/>
        <v>18.462</v>
      </c>
      <c r="H13" s="37">
        <f t="shared" si="0"/>
        <v>11.856</v>
      </c>
      <c r="I13" s="37">
        <f>SUM(I8:I12)/5</f>
        <v>64.494</v>
      </c>
      <c r="J13" s="37">
        <f t="shared" si="0"/>
        <v>33.938000000000002</v>
      </c>
      <c r="K13" s="37">
        <f t="shared" si="0"/>
        <v>1.5680000000000001</v>
      </c>
      <c r="L13" s="37">
        <f t="shared" si="0"/>
        <v>0</v>
      </c>
      <c r="M13" s="37">
        <f t="shared" si="0"/>
        <v>75.387999999999991</v>
      </c>
      <c r="N13" s="37">
        <f t="shared" si="0"/>
        <v>24.612000000000002</v>
      </c>
      <c r="O13" s="37">
        <f t="shared" si="0"/>
        <v>99.35</v>
      </c>
      <c r="P13" s="37">
        <f t="shared" si="0"/>
        <v>0.65</v>
      </c>
      <c r="Q13" s="37">
        <f t="shared" si="0"/>
        <v>99.35</v>
      </c>
      <c r="R13" s="37">
        <f t="shared" si="0"/>
        <v>0.65</v>
      </c>
      <c r="S13" s="37">
        <f t="shared" si="0"/>
        <v>64.368000000000009</v>
      </c>
      <c r="T13" s="37">
        <f t="shared" si="0"/>
        <v>30.504000000000001</v>
      </c>
      <c r="U13" s="37">
        <f t="shared" si="0"/>
        <v>4</v>
      </c>
      <c r="V13" s="37">
        <f t="shared" si="0"/>
        <v>1.1279999999999999</v>
      </c>
      <c r="W13" s="37">
        <f>SUM(W8:W12)/5</f>
        <v>47.771999999999998</v>
      </c>
      <c r="X13" s="37">
        <f t="shared" si="0"/>
        <v>29.415999999999997</v>
      </c>
      <c r="Y13" s="37">
        <f t="shared" si="0"/>
        <v>2.6019999999999999</v>
      </c>
      <c r="Z13" s="37">
        <f t="shared" si="0"/>
        <v>0.21000000000000002</v>
      </c>
      <c r="AA13" s="37">
        <f t="shared" si="0"/>
        <v>83.713999999999999</v>
      </c>
      <c r="AB13" s="37">
        <f t="shared" si="0"/>
        <v>15.401999999999997</v>
      </c>
      <c r="AC13" s="37">
        <f t="shared" si="0"/>
        <v>0.88400000000000001</v>
      </c>
      <c r="AD13" s="37">
        <f t="shared" si="0"/>
        <v>0</v>
      </c>
      <c r="AE13" s="40">
        <f>SUM(AE8:AE12)</f>
        <v>300</v>
      </c>
      <c r="AF13" s="41">
        <f>SUM(AF8:AF12)</f>
        <v>760625</v>
      </c>
      <c r="AG13" s="3"/>
    </row>
    <row r="15" spans="1:33" x14ac:dyDescent="0.25">
      <c r="B15" s="57"/>
      <c r="C15" t="s">
        <v>41</v>
      </c>
    </row>
  </sheetData>
  <mergeCells count="18">
    <mergeCell ref="A7:L7"/>
    <mergeCell ref="S7:V7"/>
    <mergeCell ref="W7:Z7"/>
    <mergeCell ref="AA7:AD7"/>
    <mergeCell ref="I5:L5"/>
    <mergeCell ref="M5:R5"/>
    <mergeCell ref="S5:V5"/>
    <mergeCell ref="W5:Z5"/>
    <mergeCell ref="AA5:AD5"/>
    <mergeCell ref="M6:N6"/>
    <mergeCell ref="O6:P6"/>
    <mergeCell ref="Q6:R6"/>
    <mergeCell ref="A1:G1"/>
    <mergeCell ref="A2:G3"/>
    <mergeCell ref="A4:G4"/>
    <mergeCell ref="A5:A6"/>
    <mergeCell ref="B5:B6"/>
    <mergeCell ref="C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activeCell="D19" sqref="D19"/>
    </sheetView>
  </sheetViews>
  <sheetFormatPr baseColWidth="10" defaultRowHeight="15" x14ac:dyDescent="0.25"/>
  <cols>
    <col min="1" max="1" width="19.42578125" bestFit="1" customWidth="1"/>
    <col min="31" max="31" width="25.5703125" customWidth="1"/>
    <col min="32" max="32" width="29.28515625" customWidth="1"/>
  </cols>
  <sheetData>
    <row r="1" spans="1:33" x14ac:dyDescent="0.25">
      <c r="A1" s="73" t="s">
        <v>37</v>
      </c>
      <c r="B1" s="73"/>
      <c r="C1" s="73"/>
      <c r="D1" s="73"/>
      <c r="E1" s="73"/>
      <c r="F1" s="73"/>
      <c r="G1" s="73"/>
    </row>
    <row r="2" spans="1:33" x14ac:dyDescent="0.25">
      <c r="A2" s="74" t="s">
        <v>38</v>
      </c>
      <c r="B2" s="74"/>
      <c r="C2" s="74"/>
      <c r="D2" s="74"/>
      <c r="E2" s="74"/>
      <c r="F2" s="74"/>
      <c r="G2" s="74"/>
    </row>
    <row r="3" spans="1:33" x14ac:dyDescent="0.25">
      <c r="A3" s="74"/>
      <c r="B3" s="74"/>
      <c r="C3" s="74"/>
      <c r="D3" s="74"/>
      <c r="E3" s="74"/>
      <c r="F3" s="74"/>
      <c r="G3" s="74"/>
    </row>
    <row r="4" spans="1:33" x14ac:dyDescent="0.25">
      <c r="A4" s="74">
        <v>2018</v>
      </c>
      <c r="B4" s="74"/>
      <c r="C4" s="74"/>
      <c r="D4" s="74"/>
      <c r="E4" s="74"/>
      <c r="F4" s="74"/>
      <c r="G4" s="74"/>
    </row>
    <row r="5" spans="1:33" ht="44.25" customHeight="1" x14ac:dyDescent="0.25">
      <c r="A5" s="72" t="s">
        <v>39</v>
      </c>
      <c r="B5" s="75"/>
      <c r="C5" s="68" t="s">
        <v>0</v>
      </c>
      <c r="D5" s="67"/>
      <c r="E5" s="67"/>
      <c r="F5" s="67"/>
      <c r="G5" s="67"/>
      <c r="H5" s="67"/>
      <c r="I5" s="76" t="s">
        <v>1</v>
      </c>
      <c r="J5" s="77"/>
      <c r="K5" s="77"/>
      <c r="L5" s="77"/>
      <c r="M5" s="68" t="s">
        <v>2</v>
      </c>
      <c r="N5" s="67"/>
      <c r="O5" s="67"/>
      <c r="P5" s="67"/>
      <c r="Q5" s="67"/>
      <c r="R5" s="78"/>
      <c r="S5" s="76" t="s">
        <v>40</v>
      </c>
      <c r="T5" s="77"/>
      <c r="U5" s="77"/>
      <c r="V5" s="77"/>
      <c r="W5" s="68" t="s">
        <v>3</v>
      </c>
      <c r="X5" s="67"/>
      <c r="Y5" s="67"/>
      <c r="Z5" s="67"/>
      <c r="AA5" s="76" t="s">
        <v>4</v>
      </c>
      <c r="AB5" s="77"/>
      <c r="AC5" s="77"/>
      <c r="AD5" s="79"/>
      <c r="AE5" s="1" t="s">
        <v>5</v>
      </c>
      <c r="AF5" s="2" t="s">
        <v>6</v>
      </c>
      <c r="AG5" s="3"/>
    </row>
    <row r="6" spans="1:33" ht="25.5" x14ac:dyDescent="0.25">
      <c r="A6" s="72"/>
      <c r="B6" s="75"/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72" t="s">
        <v>17</v>
      </c>
      <c r="N6" s="72"/>
      <c r="O6" s="72" t="s">
        <v>18</v>
      </c>
      <c r="P6" s="72"/>
      <c r="Q6" s="72" t="s">
        <v>19</v>
      </c>
      <c r="R6" s="72"/>
      <c r="S6" s="2" t="s">
        <v>13</v>
      </c>
      <c r="T6" s="2" t="s">
        <v>14</v>
      </c>
      <c r="U6" s="2" t="s">
        <v>15</v>
      </c>
      <c r="V6" s="2" t="s">
        <v>16</v>
      </c>
      <c r="W6" s="5" t="s">
        <v>13</v>
      </c>
      <c r="X6" s="5" t="s">
        <v>14</v>
      </c>
      <c r="Y6" s="5" t="s">
        <v>15</v>
      </c>
      <c r="Z6" s="5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5" t="s">
        <v>22</v>
      </c>
      <c r="AF6" s="2" t="s">
        <v>23</v>
      </c>
      <c r="AG6" s="3"/>
    </row>
    <row r="7" spans="1:33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68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7"/>
      <c r="AF7" s="8"/>
      <c r="AG7" s="3"/>
    </row>
    <row r="8" spans="1:33" x14ac:dyDescent="0.25">
      <c r="A8" s="60" t="s">
        <v>26</v>
      </c>
      <c r="B8" s="9" t="s">
        <v>27</v>
      </c>
      <c r="C8" s="14">
        <v>14.29</v>
      </c>
      <c r="D8" s="15">
        <v>14.29</v>
      </c>
      <c r="E8" s="15">
        <v>0</v>
      </c>
      <c r="F8" s="15">
        <v>34.29</v>
      </c>
      <c r="G8" s="15">
        <v>28.57</v>
      </c>
      <c r="H8" s="16">
        <v>8.56</v>
      </c>
      <c r="I8" s="15">
        <v>54.29</v>
      </c>
      <c r="J8" s="15">
        <v>42.86</v>
      </c>
      <c r="K8" s="17">
        <v>2.85</v>
      </c>
      <c r="L8" s="17">
        <v>0</v>
      </c>
      <c r="M8" s="18">
        <v>85.71</v>
      </c>
      <c r="N8" s="17">
        <v>14.29</v>
      </c>
      <c r="O8" s="17">
        <v>97.15</v>
      </c>
      <c r="P8" s="17">
        <v>2.85</v>
      </c>
      <c r="Q8" s="17">
        <v>97.15</v>
      </c>
      <c r="R8" s="19">
        <v>2.85</v>
      </c>
      <c r="S8" s="17">
        <v>71.430000000000007</v>
      </c>
      <c r="T8" s="17">
        <v>28.57</v>
      </c>
      <c r="U8" s="17">
        <v>0</v>
      </c>
      <c r="V8" s="17">
        <v>0</v>
      </c>
      <c r="W8" s="18">
        <v>60</v>
      </c>
      <c r="X8" s="17">
        <v>40</v>
      </c>
      <c r="Y8" s="17">
        <v>0</v>
      </c>
      <c r="Z8" s="19">
        <v>0</v>
      </c>
      <c r="AA8" s="17">
        <v>82.86</v>
      </c>
      <c r="AB8" s="17">
        <v>17.14</v>
      </c>
      <c r="AC8" s="17">
        <v>0</v>
      </c>
      <c r="AD8" s="17">
        <v>0</v>
      </c>
      <c r="AE8" s="20">
        <v>34</v>
      </c>
      <c r="AF8" s="21">
        <v>45455</v>
      </c>
      <c r="AG8" s="3"/>
    </row>
    <row r="9" spans="1:33" x14ac:dyDescent="0.25">
      <c r="A9" s="61" t="s">
        <v>28</v>
      </c>
      <c r="B9" s="10" t="s">
        <v>27</v>
      </c>
      <c r="C9" s="22">
        <v>11.6</v>
      </c>
      <c r="D9" s="23">
        <v>8.4</v>
      </c>
      <c r="E9" s="23">
        <v>3.2</v>
      </c>
      <c r="F9" s="23">
        <v>55.6</v>
      </c>
      <c r="G9" s="23">
        <v>14.4</v>
      </c>
      <c r="H9" s="24">
        <v>6.8</v>
      </c>
      <c r="I9" s="23">
        <v>55.2</v>
      </c>
      <c r="J9" s="23">
        <v>43.2</v>
      </c>
      <c r="K9" s="25">
        <v>1.6</v>
      </c>
      <c r="L9" s="25">
        <v>0</v>
      </c>
      <c r="M9" s="26">
        <v>80.8</v>
      </c>
      <c r="N9" s="25">
        <v>19.2</v>
      </c>
      <c r="O9" s="25">
        <v>99.6</v>
      </c>
      <c r="P9" s="25">
        <v>0.4</v>
      </c>
      <c r="Q9" s="25">
        <v>99.6</v>
      </c>
      <c r="R9" s="27">
        <v>0.4</v>
      </c>
      <c r="S9" s="25">
        <v>61.6</v>
      </c>
      <c r="T9" s="25">
        <v>33.6</v>
      </c>
      <c r="U9" s="25">
        <v>4</v>
      </c>
      <c r="V9" s="25">
        <v>0.8</v>
      </c>
      <c r="W9" s="26">
        <v>52.64</v>
      </c>
      <c r="X9" s="25">
        <v>41.05</v>
      </c>
      <c r="Y9" s="25">
        <v>5.26</v>
      </c>
      <c r="Z9" s="27">
        <v>1.05</v>
      </c>
      <c r="AA9" s="25">
        <v>76.8</v>
      </c>
      <c r="AB9" s="25">
        <v>22</v>
      </c>
      <c r="AC9" s="25">
        <v>1.2</v>
      </c>
      <c r="AD9" s="25">
        <v>0</v>
      </c>
      <c r="AE9" s="28">
        <v>206</v>
      </c>
      <c r="AF9" s="29">
        <v>295850</v>
      </c>
      <c r="AG9" s="3"/>
    </row>
    <row r="10" spans="1:33" x14ac:dyDescent="0.25">
      <c r="A10" s="61" t="s">
        <v>29</v>
      </c>
      <c r="B10" s="10" t="s">
        <v>27</v>
      </c>
      <c r="C10" s="22">
        <v>4.84</v>
      </c>
      <c r="D10" s="23">
        <v>4.84</v>
      </c>
      <c r="E10" s="23">
        <v>4.84</v>
      </c>
      <c r="F10" s="23">
        <v>61.29</v>
      </c>
      <c r="G10" s="23">
        <v>16.13</v>
      </c>
      <c r="H10" s="24">
        <v>8.06</v>
      </c>
      <c r="I10" s="23">
        <v>69.349999999999994</v>
      </c>
      <c r="J10" s="23">
        <v>30.65</v>
      </c>
      <c r="K10" s="25">
        <v>0</v>
      </c>
      <c r="L10" s="25">
        <v>0</v>
      </c>
      <c r="M10" s="26">
        <v>62.9</v>
      </c>
      <c r="N10" s="25">
        <v>37.1</v>
      </c>
      <c r="O10" s="25">
        <v>100</v>
      </c>
      <c r="P10" s="25">
        <v>0</v>
      </c>
      <c r="Q10" s="25">
        <v>100</v>
      </c>
      <c r="R10" s="27">
        <v>0</v>
      </c>
      <c r="S10" s="25">
        <v>46.77</v>
      </c>
      <c r="T10" s="25">
        <v>37.1</v>
      </c>
      <c r="U10" s="25">
        <v>11.29</v>
      </c>
      <c r="V10" s="25">
        <v>4.84</v>
      </c>
      <c r="W10" s="30"/>
      <c r="X10" s="31"/>
      <c r="Y10" s="31"/>
      <c r="Z10" s="32"/>
      <c r="AA10" s="25">
        <v>80.650000000000006</v>
      </c>
      <c r="AB10" s="25">
        <v>16.13</v>
      </c>
      <c r="AC10" s="25">
        <v>3.22</v>
      </c>
      <c r="AD10" s="25">
        <v>0</v>
      </c>
      <c r="AE10" s="28">
        <v>18</v>
      </c>
      <c r="AF10" s="29">
        <v>50190</v>
      </c>
      <c r="AG10" s="3"/>
    </row>
    <row r="11" spans="1:33" x14ac:dyDescent="0.25">
      <c r="A11" s="11" t="s">
        <v>30</v>
      </c>
      <c r="B11" s="10" t="s">
        <v>27</v>
      </c>
      <c r="C11" s="22">
        <v>7.79</v>
      </c>
      <c r="D11" s="23">
        <v>0</v>
      </c>
      <c r="E11" s="23">
        <v>0</v>
      </c>
      <c r="F11" s="23">
        <v>51.95</v>
      </c>
      <c r="G11" s="23">
        <v>7.79</v>
      </c>
      <c r="H11" s="24">
        <v>32.47</v>
      </c>
      <c r="I11" s="23">
        <v>79.22</v>
      </c>
      <c r="J11" s="23">
        <v>20.78</v>
      </c>
      <c r="K11" s="25">
        <v>0</v>
      </c>
      <c r="L11" s="33">
        <v>0</v>
      </c>
      <c r="M11" s="34">
        <v>83.12</v>
      </c>
      <c r="N11" s="33">
        <v>16.88</v>
      </c>
      <c r="O11" s="33">
        <v>100</v>
      </c>
      <c r="P11" s="33">
        <v>0</v>
      </c>
      <c r="Q11" s="33">
        <v>100</v>
      </c>
      <c r="R11" s="35">
        <v>0</v>
      </c>
      <c r="S11" s="33">
        <v>77.63</v>
      </c>
      <c r="T11" s="25">
        <v>21.05</v>
      </c>
      <c r="U11" s="25">
        <v>1.32</v>
      </c>
      <c r="V11" s="25">
        <v>0</v>
      </c>
      <c r="W11" s="26">
        <v>72.37</v>
      </c>
      <c r="X11" s="25">
        <v>25</v>
      </c>
      <c r="Y11" s="25">
        <v>2.63</v>
      </c>
      <c r="Z11" s="27">
        <v>0</v>
      </c>
      <c r="AA11" s="25">
        <v>93.51</v>
      </c>
      <c r="AB11" s="25">
        <v>6.49</v>
      </c>
      <c r="AC11" s="25">
        <v>0</v>
      </c>
      <c r="AD11" s="25">
        <v>0</v>
      </c>
      <c r="AE11" s="28">
        <v>24</v>
      </c>
      <c r="AF11" s="36">
        <v>223880</v>
      </c>
      <c r="AG11" s="3"/>
    </row>
    <row r="12" spans="1:33" x14ac:dyDescent="0.25">
      <c r="A12" s="11" t="s">
        <v>31</v>
      </c>
      <c r="B12" s="10" t="s">
        <v>27</v>
      </c>
      <c r="C12" s="22">
        <v>7.87</v>
      </c>
      <c r="D12" s="23">
        <v>8.99</v>
      </c>
      <c r="E12" s="23">
        <v>0</v>
      </c>
      <c r="F12" s="23">
        <v>47.19</v>
      </c>
      <c r="G12" s="23">
        <v>31.46</v>
      </c>
      <c r="H12" s="24">
        <v>4.49</v>
      </c>
      <c r="I12" s="23">
        <v>59.55</v>
      </c>
      <c r="J12" s="23">
        <v>38.200000000000003</v>
      </c>
      <c r="K12" s="25">
        <v>2.25</v>
      </c>
      <c r="L12" s="33">
        <v>0</v>
      </c>
      <c r="M12" s="34">
        <v>66.540000000000006</v>
      </c>
      <c r="N12" s="33">
        <v>33.83</v>
      </c>
      <c r="O12" s="33">
        <v>100</v>
      </c>
      <c r="P12" s="33">
        <v>0</v>
      </c>
      <c r="Q12" s="33">
        <v>100</v>
      </c>
      <c r="R12" s="35">
        <v>0</v>
      </c>
      <c r="S12" s="33">
        <v>62.91</v>
      </c>
      <c r="T12" s="25">
        <v>33.71</v>
      </c>
      <c r="U12" s="25">
        <v>3.37</v>
      </c>
      <c r="V12" s="25">
        <v>0</v>
      </c>
      <c r="W12" s="26">
        <v>48.98</v>
      </c>
      <c r="X12" s="25">
        <v>44.9</v>
      </c>
      <c r="Y12" s="25">
        <v>4.08</v>
      </c>
      <c r="Z12" s="27">
        <v>2.04</v>
      </c>
      <c r="AA12" s="25">
        <v>83.15</v>
      </c>
      <c r="AB12" s="25">
        <v>16.850000000000001</v>
      </c>
      <c r="AC12" s="25">
        <v>0</v>
      </c>
      <c r="AD12" s="25">
        <v>0</v>
      </c>
      <c r="AE12" s="28">
        <v>29</v>
      </c>
      <c r="AF12" s="29">
        <v>167650</v>
      </c>
      <c r="AG12" s="3"/>
    </row>
    <row r="13" spans="1:33" x14ac:dyDescent="0.25">
      <c r="A13" s="11" t="s">
        <v>32</v>
      </c>
      <c r="B13" s="10" t="s">
        <v>27</v>
      </c>
      <c r="C13" s="22">
        <v>13.19</v>
      </c>
      <c r="D13" s="23">
        <v>8.7899999999999991</v>
      </c>
      <c r="E13" s="23">
        <v>1.83</v>
      </c>
      <c r="F13" s="23">
        <v>48.35</v>
      </c>
      <c r="G13" s="23">
        <v>20.51</v>
      </c>
      <c r="H13" s="24">
        <v>7.33</v>
      </c>
      <c r="I13" s="23">
        <v>56.46</v>
      </c>
      <c r="J13" s="23">
        <v>40.96</v>
      </c>
      <c r="K13" s="25">
        <v>2.58</v>
      </c>
      <c r="L13" s="33">
        <v>0</v>
      </c>
      <c r="M13" s="34">
        <v>75.599999999999994</v>
      </c>
      <c r="N13" s="33">
        <v>21.97</v>
      </c>
      <c r="O13" s="33">
        <v>100</v>
      </c>
      <c r="P13" s="33">
        <v>0</v>
      </c>
      <c r="Q13" s="33">
        <v>100</v>
      </c>
      <c r="R13" s="35">
        <v>0</v>
      </c>
      <c r="S13" s="33">
        <v>56.03</v>
      </c>
      <c r="T13" s="25">
        <v>36.880000000000003</v>
      </c>
      <c r="U13" s="25">
        <v>6.03</v>
      </c>
      <c r="V13" s="25">
        <v>1.06</v>
      </c>
      <c r="W13" s="26">
        <v>72.069999999999993</v>
      </c>
      <c r="X13" s="25">
        <v>25.7</v>
      </c>
      <c r="Y13" s="25">
        <v>2.23</v>
      </c>
      <c r="Z13" s="27">
        <v>0</v>
      </c>
      <c r="AA13" s="25">
        <v>78.650000000000006</v>
      </c>
      <c r="AB13" s="25">
        <v>19.93</v>
      </c>
      <c r="AC13" s="25">
        <v>1.42</v>
      </c>
      <c r="AD13" s="25">
        <v>0</v>
      </c>
      <c r="AE13" s="28">
        <v>206</v>
      </c>
      <c r="AF13" s="29">
        <v>456755</v>
      </c>
      <c r="AG13" s="3"/>
    </row>
    <row r="14" spans="1:33" x14ac:dyDescent="0.25">
      <c r="A14" s="11" t="s">
        <v>33</v>
      </c>
      <c r="B14" s="10" t="s">
        <v>27</v>
      </c>
      <c r="C14" s="22">
        <v>12.23</v>
      </c>
      <c r="D14" s="23">
        <v>7.19</v>
      </c>
      <c r="E14" s="23">
        <v>0.72</v>
      </c>
      <c r="F14" s="23">
        <v>57.55</v>
      </c>
      <c r="G14" s="23">
        <v>7.91</v>
      </c>
      <c r="H14" s="24">
        <v>14.39</v>
      </c>
      <c r="I14" s="23">
        <v>75.540000000000006</v>
      </c>
      <c r="J14" s="23">
        <v>23.02</v>
      </c>
      <c r="K14" s="25">
        <v>1.44</v>
      </c>
      <c r="L14" s="33">
        <v>0</v>
      </c>
      <c r="M14" s="34">
        <v>79.8</v>
      </c>
      <c r="N14" s="33">
        <v>20.9</v>
      </c>
      <c r="O14" s="33">
        <v>100</v>
      </c>
      <c r="P14" s="33">
        <v>0</v>
      </c>
      <c r="Q14" s="33">
        <v>100</v>
      </c>
      <c r="R14" s="35">
        <v>0</v>
      </c>
      <c r="S14" s="33">
        <v>71.739999999999995</v>
      </c>
      <c r="T14" s="25">
        <v>26.81</v>
      </c>
      <c r="U14" s="25">
        <v>1.45</v>
      </c>
      <c r="V14" s="25">
        <v>0</v>
      </c>
      <c r="W14" s="26">
        <v>74.290000000000006</v>
      </c>
      <c r="X14" s="25">
        <v>20</v>
      </c>
      <c r="Y14" s="25">
        <v>4.29</v>
      </c>
      <c r="Z14" s="27">
        <v>1.43</v>
      </c>
      <c r="AA14" s="25">
        <v>79.86</v>
      </c>
      <c r="AB14" s="25">
        <v>19.420000000000002</v>
      </c>
      <c r="AC14" s="25">
        <v>0</v>
      </c>
      <c r="AD14" s="25">
        <v>0.72</v>
      </c>
      <c r="AE14" s="28">
        <v>259</v>
      </c>
      <c r="AF14" s="29">
        <v>191976</v>
      </c>
      <c r="AG14" s="3"/>
    </row>
    <row r="15" spans="1:33" x14ac:dyDescent="0.25">
      <c r="A15" s="12" t="s">
        <v>36</v>
      </c>
      <c r="B15" s="13" t="s">
        <v>27</v>
      </c>
      <c r="C15" s="37">
        <f>SUM(C8:C14)/7</f>
        <v>10.258571428571429</v>
      </c>
      <c r="D15" s="37">
        <f t="shared" ref="D15:AD15" si="0">SUM(D8:D14)/7</f>
        <v>7.4999999999999991</v>
      </c>
      <c r="E15" s="37">
        <f t="shared" si="0"/>
        <v>1.5128571428571429</v>
      </c>
      <c r="F15" s="37">
        <f t="shared" si="0"/>
        <v>50.888571428571431</v>
      </c>
      <c r="G15" s="37">
        <f t="shared" si="0"/>
        <v>18.11</v>
      </c>
      <c r="H15" s="37">
        <f t="shared" si="0"/>
        <v>11.72857142857143</v>
      </c>
      <c r="I15" s="37">
        <f t="shared" si="0"/>
        <v>64.23</v>
      </c>
      <c r="J15" s="37">
        <f t="shared" si="0"/>
        <v>34.238571428571433</v>
      </c>
      <c r="K15" s="37">
        <f t="shared" si="0"/>
        <v>1.5314285714285716</v>
      </c>
      <c r="L15" s="37">
        <f t="shared" si="0"/>
        <v>0</v>
      </c>
      <c r="M15" s="37">
        <f t="shared" si="0"/>
        <v>76.352857142857133</v>
      </c>
      <c r="N15" s="37">
        <f t="shared" si="0"/>
        <v>23.452857142857141</v>
      </c>
      <c r="O15" s="37">
        <f t="shared" si="0"/>
        <v>99.535714285714292</v>
      </c>
      <c r="P15" s="37">
        <f t="shared" si="0"/>
        <v>0.4642857142857143</v>
      </c>
      <c r="Q15" s="37">
        <f t="shared" si="0"/>
        <v>99.535714285714292</v>
      </c>
      <c r="R15" s="37">
        <f t="shared" si="0"/>
        <v>0.4642857142857143</v>
      </c>
      <c r="S15" s="37">
        <f t="shared" si="0"/>
        <v>64.015714285714282</v>
      </c>
      <c r="T15" s="37">
        <f t="shared" si="0"/>
        <v>31.102857142857143</v>
      </c>
      <c r="U15" s="37">
        <f t="shared" si="0"/>
        <v>3.922857142857143</v>
      </c>
      <c r="V15" s="37">
        <f t="shared" si="0"/>
        <v>0.95714285714285707</v>
      </c>
      <c r="W15" s="37">
        <f t="shared" si="0"/>
        <v>54.335714285714282</v>
      </c>
      <c r="X15" s="37">
        <f t="shared" si="0"/>
        <v>28.092857142857138</v>
      </c>
      <c r="Y15" s="37">
        <f t="shared" si="0"/>
        <v>2.641428571428571</v>
      </c>
      <c r="Z15" s="37">
        <f t="shared" si="0"/>
        <v>0.64571428571428569</v>
      </c>
      <c r="AA15" s="37">
        <f t="shared" si="0"/>
        <v>82.21142857142857</v>
      </c>
      <c r="AB15" s="37">
        <f t="shared" si="0"/>
        <v>16.851428571428571</v>
      </c>
      <c r="AC15" s="37">
        <f t="shared" si="0"/>
        <v>0.8342857142857143</v>
      </c>
      <c r="AD15" s="37">
        <f t="shared" si="0"/>
        <v>0.10285714285714286</v>
      </c>
      <c r="AE15" s="40">
        <f>SUM(AE8:AE14)</f>
        <v>776</v>
      </c>
      <c r="AF15" s="41">
        <f>SUM(AF8:AF14)</f>
        <v>1431756</v>
      </c>
      <c r="AG15" s="3"/>
    </row>
  </sheetData>
  <mergeCells count="18">
    <mergeCell ref="A7:L7"/>
    <mergeCell ref="S7:V7"/>
    <mergeCell ref="W7:Z7"/>
    <mergeCell ref="AA7:AD7"/>
    <mergeCell ref="I5:L5"/>
    <mergeCell ref="M5:R5"/>
    <mergeCell ref="S5:V5"/>
    <mergeCell ref="W5:Z5"/>
    <mergeCell ref="AA5:AD5"/>
    <mergeCell ref="M6:N6"/>
    <mergeCell ref="O6:P6"/>
    <mergeCell ref="Q6:R6"/>
    <mergeCell ref="A1:G1"/>
    <mergeCell ref="A2:G3"/>
    <mergeCell ref="A4:G4"/>
    <mergeCell ref="A5:A6"/>
    <mergeCell ref="B5:B6"/>
    <mergeCell ref="C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workbookViewId="0">
      <selection activeCell="J24" sqref="J24"/>
    </sheetView>
  </sheetViews>
  <sheetFormatPr baseColWidth="10" defaultRowHeight="15" x14ac:dyDescent="0.25"/>
  <cols>
    <col min="1" max="1" width="20.42578125" customWidth="1"/>
    <col min="2" max="2" width="5.42578125" customWidth="1"/>
    <col min="31" max="31" width="26.140625" customWidth="1"/>
    <col min="32" max="32" width="30.28515625" customWidth="1"/>
  </cols>
  <sheetData>
    <row r="1" spans="1:33" x14ac:dyDescent="0.25">
      <c r="A1" s="73" t="s">
        <v>37</v>
      </c>
      <c r="B1" s="73"/>
      <c r="C1" s="73"/>
      <c r="D1" s="73"/>
      <c r="E1" s="73"/>
      <c r="F1" s="73"/>
      <c r="G1" s="73"/>
    </row>
    <row r="2" spans="1:33" x14ac:dyDescent="0.25">
      <c r="A2" s="74" t="s">
        <v>38</v>
      </c>
      <c r="B2" s="74"/>
      <c r="C2" s="74"/>
      <c r="D2" s="74"/>
      <c r="E2" s="74"/>
      <c r="F2" s="74"/>
      <c r="G2" s="74"/>
    </row>
    <row r="3" spans="1:33" x14ac:dyDescent="0.25">
      <c r="A3" s="74"/>
      <c r="B3" s="74"/>
      <c r="C3" s="74"/>
      <c r="D3" s="74"/>
      <c r="E3" s="74"/>
      <c r="F3" s="74"/>
      <c r="G3" s="74"/>
    </row>
    <row r="4" spans="1:33" x14ac:dyDescent="0.25">
      <c r="A4" s="74">
        <v>2018</v>
      </c>
      <c r="B4" s="74"/>
      <c r="C4" s="74"/>
      <c r="D4" s="74"/>
      <c r="E4" s="74"/>
      <c r="F4" s="74"/>
      <c r="G4" s="74"/>
    </row>
    <row r="5" spans="1:33" ht="38.25" x14ac:dyDescent="0.25">
      <c r="A5" s="72" t="s">
        <v>39</v>
      </c>
      <c r="B5" s="75"/>
      <c r="C5" s="68" t="s">
        <v>0</v>
      </c>
      <c r="D5" s="67"/>
      <c r="E5" s="67"/>
      <c r="F5" s="67"/>
      <c r="G5" s="67"/>
      <c r="H5" s="67"/>
      <c r="I5" s="76" t="s">
        <v>1</v>
      </c>
      <c r="J5" s="77"/>
      <c r="K5" s="77"/>
      <c r="L5" s="77"/>
      <c r="M5" s="68" t="s">
        <v>2</v>
      </c>
      <c r="N5" s="67"/>
      <c r="O5" s="67"/>
      <c r="P5" s="67"/>
      <c r="Q5" s="67"/>
      <c r="R5" s="78"/>
      <c r="S5" s="76" t="s">
        <v>42</v>
      </c>
      <c r="T5" s="77"/>
      <c r="U5" s="77"/>
      <c r="V5" s="77"/>
      <c r="W5" s="68" t="s">
        <v>3</v>
      </c>
      <c r="X5" s="67"/>
      <c r="Y5" s="67"/>
      <c r="Z5" s="67"/>
      <c r="AA5" s="76" t="s">
        <v>4</v>
      </c>
      <c r="AB5" s="77"/>
      <c r="AC5" s="77"/>
      <c r="AD5" s="79"/>
      <c r="AE5" s="63" t="s">
        <v>5</v>
      </c>
      <c r="AF5" s="2" t="s">
        <v>6</v>
      </c>
      <c r="AG5" s="3"/>
    </row>
    <row r="6" spans="1:33" ht="25.5" x14ac:dyDescent="0.25">
      <c r="A6" s="72"/>
      <c r="B6" s="75"/>
      <c r="C6" s="66" t="s">
        <v>7</v>
      </c>
      <c r="D6" s="66" t="s">
        <v>8</v>
      </c>
      <c r="E6" s="66" t="s">
        <v>9</v>
      </c>
      <c r="F6" s="66" t="s">
        <v>10</v>
      </c>
      <c r="G6" s="66" t="s">
        <v>11</v>
      </c>
      <c r="H6" s="66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72" t="s">
        <v>17</v>
      </c>
      <c r="N6" s="72"/>
      <c r="O6" s="72" t="s">
        <v>18</v>
      </c>
      <c r="P6" s="72"/>
      <c r="Q6" s="72" t="s">
        <v>19</v>
      </c>
      <c r="R6" s="72"/>
      <c r="S6" s="2" t="s">
        <v>13</v>
      </c>
      <c r="T6" s="2" t="s">
        <v>14</v>
      </c>
      <c r="U6" s="2" t="s">
        <v>15</v>
      </c>
      <c r="V6" s="2" t="s">
        <v>16</v>
      </c>
      <c r="W6" s="66" t="s">
        <v>13</v>
      </c>
      <c r="X6" s="66" t="s">
        <v>14</v>
      </c>
      <c r="Y6" s="66" t="s">
        <v>15</v>
      </c>
      <c r="Z6" s="66" t="s">
        <v>16</v>
      </c>
      <c r="AA6" s="2" t="s">
        <v>13</v>
      </c>
      <c r="AB6" s="2" t="s">
        <v>20</v>
      </c>
      <c r="AC6" s="2" t="s">
        <v>15</v>
      </c>
      <c r="AD6" s="2" t="s">
        <v>21</v>
      </c>
      <c r="AE6" s="66" t="s">
        <v>22</v>
      </c>
      <c r="AF6" s="2" t="s">
        <v>23</v>
      </c>
      <c r="AG6" s="3"/>
    </row>
    <row r="7" spans="1:33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  <c r="M7" s="6" t="s">
        <v>24</v>
      </c>
      <c r="N7" s="6" t="s">
        <v>25</v>
      </c>
      <c r="O7" s="6" t="s">
        <v>24</v>
      </c>
      <c r="P7" s="6" t="s">
        <v>25</v>
      </c>
      <c r="Q7" s="6" t="s">
        <v>24</v>
      </c>
      <c r="R7" s="6" t="s">
        <v>25</v>
      </c>
      <c r="S7" s="68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4"/>
      <c r="AF7" s="65"/>
      <c r="AG7" s="3"/>
    </row>
    <row r="8" spans="1:33" x14ac:dyDescent="0.25">
      <c r="A8" s="62" t="s">
        <v>26</v>
      </c>
      <c r="B8" s="9" t="s">
        <v>27</v>
      </c>
      <c r="C8" s="14">
        <v>8.16</v>
      </c>
      <c r="D8" s="15">
        <v>8.16</v>
      </c>
      <c r="E8" s="15">
        <v>1.02</v>
      </c>
      <c r="F8" s="15">
        <v>60.2</v>
      </c>
      <c r="G8" s="15">
        <v>18.37</v>
      </c>
      <c r="H8" s="16">
        <v>4.08</v>
      </c>
      <c r="I8" s="15">
        <v>55.1</v>
      </c>
      <c r="J8" s="15">
        <v>41.84</v>
      </c>
      <c r="K8" s="17">
        <v>3.06</v>
      </c>
      <c r="L8" s="17">
        <v>0</v>
      </c>
      <c r="M8" s="18">
        <v>80.61</v>
      </c>
      <c r="N8" s="17">
        <v>19.39</v>
      </c>
      <c r="O8" s="17">
        <v>98.98</v>
      </c>
      <c r="P8" s="17">
        <v>1.02</v>
      </c>
      <c r="Q8" s="17">
        <v>98.98</v>
      </c>
      <c r="R8" s="19">
        <v>1.0204</v>
      </c>
      <c r="S8" s="17">
        <v>56.12</v>
      </c>
      <c r="T8" s="17">
        <v>35.71</v>
      </c>
      <c r="U8" s="17">
        <v>7.14</v>
      </c>
      <c r="V8" s="17">
        <v>1.02</v>
      </c>
      <c r="W8" s="18">
        <v>41.38</v>
      </c>
      <c r="X8" s="17">
        <v>51.72</v>
      </c>
      <c r="Y8" s="17">
        <v>6.9</v>
      </c>
      <c r="Z8" s="19">
        <v>0</v>
      </c>
      <c r="AA8" s="17">
        <v>73.47</v>
      </c>
      <c r="AB8" s="17">
        <v>24.49</v>
      </c>
      <c r="AC8" s="17">
        <v>2.04</v>
      </c>
      <c r="AD8" s="17">
        <v>0</v>
      </c>
      <c r="AE8" s="20">
        <v>128</v>
      </c>
      <c r="AF8" s="21">
        <v>87935</v>
      </c>
      <c r="AG8" s="3"/>
    </row>
    <row r="9" spans="1:33" x14ac:dyDescent="0.25">
      <c r="A9" s="11" t="s">
        <v>28</v>
      </c>
      <c r="B9" s="10" t="s">
        <v>27</v>
      </c>
      <c r="C9" s="22">
        <v>11.55</v>
      </c>
      <c r="D9" s="23">
        <v>8.3699999999999992</v>
      </c>
      <c r="E9" s="23">
        <v>3.19</v>
      </c>
      <c r="F9" s="23">
        <v>55.38</v>
      </c>
      <c r="G9" s="23">
        <v>14.34</v>
      </c>
      <c r="H9" s="24">
        <v>7.17</v>
      </c>
      <c r="I9" s="23">
        <v>54.98</v>
      </c>
      <c r="J9" s="23">
        <v>43.43</v>
      </c>
      <c r="K9" s="25">
        <v>1.59</v>
      </c>
      <c r="L9" s="25">
        <v>0</v>
      </c>
      <c r="M9" s="26">
        <v>80.88</v>
      </c>
      <c r="N9" s="25">
        <v>19.12</v>
      </c>
      <c r="O9" s="25">
        <v>99.6</v>
      </c>
      <c r="P9" s="25">
        <v>0.39800000000000002</v>
      </c>
      <c r="Q9" s="25">
        <v>99.6</v>
      </c>
      <c r="R9" s="27">
        <v>0.4</v>
      </c>
      <c r="S9" s="25">
        <v>61.75</v>
      </c>
      <c r="T9" s="25">
        <v>33.47</v>
      </c>
      <c r="U9" s="25">
        <v>3.98</v>
      </c>
      <c r="V9" s="25">
        <v>0.8</v>
      </c>
      <c r="W9" s="26">
        <v>52.63</v>
      </c>
      <c r="X9" s="25">
        <v>41.05</v>
      </c>
      <c r="Y9" s="25">
        <v>5.26</v>
      </c>
      <c r="Z9" s="27">
        <v>1.05</v>
      </c>
      <c r="AA9" s="25">
        <v>76.89</v>
      </c>
      <c r="AB9" s="25">
        <v>21.91</v>
      </c>
      <c r="AC9" s="25">
        <v>1.2</v>
      </c>
      <c r="AD9" s="25">
        <v>0</v>
      </c>
      <c r="AE9" s="28">
        <v>206</v>
      </c>
      <c r="AF9" s="29">
        <v>296150</v>
      </c>
      <c r="AG9" s="3"/>
    </row>
    <row r="10" spans="1:33" x14ac:dyDescent="0.25">
      <c r="A10" s="11" t="s">
        <v>29</v>
      </c>
      <c r="B10" s="10" t="s">
        <v>27</v>
      </c>
      <c r="C10" s="22">
        <v>4.84</v>
      </c>
      <c r="D10" s="23">
        <v>4.84</v>
      </c>
      <c r="E10" s="23">
        <v>4.84</v>
      </c>
      <c r="F10" s="23">
        <v>61.29</v>
      </c>
      <c r="G10" s="23">
        <v>16.13</v>
      </c>
      <c r="H10" s="24">
        <v>8.06</v>
      </c>
      <c r="I10" s="23">
        <v>69.349999999999994</v>
      </c>
      <c r="J10" s="23">
        <v>30.65</v>
      </c>
      <c r="K10" s="25">
        <v>0</v>
      </c>
      <c r="L10" s="25">
        <v>0</v>
      </c>
      <c r="M10" s="26">
        <v>62.9</v>
      </c>
      <c r="N10" s="25">
        <v>37.1</v>
      </c>
      <c r="O10" s="25">
        <v>100</v>
      </c>
      <c r="P10" s="25">
        <v>0</v>
      </c>
      <c r="Q10" s="25">
        <v>100</v>
      </c>
      <c r="R10" s="27">
        <v>0</v>
      </c>
      <c r="S10" s="25">
        <v>46.72</v>
      </c>
      <c r="T10" s="25">
        <v>37.1</v>
      </c>
      <c r="U10" s="25">
        <v>11.29</v>
      </c>
      <c r="V10" s="25">
        <v>4.84</v>
      </c>
      <c r="W10" s="30"/>
      <c r="X10" s="31"/>
      <c r="Y10" s="31"/>
      <c r="Z10" s="32"/>
      <c r="AA10" s="25">
        <v>80.650000000000006</v>
      </c>
      <c r="AB10" s="25">
        <v>16.13</v>
      </c>
      <c r="AC10" s="25">
        <v>3.23</v>
      </c>
      <c r="AD10" s="25">
        <v>0</v>
      </c>
      <c r="AE10" s="28">
        <v>18</v>
      </c>
      <c r="AF10" s="29">
        <v>50190</v>
      </c>
      <c r="AG10" s="3"/>
    </row>
    <row r="11" spans="1:33" x14ac:dyDescent="0.25">
      <c r="A11" s="11" t="s">
        <v>30</v>
      </c>
      <c r="B11" s="10" t="s">
        <v>27</v>
      </c>
      <c r="C11" s="22">
        <v>3.95</v>
      </c>
      <c r="D11" s="23">
        <v>1.32</v>
      </c>
      <c r="E11" s="23">
        <v>0</v>
      </c>
      <c r="F11" s="23">
        <v>55.26</v>
      </c>
      <c r="G11" s="23">
        <v>11.18</v>
      </c>
      <c r="H11" s="24">
        <v>28.29</v>
      </c>
      <c r="I11" s="23">
        <v>77.63</v>
      </c>
      <c r="J11" s="23">
        <v>21.71</v>
      </c>
      <c r="K11" s="25">
        <v>0.66</v>
      </c>
      <c r="L11" s="33">
        <v>0</v>
      </c>
      <c r="M11" s="34">
        <v>78.95</v>
      </c>
      <c r="N11" s="33">
        <v>21.053000000000001</v>
      </c>
      <c r="O11" s="33">
        <v>100</v>
      </c>
      <c r="P11" s="33">
        <v>0</v>
      </c>
      <c r="Q11" s="33">
        <v>100</v>
      </c>
      <c r="R11" s="35">
        <v>0</v>
      </c>
      <c r="S11" s="33">
        <v>66.67</v>
      </c>
      <c r="T11" s="25">
        <v>28.76</v>
      </c>
      <c r="U11" s="25">
        <v>4.58</v>
      </c>
      <c r="V11" s="25">
        <v>0</v>
      </c>
      <c r="W11" s="26">
        <v>75.540000000000006</v>
      </c>
      <c r="X11" s="25">
        <v>23.02</v>
      </c>
      <c r="Y11" s="25">
        <v>1.44</v>
      </c>
      <c r="Z11" s="27">
        <v>0</v>
      </c>
      <c r="AA11" s="25">
        <v>94.08</v>
      </c>
      <c r="AB11" s="25">
        <v>5.92</v>
      </c>
      <c r="AC11" s="25">
        <v>0</v>
      </c>
      <c r="AD11" s="25">
        <v>0</v>
      </c>
      <c r="AE11" s="28">
        <v>67</v>
      </c>
      <c r="AF11" s="36">
        <v>488030</v>
      </c>
      <c r="AG11" s="3"/>
    </row>
    <row r="12" spans="1:33" x14ac:dyDescent="0.25">
      <c r="A12" s="11" t="s">
        <v>31</v>
      </c>
      <c r="B12" s="10" t="s">
        <v>27</v>
      </c>
      <c r="C12" s="22">
        <v>7.87</v>
      </c>
      <c r="D12" s="23">
        <v>8.99</v>
      </c>
      <c r="E12" s="23">
        <v>0</v>
      </c>
      <c r="F12" s="23">
        <v>47.19</v>
      </c>
      <c r="G12" s="23">
        <v>31.46</v>
      </c>
      <c r="H12" s="24">
        <v>4.49</v>
      </c>
      <c r="I12" s="23">
        <v>59.55</v>
      </c>
      <c r="J12" s="23">
        <v>38.200000000000003</v>
      </c>
      <c r="K12" s="25">
        <v>2.25</v>
      </c>
      <c r="L12" s="33">
        <v>0</v>
      </c>
      <c r="M12" s="34">
        <v>66.290000000000006</v>
      </c>
      <c r="N12" s="33">
        <v>33.71</v>
      </c>
      <c r="O12" s="33">
        <v>100</v>
      </c>
      <c r="P12" s="33">
        <v>0</v>
      </c>
      <c r="Q12" s="33">
        <v>100</v>
      </c>
      <c r="R12" s="35">
        <v>0</v>
      </c>
      <c r="S12" s="33">
        <v>62.92</v>
      </c>
      <c r="T12" s="25">
        <v>33.71</v>
      </c>
      <c r="U12" s="25">
        <v>3.37</v>
      </c>
      <c r="V12" s="25">
        <v>0</v>
      </c>
      <c r="W12" s="26">
        <v>48.98</v>
      </c>
      <c r="X12" s="25">
        <v>44.9</v>
      </c>
      <c r="Y12" s="25">
        <v>4.08</v>
      </c>
      <c r="Z12" s="27">
        <v>2.04</v>
      </c>
      <c r="AA12" s="25">
        <v>83.15</v>
      </c>
      <c r="AB12" s="25">
        <v>16.850000000000001</v>
      </c>
      <c r="AC12" s="25">
        <v>0</v>
      </c>
      <c r="AD12" s="25">
        <v>0</v>
      </c>
      <c r="AE12" s="28">
        <v>29</v>
      </c>
      <c r="AF12" s="29">
        <v>167650</v>
      </c>
      <c r="AG12" s="3"/>
    </row>
    <row r="13" spans="1:33" x14ac:dyDescent="0.25">
      <c r="A13" s="11" t="s">
        <v>32</v>
      </c>
      <c r="B13" s="10" t="s">
        <v>27</v>
      </c>
      <c r="C13" s="22">
        <v>12.81</v>
      </c>
      <c r="D13" s="23">
        <v>9.25</v>
      </c>
      <c r="E13" s="23">
        <v>1.78</v>
      </c>
      <c r="F13" s="23">
        <v>48.75</v>
      </c>
      <c r="G13" s="23">
        <v>19.93</v>
      </c>
      <c r="H13" s="24">
        <v>7.47</v>
      </c>
      <c r="I13" s="23">
        <v>57.65</v>
      </c>
      <c r="J13" s="23">
        <v>39.86</v>
      </c>
      <c r="K13" s="25">
        <v>2.4900000000000002</v>
      </c>
      <c r="L13" s="33">
        <v>0</v>
      </c>
      <c r="M13" s="34">
        <v>76.2</v>
      </c>
      <c r="N13" s="33">
        <v>23.84</v>
      </c>
      <c r="O13" s="33">
        <v>99.64</v>
      </c>
      <c r="P13" s="33">
        <v>0.36</v>
      </c>
      <c r="Q13" s="33">
        <v>99.64</v>
      </c>
      <c r="R13" s="35">
        <v>0.36</v>
      </c>
      <c r="S13" s="33">
        <v>55.16</v>
      </c>
      <c r="T13" s="25">
        <v>37.72</v>
      </c>
      <c r="U13" s="25">
        <v>6.05</v>
      </c>
      <c r="V13" s="25">
        <v>1.07</v>
      </c>
      <c r="W13" s="26">
        <v>72.069999999999993</v>
      </c>
      <c r="X13" s="25">
        <v>25.7</v>
      </c>
      <c r="Y13" s="25">
        <v>2.23</v>
      </c>
      <c r="Z13" s="27">
        <v>0</v>
      </c>
      <c r="AA13" s="25">
        <v>78.650000000000006</v>
      </c>
      <c r="AB13" s="25">
        <v>19.93</v>
      </c>
      <c r="AC13" s="25">
        <v>1.42</v>
      </c>
      <c r="AD13" s="25">
        <v>0</v>
      </c>
      <c r="AE13" s="28">
        <v>206</v>
      </c>
      <c r="AF13" s="29">
        <v>456755</v>
      </c>
      <c r="AG13" s="3"/>
    </row>
    <row r="14" spans="1:33" x14ac:dyDescent="0.25">
      <c r="A14" s="11" t="s">
        <v>33</v>
      </c>
      <c r="B14" s="10" t="s">
        <v>27</v>
      </c>
      <c r="C14" s="22">
        <v>12.23</v>
      </c>
      <c r="D14" s="23">
        <v>7.19</v>
      </c>
      <c r="E14" s="23">
        <v>0.72</v>
      </c>
      <c r="F14" s="23">
        <v>57.55</v>
      </c>
      <c r="G14" s="23">
        <v>7.91</v>
      </c>
      <c r="H14" s="24">
        <v>14.39</v>
      </c>
      <c r="I14" s="23">
        <v>75.540000000000006</v>
      </c>
      <c r="J14" s="23">
        <v>23.02</v>
      </c>
      <c r="K14" s="25">
        <v>1.44</v>
      </c>
      <c r="L14" s="33">
        <v>0</v>
      </c>
      <c r="M14" s="34">
        <v>79.099999999999994</v>
      </c>
      <c r="N14" s="33">
        <v>20.86</v>
      </c>
      <c r="O14" s="33">
        <v>100</v>
      </c>
      <c r="P14" s="33">
        <v>0</v>
      </c>
      <c r="Q14" s="33">
        <v>100</v>
      </c>
      <c r="R14" s="35">
        <v>0</v>
      </c>
      <c r="S14" s="33">
        <v>71.22</v>
      </c>
      <c r="T14" s="25">
        <v>27.34</v>
      </c>
      <c r="U14" s="25">
        <v>1.44</v>
      </c>
      <c r="V14" s="25">
        <v>0</v>
      </c>
      <c r="W14" s="26">
        <v>74.290000000000006</v>
      </c>
      <c r="X14" s="25">
        <v>20</v>
      </c>
      <c r="Y14" s="25">
        <v>4.29</v>
      </c>
      <c r="Z14" s="27">
        <v>1.43</v>
      </c>
      <c r="AA14" s="25">
        <v>79.86</v>
      </c>
      <c r="AB14" s="25">
        <v>19.420000000000002</v>
      </c>
      <c r="AC14" s="25">
        <v>0</v>
      </c>
      <c r="AD14" s="25">
        <v>0.72</v>
      </c>
      <c r="AE14" s="28">
        <v>259</v>
      </c>
      <c r="AF14" s="29">
        <v>191976</v>
      </c>
      <c r="AG14" s="3"/>
    </row>
    <row r="15" spans="1:33" x14ac:dyDescent="0.25">
      <c r="A15" s="11" t="s">
        <v>34</v>
      </c>
      <c r="B15" s="10" t="s">
        <v>27</v>
      </c>
      <c r="C15" s="26">
        <v>5.56</v>
      </c>
      <c r="D15" s="25">
        <v>0</v>
      </c>
      <c r="E15" s="25">
        <v>5.56</v>
      </c>
      <c r="F15" s="25">
        <v>55.56</v>
      </c>
      <c r="G15" s="25">
        <v>33.33</v>
      </c>
      <c r="H15" s="24">
        <v>0</v>
      </c>
      <c r="I15" s="23">
        <v>72.22</v>
      </c>
      <c r="J15" s="23">
        <v>22.22</v>
      </c>
      <c r="K15" s="25">
        <v>5.56</v>
      </c>
      <c r="L15" s="33">
        <v>0</v>
      </c>
      <c r="M15" s="34">
        <v>88.89</v>
      </c>
      <c r="N15" s="33">
        <v>11.11</v>
      </c>
      <c r="O15" s="33">
        <v>100</v>
      </c>
      <c r="P15" s="33">
        <v>0</v>
      </c>
      <c r="Q15" s="33">
        <v>100</v>
      </c>
      <c r="R15" s="35">
        <v>0</v>
      </c>
      <c r="S15" s="33">
        <v>72.22</v>
      </c>
      <c r="T15" s="25">
        <v>27.78</v>
      </c>
      <c r="U15" s="25">
        <v>0</v>
      </c>
      <c r="V15" s="25">
        <v>0</v>
      </c>
      <c r="W15" s="85">
        <v>90</v>
      </c>
      <c r="X15" s="86">
        <v>10</v>
      </c>
      <c r="Y15" s="86">
        <v>0</v>
      </c>
      <c r="Z15" s="87">
        <v>0</v>
      </c>
      <c r="AA15" s="25">
        <v>77.78</v>
      </c>
      <c r="AB15" s="25">
        <v>22.22</v>
      </c>
      <c r="AC15" s="25">
        <v>0</v>
      </c>
      <c r="AD15" s="25">
        <v>0</v>
      </c>
      <c r="AE15" s="28">
        <v>4</v>
      </c>
      <c r="AF15" s="29">
        <v>21405</v>
      </c>
      <c r="AG15" s="3"/>
    </row>
    <row r="16" spans="1:33" x14ac:dyDescent="0.25">
      <c r="A16" s="11" t="s">
        <v>35</v>
      </c>
      <c r="B16" s="10" t="s">
        <v>27</v>
      </c>
      <c r="C16" s="26">
        <v>6.94</v>
      </c>
      <c r="D16" s="25">
        <v>4.8600000000000003</v>
      </c>
      <c r="E16" s="25">
        <v>1.39</v>
      </c>
      <c r="F16" s="25">
        <v>63.89</v>
      </c>
      <c r="G16" s="25">
        <v>17.36</v>
      </c>
      <c r="H16" s="24">
        <v>5.56</v>
      </c>
      <c r="I16" s="23">
        <v>73.61</v>
      </c>
      <c r="J16" s="23">
        <v>25</v>
      </c>
      <c r="K16" s="25">
        <v>1.39</v>
      </c>
      <c r="L16" s="33">
        <v>0</v>
      </c>
      <c r="M16" s="34">
        <v>71.53</v>
      </c>
      <c r="N16" s="33">
        <v>28.47</v>
      </c>
      <c r="O16" s="33">
        <v>100</v>
      </c>
      <c r="P16" s="33">
        <v>0</v>
      </c>
      <c r="Q16" s="33">
        <v>100</v>
      </c>
      <c r="R16" s="35">
        <v>0</v>
      </c>
      <c r="S16" s="33">
        <v>40.97</v>
      </c>
      <c r="T16" s="25">
        <v>34.72</v>
      </c>
      <c r="U16" s="25">
        <v>18.059999999999999</v>
      </c>
      <c r="V16" s="25">
        <v>6.25</v>
      </c>
      <c r="W16" s="26">
        <v>65.28</v>
      </c>
      <c r="X16" s="25">
        <v>29.86</v>
      </c>
      <c r="Y16" s="25">
        <v>4.17</v>
      </c>
      <c r="Z16" s="27">
        <v>0.69</v>
      </c>
      <c r="AA16" s="25">
        <v>73.61</v>
      </c>
      <c r="AB16" s="25">
        <v>23.61</v>
      </c>
      <c r="AC16" s="25">
        <v>0.69</v>
      </c>
      <c r="AD16" s="25">
        <v>2.08</v>
      </c>
      <c r="AE16" s="28">
        <v>159</v>
      </c>
      <c r="AF16" s="29">
        <v>391130</v>
      </c>
      <c r="AG16" s="3"/>
    </row>
    <row r="17" spans="1:33" x14ac:dyDescent="0.25">
      <c r="A17" s="12" t="s">
        <v>36</v>
      </c>
      <c r="B17" s="13" t="s">
        <v>27</v>
      </c>
      <c r="C17" s="37">
        <f>SUM(C8:C16)/9</f>
        <v>8.2122222222222216</v>
      </c>
      <c r="D17" s="38">
        <f t="shared" ref="D17:AD17" si="0">SUM(D8:D16)/9</f>
        <v>5.8866666666666667</v>
      </c>
      <c r="E17" s="38">
        <f t="shared" si="0"/>
        <v>2.0555555555555554</v>
      </c>
      <c r="F17" s="38">
        <f t="shared" si="0"/>
        <v>56.11888888888889</v>
      </c>
      <c r="G17" s="38">
        <f t="shared" si="0"/>
        <v>18.89</v>
      </c>
      <c r="H17" s="39">
        <f t="shared" si="0"/>
        <v>8.8344444444444452</v>
      </c>
      <c r="I17" s="38">
        <f t="shared" si="0"/>
        <v>66.181111111111107</v>
      </c>
      <c r="J17" s="38">
        <f t="shared" si="0"/>
        <v>31.770000000000007</v>
      </c>
      <c r="K17" s="38">
        <f t="shared" si="0"/>
        <v>2.048888888888889</v>
      </c>
      <c r="L17" s="38">
        <f t="shared" si="0"/>
        <v>0</v>
      </c>
      <c r="M17" s="37">
        <f t="shared" si="0"/>
        <v>76.150000000000006</v>
      </c>
      <c r="N17" s="38">
        <f t="shared" si="0"/>
        <v>23.850333333333339</v>
      </c>
      <c r="O17" s="38">
        <f t="shared" si="0"/>
        <v>99.802222222222227</v>
      </c>
      <c r="P17" s="38">
        <f t="shared" si="0"/>
        <v>0.19755555555555557</v>
      </c>
      <c r="Q17" s="38">
        <f t="shared" si="0"/>
        <v>99.802222222222227</v>
      </c>
      <c r="R17" s="39">
        <f t="shared" si="0"/>
        <v>0.1978222222222222</v>
      </c>
      <c r="S17" s="38">
        <f t="shared" si="0"/>
        <v>59.305555555555571</v>
      </c>
      <c r="T17" s="38">
        <f t="shared" si="0"/>
        <v>32.923333333333339</v>
      </c>
      <c r="U17" s="38">
        <f t="shared" si="0"/>
        <v>6.2122222222222216</v>
      </c>
      <c r="V17" s="38">
        <f t="shared" si="0"/>
        <v>1.5533333333333335</v>
      </c>
      <c r="W17" s="37">
        <f>SUM(W8:W16)/7</f>
        <v>74.310000000000016</v>
      </c>
      <c r="X17" s="38">
        <f t="shared" ref="X17:Z17" si="1">SUM(X8:X16)/7</f>
        <v>35.178571428571431</v>
      </c>
      <c r="Y17" s="38">
        <f t="shared" si="1"/>
        <v>4.0528571428571425</v>
      </c>
      <c r="Z17" s="39">
        <f t="shared" si="1"/>
        <v>0.74428571428571411</v>
      </c>
      <c r="AA17" s="38">
        <f t="shared" si="0"/>
        <v>79.793333333333337</v>
      </c>
      <c r="AB17" s="38">
        <f t="shared" si="0"/>
        <v>18.942222222222224</v>
      </c>
      <c r="AC17" s="38">
        <f t="shared" si="0"/>
        <v>0.95333333333333337</v>
      </c>
      <c r="AD17" s="38">
        <f t="shared" si="0"/>
        <v>0.31111111111111112</v>
      </c>
      <c r="AE17" s="40">
        <f>SUM(AE8:AE16)</f>
        <v>1076</v>
      </c>
      <c r="AF17" s="41">
        <f>SUM(AF8:AF16)</f>
        <v>2151221</v>
      </c>
      <c r="AG17" s="3"/>
    </row>
  </sheetData>
  <mergeCells count="18">
    <mergeCell ref="A7:L7"/>
    <mergeCell ref="S7:V7"/>
    <mergeCell ref="W7:Z7"/>
    <mergeCell ref="AA7:AD7"/>
    <mergeCell ref="I5:L5"/>
    <mergeCell ref="M5:R5"/>
    <mergeCell ref="S5:V5"/>
    <mergeCell ref="W5:Z5"/>
    <mergeCell ref="AA5:AD5"/>
    <mergeCell ref="M6:N6"/>
    <mergeCell ref="O6:P6"/>
    <mergeCell ref="Q6:R6"/>
    <mergeCell ref="A1:G1"/>
    <mergeCell ref="A2:G3"/>
    <mergeCell ref="A4:G4"/>
    <mergeCell ref="A5:A6"/>
    <mergeCell ref="B5:B6"/>
    <mergeCell ref="C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Completo</vt:lpstr>
      <vt:lpstr>1° trimestre</vt:lpstr>
      <vt:lpstr>2° trimestre</vt:lpstr>
      <vt:lpstr>3° trismestre</vt:lpstr>
      <vt:lpstr>4°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 Contreras Macias</dc:creator>
  <cp:lastModifiedBy>paulina.atilano</cp:lastModifiedBy>
  <dcterms:created xsi:type="dcterms:W3CDTF">2017-12-18T17:10:01Z</dcterms:created>
  <dcterms:modified xsi:type="dcterms:W3CDTF">2019-02-25T18:37:10Z</dcterms:modified>
</cp:coreProperties>
</file>