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13_ncr:1_{24D15527-4154-4369-A088-571AF7108D3B}" xr6:coauthVersionLast="36" xr6:coauthVersionMax="36" xr10:uidLastSave="{00000000-0000-0000-0000-000000000000}"/>
  <bookViews>
    <workbookView xWindow="0" yWindow="0" windowWidth="17595" windowHeight="10395" xr2:uid="{31631605-175F-41F6-8D17-8D6C690EC09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I38" i="1"/>
  <c r="F38" i="1"/>
  <c r="F37" i="1"/>
  <c r="F36" i="1" s="1"/>
  <c r="H36" i="1"/>
  <c r="G36" i="1"/>
  <c r="E36" i="1"/>
  <c r="D36" i="1"/>
  <c r="I35" i="1"/>
  <c r="F35" i="1"/>
  <c r="I34" i="1"/>
  <c r="F34" i="1"/>
  <c r="F33" i="1"/>
  <c r="I33" i="1" s="1"/>
  <c r="F32" i="1"/>
  <c r="I32" i="1" s="1"/>
  <c r="I31" i="1" s="1"/>
  <c r="H31" i="1"/>
  <c r="G31" i="1"/>
  <c r="E31" i="1"/>
  <c r="D31" i="1"/>
  <c r="F30" i="1"/>
  <c r="F28" i="1" s="1"/>
  <c r="F29" i="1"/>
  <c r="I29" i="1" s="1"/>
  <c r="I28" i="1" s="1"/>
  <c r="H28" i="1"/>
  <c r="G28" i="1"/>
  <c r="E28" i="1"/>
  <c r="D28" i="1"/>
  <c r="F27" i="1"/>
  <c r="I27" i="1" s="1"/>
  <c r="F26" i="1"/>
  <c r="F24" i="1" s="1"/>
  <c r="F25" i="1"/>
  <c r="I25" i="1" s="1"/>
  <c r="H24" i="1"/>
  <c r="G24" i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 s="1"/>
  <c r="H15" i="1"/>
  <c r="G15" i="1"/>
  <c r="E15" i="1"/>
  <c r="D15" i="1"/>
  <c r="D11" i="1" s="1"/>
  <c r="D42" i="1" s="1"/>
  <c r="F14" i="1"/>
  <c r="I14" i="1" s="1"/>
  <c r="F13" i="1"/>
  <c r="I13" i="1" s="1"/>
  <c r="H12" i="1"/>
  <c r="H11" i="1" s="1"/>
  <c r="H42" i="1" s="1"/>
  <c r="G12" i="1"/>
  <c r="G11" i="1" s="1"/>
  <c r="G42" i="1" s="1"/>
  <c r="E12" i="1"/>
  <c r="E11" i="1" s="1"/>
  <c r="E42" i="1" s="1"/>
  <c r="D12" i="1"/>
  <c r="A4" i="1"/>
  <c r="I24" i="1" l="1"/>
  <c r="F15" i="1"/>
  <c r="F12" i="1"/>
  <c r="F11" i="1" s="1"/>
  <c r="F42" i="1" s="1"/>
  <c r="I37" i="1"/>
  <c r="I36" i="1" s="1"/>
  <c r="I12" i="1"/>
  <c r="I11" i="1" s="1"/>
  <c r="I42" i="1" s="1"/>
  <c r="I26" i="1"/>
  <c r="F31" i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<sst xmlns="http://schemas.openxmlformats.org/spreadsheetml/2006/main" count="46" uniqueCount="46">
  <si>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</si>
  <si>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</si>
  <si>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</si>
  <si>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</si>
  <si>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</si>
  <si>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</si>
  <si>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</si>
  <si>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</si>
  <si>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</si>
  <si>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</si>
  <si>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</si>
  <si>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</si>
  <si>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</si>
  <si>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</si>
  <si>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</si>
  <si>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</si>
  <si>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</si>
  <si>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</si>
  <si>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</si>
  <si>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</si>
  <si>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</si>
  <si>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</si>
  <si>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</si>
  <si>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</si>
  <si>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</si>
  <si>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</si>
  <si>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</si>
  <si>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</si>
  <si>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</si>
  <si>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</si>
  <si>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</si>
  <si>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</si>
  <si>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</si>
  <si>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</si>
  <si>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</si>
  <si>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</si>
  <si>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</si>
  <si>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</si>
  <si>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</si>
  <si>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</si>
  <si>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</si>
  <si>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</si>
  <si>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</si>
  <si>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</si>
  <si>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</si>
  <si>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Este reporte se toma de los reportes del SIAFI Reportes-Estados Financieros-fecha inicio 1 de enero y al mes que se requiera, buscar- III Información Programática- a) Gasto por Categoría Programática-1 Estado Prprogramatico por Categoría Programatíca y aumentar los pagos Federales de Inversión Pública de Contabilidad partida 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</si>
</sst>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 xr:uid="{141901A5-984F-403B-BCDF-66242C3C33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161925</xdr:rowOff>
    </xdr:from>
    <xdr:to>
      <xdr:col>2</xdr:col>
      <xdr:colOff>123825</xdr:colOff>
      <xdr:row>4</xdr:row>
      <xdr:rowOff>114300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C0ABDF40-FF7E-4242-A6B8-6E87119E4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0"/>
          <a:ext cx="11811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1</xdr:row>
      <xdr:rowOff>28574</xdr:rowOff>
    </xdr:from>
    <xdr:to>
      <xdr:col>8</xdr:col>
      <xdr:colOff>752475</xdr:colOff>
      <xdr:row>3</xdr:row>
      <xdr:rowOff>104774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E26B5056-311D-4B0E-BC93-D71B421DA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228599"/>
          <a:ext cx="1762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1/Prog-Presup-agost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agosto 2021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470A-51E1-4FED-AF03-DE252606379B}">
  <dimension ref="A1:K47"/>
  <sheetViews>
    <sheetView tabSelected="1" workbookViewId="0">
      <selection activeCell="J4" sqref="J4"/>
    </sheetView>
  </sheetViews>
  <sheetFormatPr baseColWidth="10" defaultRowHeight="15" x14ac:dyDescent="0.25"/>
  <cols>
    <col min="1" max="1" width="6.28515625" customWidth="1"/>
    <col min="2" max="2" width="19.8554687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8" max="258" width="19.8554687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4" max="514" width="19.8554687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0" max="770" width="19.8554687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6" max="1026" width="19.8554687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2" max="1282" width="19.8554687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8" max="1538" width="19.8554687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4" max="1794" width="19.8554687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0" max="2050" width="19.8554687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6" max="2306" width="19.8554687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2" max="2562" width="19.8554687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8" max="2818" width="19.8554687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4" max="3074" width="19.8554687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0" max="3330" width="19.8554687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6" max="3586" width="19.8554687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2" max="3842" width="19.8554687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8" max="4098" width="19.8554687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4" max="4354" width="19.8554687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0" max="4610" width="19.8554687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6" max="4866" width="19.8554687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2" max="5122" width="19.8554687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8" max="5378" width="19.8554687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4" max="5634" width="19.8554687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0" max="5890" width="19.8554687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6" max="6146" width="19.8554687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2" max="6402" width="19.8554687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8" max="6658" width="19.8554687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4" max="6914" width="19.8554687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0" max="7170" width="19.8554687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6" max="7426" width="19.8554687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2" max="7682" width="19.8554687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8" max="7938" width="19.8554687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4" max="8194" width="19.8554687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0" max="8450" width="19.8554687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6" max="8706" width="19.8554687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2" max="8962" width="19.8554687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8" max="9218" width="19.8554687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4" max="9474" width="19.8554687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0" max="9730" width="19.8554687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6" max="9986" width="19.8554687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2" max="10242" width="19.8554687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8" max="10498" width="19.8554687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4" max="10754" width="19.8554687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0" max="11010" width="19.8554687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6" max="11266" width="19.8554687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2" max="11522" width="19.8554687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8" max="11778" width="19.8554687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4" max="12034" width="19.8554687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0" max="12290" width="19.8554687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6" max="12546" width="19.8554687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2" max="12802" width="19.8554687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8" max="13058" width="19.8554687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4" max="13314" width="19.8554687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0" max="13570" width="19.8554687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6" max="13826" width="19.8554687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2" max="14082" width="19.8554687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8" max="14338" width="19.8554687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4" max="14594" width="19.8554687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0" max="14850" width="19.8554687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6" max="15106" width="19.8554687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2" max="15362" width="19.8554687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8" max="15618" width="19.8554687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4" max="15874" width="19.8554687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0" max="16130" width="19.8554687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31 de agosto 2021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32.25" customHeight="1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 t="shared" ref="D11:I11" si="0">SUM(D12,D15,D24,D28,D31,D36)</f>
        <v>1387554392</v>
      </c>
      <c r="E11" s="31">
        <f t="shared" si="0"/>
        <v>970157313.74000013</v>
      </c>
      <c r="F11" s="31">
        <f t="shared" si="0"/>
        <v>2357711705.7400002</v>
      </c>
      <c r="G11" s="31">
        <f t="shared" si="0"/>
        <v>1201490076.78</v>
      </c>
      <c r="H11" s="31">
        <f t="shared" si="0"/>
        <v>1188604811.21</v>
      </c>
      <c r="I11" s="31">
        <f t="shared" si="0"/>
        <v>1156221628.9600003</v>
      </c>
    </row>
    <row r="12" spans="1:9" ht="24.75" customHeight="1" x14ac:dyDescent="0.25">
      <c r="A12" s="32"/>
      <c r="B12" s="33" t="s">
        <v>14</v>
      </c>
      <c r="C12" s="34"/>
      <c r="D12" s="35">
        <f>SUM(D13:D14)</f>
        <v>1145487092</v>
      </c>
      <c r="E12" s="35">
        <f>SUM(E13:E14)</f>
        <v>935975240.07000005</v>
      </c>
      <c r="F12" s="35">
        <f>SUM(F13:F14)</f>
        <v>2081462332.0700002</v>
      </c>
      <c r="G12" s="35">
        <f>SUM(G13:G14)</f>
        <v>1130880737.29</v>
      </c>
      <c r="H12" s="35">
        <f>SUM(H13:H14)</f>
        <v>1125803998.8</v>
      </c>
      <c r="I12" s="36">
        <f>IF(AND(G12&gt;=0,F12&gt;=0),(F12-G12),"-")</f>
        <v>950581594.78000021</v>
      </c>
    </row>
    <row r="13" spans="1:9" ht="15" customHeight="1" x14ac:dyDescent="0.25">
      <c r="A13" s="32"/>
      <c r="B13" s="37"/>
      <c r="C13" s="38" t="s">
        <v>15</v>
      </c>
      <c r="D13" s="39">
        <v>1145487092</v>
      </c>
      <c r="E13" s="40">
        <v>935975240.07000005</v>
      </c>
      <c r="F13" s="41">
        <f>D13+E13</f>
        <v>2081462332.0700002</v>
      </c>
      <c r="G13" s="39">
        <v>1130880737.29</v>
      </c>
      <c r="H13" s="39">
        <v>1125803998.8</v>
      </c>
      <c r="I13" s="42">
        <f>IF(AND(G13&gt;=0,F13&gt;=0),(F13-G13),"-")</f>
        <v>950581594.78000021</v>
      </c>
    </row>
    <row r="14" spans="1:9" ht="15" customHeight="1" x14ac:dyDescent="0.25">
      <c r="A14" s="32"/>
      <c r="B14" s="37"/>
      <c r="C14" s="38" t="s">
        <v>16</v>
      </c>
      <c r="D14" s="43"/>
      <c r="E14" s="43"/>
      <c r="F14" s="41">
        <f t="shared" ref="F14:F40" si="1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2"/>
      <c r="B15" s="33" t="s">
        <v>17</v>
      </c>
      <c r="C15" s="34"/>
      <c r="D15" s="36">
        <f t="shared" ref="D15:I15" si="2">SUM(D16:D23)</f>
        <v>18067300</v>
      </c>
      <c r="E15" s="36">
        <f t="shared" si="2"/>
        <v>34018423.719999999</v>
      </c>
      <c r="F15" s="36">
        <f t="shared" si="2"/>
        <v>52085723.719999999</v>
      </c>
      <c r="G15" s="36">
        <f t="shared" si="2"/>
        <v>46000727.5</v>
      </c>
      <c r="H15" s="36">
        <f t="shared" si="2"/>
        <v>38192200.420000002</v>
      </c>
      <c r="I15" s="35">
        <f t="shared" si="2"/>
        <v>6084996.2199999988</v>
      </c>
    </row>
    <row r="16" spans="1:9" x14ac:dyDescent="0.25">
      <c r="A16" s="32"/>
      <c r="B16" s="37"/>
      <c r="C16" s="38" t="s">
        <v>18</v>
      </c>
      <c r="D16" s="43">
        <v>18067300</v>
      </c>
      <c r="E16" s="43">
        <v>34018423.719999999</v>
      </c>
      <c r="F16" s="41">
        <f>D16+E16</f>
        <v>52085723.719999999</v>
      </c>
      <c r="G16" s="43">
        <v>46000727.5</v>
      </c>
      <c r="H16" s="43">
        <v>38192200.420000002</v>
      </c>
      <c r="I16" s="44">
        <f t="shared" ref="I16:I40" si="3">IF(AND(G16&gt;=0,F16&gt;=0),(F16-G16),"-")</f>
        <v>6084996.2199999988</v>
      </c>
    </row>
    <row r="17" spans="1:9" ht="28.5" customHeight="1" x14ac:dyDescent="0.25">
      <c r="A17" s="32"/>
      <c r="B17" s="37"/>
      <c r="C17" s="38" t="s">
        <v>19</v>
      </c>
      <c r="D17" s="40"/>
      <c r="E17" s="39"/>
      <c r="F17" s="41">
        <f t="shared" si="1"/>
        <v>0</v>
      </c>
      <c r="G17" s="40"/>
      <c r="H17" s="39"/>
      <c r="I17" s="42">
        <f t="shared" si="3"/>
        <v>0</v>
      </c>
    </row>
    <row r="18" spans="1:9" ht="24" x14ac:dyDescent="0.25">
      <c r="A18" s="32"/>
      <c r="B18" s="37"/>
      <c r="C18" s="38" t="s">
        <v>20</v>
      </c>
      <c r="D18" s="40"/>
      <c r="E18" s="39"/>
      <c r="F18" s="41">
        <f t="shared" si="1"/>
        <v>0</v>
      </c>
      <c r="G18" s="39"/>
      <c r="H18" s="39"/>
      <c r="I18" s="42">
        <f t="shared" si="3"/>
        <v>0</v>
      </c>
    </row>
    <row r="19" spans="1:9" ht="15" customHeight="1" x14ac:dyDescent="0.25">
      <c r="A19" s="32"/>
      <c r="B19" s="37"/>
      <c r="C19" s="38" t="s">
        <v>21</v>
      </c>
      <c r="D19" s="40"/>
      <c r="E19" s="39"/>
      <c r="F19" s="41">
        <f t="shared" si="1"/>
        <v>0</v>
      </c>
      <c r="G19" s="39"/>
      <c r="H19" s="39"/>
      <c r="I19" s="42">
        <f t="shared" si="3"/>
        <v>0</v>
      </c>
    </row>
    <row r="20" spans="1:9" ht="15" customHeight="1" x14ac:dyDescent="0.25">
      <c r="A20" s="32"/>
      <c r="B20" s="37"/>
      <c r="C20" s="38" t="s">
        <v>22</v>
      </c>
      <c r="D20" s="40"/>
      <c r="E20" s="39"/>
      <c r="F20" s="41">
        <f t="shared" si="1"/>
        <v>0</v>
      </c>
      <c r="G20" s="39"/>
      <c r="H20" s="39"/>
      <c r="I20" s="42">
        <f t="shared" si="3"/>
        <v>0</v>
      </c>
    </row>
    <row r="21" spans="1:9" ht="24" x14ac:dyDescent="0.25">
      <c r="A21" s="32"/>
      <c r="B21" s="37"/>
      <c r="C21" s="38" t="s">
        <v>23</v>
      </c>
      <c r="D21" s="40"/>
      <c r="E21" s="39"/>
      <c r="F21" s="41">
        <f t="shared" si="1"/>
        <v>0</v>
      </c>
      <c r="G21" s="39"/>
      <c r="H21" s="39"/>
      <c r="I21" s="42">
        <f t="shared" si="3"/>
        <v>0</v>
      </c>
    </row>
    <row r="22" spans="1:9" ht="15" customHeight="1" x14ac:dyDescent="0.25">
      <c r="A22" s="32"/>
      <c r="B22" s="37"/>
      <c r="C22" s="38" t="s">
        <v>24</v>
      </c>
      <c r="D22" s="40"/>
      <c r="E22" s="39"/>
      <c r="F22" s="41">
        <f t="shared" si="1"/>
        <v>0</v>
      </c>
      <c r="G22" s="39"/>
      <c r="H22" s="39"/>
      <c r="I22" s="42">
        <f t="shared" si="3"/>
        <v>0</v>
      </c>
    </row>
    <row r="23" spans="1:9" ht="15" customHeight="1" x14ac:dyDescent="0.25">
      <c r="A23" s="32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3"/>
        <v>0</v>
      </c>
    </row>
    <row r="24" spans="1:9" ht="15" customHeight="1" x14ac:dyDescent="0.25">
      <c r="A24" s="32"/>
      <c r="B24" s="33" t="s">
        <v>26</v>
      </c>
      <c r="C24" s="34"/>
      <c r="D24" s="35">
        <f t="shared" ref="D24:I24" si="4">SUM(D25:D27)</f>
        <v>0</v>
      </c>
      <c r="E24" s="35">
        <f t="shared" si="4"/>
        <v>0</v>
      </c>
      <c r="F24" s="35">
        <f t="shared" si="4"/>
        <v>0</v>
      </c>
      <c r="G24" s="35">
        <f t="shared" si="4"/>
        <v>0</v>
      </c>
      <c r="H24" s="35">
        <f t="shared" si="4"/>
        <v>0</v>
      </c>
      <c r="I24" s="35">
        <f t="shared" si="4"/>
        <v>0</v>
      </c>
    </row>
    <row r="25" spans="1:9" ht="24" x14ac:dyDescent="0.25">
      <c r="A25" s="32"/>
      <c r="B25" s="37"/>
      <c r="C25" s="38" t="s">
        <v>27</v>
      </c>
      <c r="D25" s="40"/>
      <c r="E25" s="39"/>
      <c r="F25" s="41">
        <f t="shared" si="1"/>
        <v>0</v>
      </c>
      <c r="G25" s="39"/>
      <c r="H25" s="39"/>
      <c r="I25" s="42">
        <f t="shared" si="3"/>
        <v>0</v>
      </c>
    </row>
    <row r="26" spans="1:9" ht="24" x14ac:dyDescent="0.25">
      <c r="A26" s="32"/>
      <c r="B26" s="37"/>
      <c r="C26" s="38" t="s">
        <v>28</v>
      </c>
      <c r="D26" s="40"/>
      <c r="E26" s="39"/>
      <c r="F26" s="41">
        <f t="shared" si="1"/>
        <v>0</v>
      </c>
      <c r="G26" s="39"/>
      <c r="H26" s="39"/>
      <c r="I26" s="42">
        <f t="shared" si="3"/>
        <v>0</v>
      </c>
    </row>
    <row r="27" spans="1:9" x14ac:dyDescent="0.25">
      <c r="A27" s="32"/>
      <c r="B27" s="37"/>
      <c r="C27" s="38" t="s">
        <v>29</v>
      </c>
      <c r="D27" s="40"/>
      <c r="E27" s="39"/>
      <c r="F27" s="41">
        <f t="shared" si="1"/>
        <v>0</v>
      </c>
      <c r="G27" s="39"/>
      <c r="H27" s="39"/>
      <c r="I27" s="42">
        <f t="shared" si="3"/>
        <v>0</v>
      </c>
    </row>
    <row r="28" spans="1:9" ht="15" customHeight="1" x14ac:dyDescent="0.25">
      <c r="A28" s="32"/>
      <c r="B28" s="33" t="s">
        <v>30</v>
      </c>
      <c r="C28" s="34"/>
      <c r="D28" s="35">
        <f t="shared" ref="D28:I28" si="5">SUM(D29:D30)</f>
        <v>0</v>
      </c>
      <c r="E28" s="35">
        <f t="shared" si="5"/>
        <v>0</v>
      </c>
      <c r="F28" s="35">
        <f t="shared" si="5"/>
        <v>0</v>
      </c>
      <c r="G28" s="35">
        <f t="shared" si="5"/>
        <v>0</v>
      </c>
      <c r="H28" s="35">
        <f t="shared" si="5"/>
        <v>0</v>
      </c>
      <c r="I28" s="35">
        <f t="shared" si="5"/>
        <v>0</v>
      </c>
    </row>
    <row r="29" spans="1:9" ht="24" x14ac:dyDescent="0.25">
      <c r="A29" s="32"/>
      <c r="B29" s="37"/>
      <c r="C29" s="38" t="s">
        <v>31</v>
      </c>
      <c r="D29" s="40"/>
      <c r="E29" s="39"/>
      <c r="F29" s="41">
        <f t="shared" si="1"/>
        <v>0</v>
      </c>
      <c r="G29" s="39"/>
      <c r="H29" s="39"/>
      <c r="I29" s="42">
        <f t="shared" si="3"/>
        <v>0</v>
      </c>
    </row>
    <row r="30" spans="1:9" ht="36.75" customHeight="1" x14ac:dyDescent="0.25">
      <c r="A30" s="32"/>
      <c r="B30" s="37"/>
      <c r="C30" s="38" t="s">
        <v>32</v>
      </c>
      <c r="D30" s="40"/>
      <c r="E30" s="39"/>
      <c r="F30" s="41">
        <f t="shared" si="1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2"/>
      <c r="B31" s="33" t="s">
        <v>34</v>
      </c>
      <c r="C31" s="34"/>
      <c r="D31" s="35">
        <f t="shared" ref="D31:I31" si="6">SUM(D32:D35)</f>
        <v>0</v>
      </c>
      <c r="E31" s="35">
        <f t="shared" si="6"/>
        <v>0</v>
      </c>
      <c r="F31" s="35">
        <f t="shared" si="6"/>
        <v>0</v>
      </c>
      <c r="G31" s="35">
        <f t="shared" si="6"/>
        <v>0</v>
      </c>
      <c r="H31" s="35">
        <f t="shared" si="6"/>
        <v>0</v>
      </c>
      <c r="I31" s="35">
        <f t="shared" si="6"/>
        <v>0</v>
      </c>
    </row>
    <row r="32" spans="1:9" ht="15" customHeight="1" x14ac:dyDescent="0.25">
      <c r="A32" s="32"/>
      <c r="B32" s="37"/>
      <c r="C32" s="38" t="s">
        <v>35</v>
      </c>
      <c r="D32" s="40"/>
      <c r="E32" s="39"/>
      <c r="F32" s="41">
        <f t="shared" si="1"/>
        <v>0</v>
      </c>
      <c r="G32" s="39"/>
      <c r="H32" s="39"/>
      <c r="I32" s="42">
        <f t="shared" si="3"/>
        <v>0</v>
      </c>
    </row>
    <row r="33" spans="1:9" x14ac:dyDescent="0.25">
      <c r="A33" s="32"/>
      <c r="B33" s="37"/>
      <c r="C33" s="38" t="s">
        <v>36</v>
      </c>
      <c r="D33" s="40"/>
      <c r="E33" s="39"/>
      <c r="F33" s="41">
        <f t="shared" si="1"/>
        <v>0</v>
      </c>
      <c r="G33" s="39"/>
      <c r="H33" s="39"/>
      <c r="I33" s="42">
        <f t="shared" si="3"/>
        <v>0</v>
      </c>
    </row>
    <row r="34" spans="1:9" ht="37.5" customHeight="1" x14ac:dyDescent="0.25">
      <c r="A34" s="32"/>
      <c r="B34" s="37"/>
      <c r="C34" s="38" t="s">
        <v>37</v>
      </c>
      <c r="D34" s="40"/>
      <c r="E34" s="39"/>
      <c r="F34" s="41">
        <f t="shared" si="1"/>
        <v>0</v>
      </c>
      <c r="G34" s="39"/>
      <c r="H34" s="39"/>
      <c r="I34" s="42">
        <f t="shared" si="3"/>
        <v>0</v>
      </c>
    </row>
    <row r="35" spans="1:9" ht="24" x14ac:dyDescent="0.25">
      <c r="A35" s="32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3"/>
        <v>0</v>
      </c>
    </row>
    <row r="36" spans="1:9" ht="15" customHeight="1" x14ac:dyDescent="0.25">
      <c r="A36" s="32"/>
      <c r="B36" s="33" t="s">
        <v>39</v>
      </c>
      <c r="C36" s="34"/>
      <c r="D36" s="35">
        <f t="shared" ref="D36:I36" si="7">SUM(D37)</f>
        <v>224000000</v>
      </c>
      <c r="E36" s="35">
        <f t="shared" si="7"/>
        <v>163649.95000000001</v>
      </c>
      <c r="F36" s="35">
        <f t="shared" si="7"/>
        <v>224163649.94999999</v>
      </c>
      <c r="G36" s="35">
        <f t="shared" si="7"/>
        <v>24608611.989999998</v>
      </c>
      <c r="H36" s="35">
        <f t="shared" si="7"/>
        <v>24608611.989999998</v>
      </c>
      <c r="I36" s="35">
        <f t="shared" si="7"/>
        <v>199555037.95999998</v>
      </c>
    </row>
    <row r="37" spans="1:9" x14ac:dyDescent="0.25">
      <c r="A37" s="32"/>
      <c r="B37" s="37"/>
      <c r="C37" s="38" t="s">
        <v>40</v>
      </c>
      <c r="D37" s="45">
        <v>224000000</v>
      </c>
      <c r="E37" s="43">
        <v>163649.95000000001</v>
      </c>
      <c r="F37" s="46">
        <f>D37+E37</f>
        <v>224163649.94999999</v>
      </c>
      <c r="G37" s="39">
        <v>24608611.989999998</v>
      </c>
      <c r="H37" s="39">
        <v>24608611.989999998</v>
      </c>
      <c r="I37" s="42">
        <f t="shared" si="3"/>
        <v>199555037.95999998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1"/>
        <v>0</v>
      </c>
      <c r="G38" s="39"/>
      <c r="H38" s="39"/>
      <c r="I38" s="42">
        <f t="shared" si="3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1"/>
        <v>0</v>
      </c>
      <c r="G39" s="39"/>
      <c r="H39" s="39"/>
      <c r="I39" s="42">
        <f t="shared" si="3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1"/>
        <v>0</v>
      </c>
      <c r="G40" s="39"/>
      <c r="H40" s="39"/>
      <c r="I40" s="42">
        <f t="shared" si="3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8">SUM(D11,D38,D39,D40)</f>
        <v>1387554392</v>
      </c>
      <c r="E42" s="55">
        <f t="shared" si="8"/>
        <v>970157313.74000013</v>
      </c>
      <c r="F42" s="55">
        <f t="shared" si="8"/>
        <v>2357711705.7400002</v>
      </c>
      <c r="G42" s="55">
        <f t="shared" si="8"/>
        <v>1201490076.78</v>
      </c>
      <c r="H42" s="55">
        <f t="shared" si="8"/>
        <v>1188604811.21</v>
      </c>
      <c r="I42" s="55">
        <f t="shared" si="8"/>
        <v>1156221628.9600003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  <c r="H44" s="2"/>
    </row>
    <row r="45" spans="1:9" ht="40.5" customHeight="1" x14ac:dyDescent="0.25">
      <c r="C45" s="56" t="s">
        <v>45</v>
      </c>
      <c r="D45" s="56"/>
      <c r="E45" s="56"/>
      <c r="F45" s="56"/>
      <c r="G45" s="56"/>
      <c r="H45" s="56"/>
      <c r="I45" s="56"/>
    </row>
    <row r="46" spans="1:9" ht="15" customHeight="1" x14ac:dyDescent="0.25"/>
    <row r="47" spans="1:9" ht="15" customHeight="1" x14ac:dyDescent="0.25"/>
  </sheetData>
  <mergeCells count="19">
    <mergeCell ref="B36:C36"/>
    <mergeCell ref="A38:C38"/>
    <mergeCell ref="A39:C39"/>
    <mergeCell ref="A40:C40"/>
    <mergeCell ref="B42:C42"/>
    <mergeCell ref="C45:I45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2021-10-06T16:00:37Z</dcterms:created>
  <dcterms:modified xsi:type="dcterms:W3CDTF">2021-10-06T16:06:37Z</dcterms:modified>
</cp:coreProperties>
</file>