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F39" i="1"/>
  <c r="I39" i="1" s="1"/>
  <c r="F38" i="1"/>
  <c r="I38" i="1" s="1"/>
  <c r="F37" i="1"/>
  <c r="I37" i="1" s="1"/>
  <c r="I36" i="1" s="1"/>
  <c r="H36" i="1"/>
  <c r="G36" i="1"/>
  <c r="F36" i="1"/>
  <c r="E36" i="1"/>
  <c r="D36" i="1"/>
  <c r="F35" i="1"/>
  <c r="I35" i="1" s="1"/>
  <c r="F34" i="1"/>
  <c r="I34" i="1" s="1"/>
  <c r="F33" i="1"/>
  <c r="I33" i="1" s="1"/>
  <c r="F32" i="1"/>
  <c r="I32" i="1" s="1"/>
  <c r="I31" i="1" s="1"/>
  <c r="H31" i="1"/>
  <c r="G31" i="1"/>
  <c r="E31" i="1"/>
  <c r="D31" i="1"/>
  <c r="F30" i="1"/>
  <c r="F28" i="1" s="1"/>
  <c r="I29" i="1"/>
  <c r="I28" i="1" s="1"/>
  <c r="F29" i="1"/>
  <c r="H28" i="1"/>
  <c r="G28" i="1"/>
  <c r="E28" i="1"/>
  <c r="D28" i="1"/>
  <c r="I27" i="1"/>
  <c r="F27" i="1"/>
  <c r="F26" i="1"/>
  <c r="F24" i="1" s="1"/>
  <c r="I25" i="1"/>
  <c r="F25" i="1"/>
  <c r="H24" i="1"/>
  <c r="G24" i="1"/>
  <c r="E24" i="1"/>
  <c r="D24" i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 s="1"/>
  <c r="H15" i="1"/>
  <c r="G15" i="1"/>
  <c r="F15" i="1"/>
  <c r="E15" i="1"/>
  <c r="D15" i="1"/>
  <c r="F14" i="1"/>
  <c r="F12" i="1" s="1"/>
  <c r="I13" i="1"/>
  <c r="F13" i="1"/>
  <c r="H12" i="1"/>
  <c r="H11" i="1" s="1"/>
  <c r="H42" i="1" s="1"/>
  <c r="G12" i="1"/>
  <c r="I12" i="1" s="1"/>
  <c r="E12" i="1"/>
  <c r="D12" i="1"/>
  <c r="D11" i="1" s="1"/>
  <c r="D42" i="1" s="1"/>
  <c r="E11" i="1"/>
  <c r="E42" i="1" s="1"/>
  <c r="A4" i="1"/>
  <c r="I24" i="1" l="1"/>
  <c r="G11" i="1"/>
  <c r="F31" i="1"/>
  <c r="F11" i="1" s="1"/>
  <c r="F42" i="1" s="1"/>
  <c r="I14" i="1"/>
  <c r="I26" i="1"/>
  <c r="G42" i="1" l="1"/>
  <c r="I11" i="1"/>
  <c r="I42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<sst xmlns="http://schemas.openxmlformats.org/spreadsheetml/2006/main" count="45" uniqueCount="45">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</sst>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/>
    <xf numFmtId="4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43" fontId="0" fillId="0" borderId="0" xfId="0" applyNumberFormat="1"/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</xdr:colOff>
      <xdr:row>1</xdr:row>
      <xdr:rowOff>68580</xdr:rowOff>
    </xdr:from>
    <xdr:to>
      <xdr:col>8</xdr:col>
      <xdr:colOff>213360</xdr:colOff>
      <xdr:row>3</xdr:row>
      <xdr:rowOff>129540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3620" y="266700"/>
          <a:ext cx="142494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FEB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28 DE FEBRERO 2018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A7" sqref="A7:I9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7.855468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7.855468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7.855468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7.855468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7.855468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7.855468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7.855468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7.855468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7.855468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7.855468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7.855468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7.855468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7.855468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7.855468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7.855468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7.855468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7.855468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7.855468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7.855468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7.855468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7.855468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7.855468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7.855468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7.855468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7.855468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7.855468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7.855468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7.855468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7.855468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7.855468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7.855468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7.855468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7.855468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7.855468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7.855468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7.855468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7.855468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7.855468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7.855468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7.855468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7.855468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7.855468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7.855468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7.855468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7.855468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7.855468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7.855468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7.855468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7.855468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7.855468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7.855468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7.855468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7.855468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7.855468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7.855468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7.855468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7.855468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7.855468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7.855468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7.855468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7.855468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7.855468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7.855468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7.85546875" customWidth="1"/>
    <col min="16138" max="16138" width="12.85546875" customWidth="1"/>
    <col min="16139" max="16139" width="18.28515625" customWidth="1"/>
  </cols>
  <sheetData>
    <row r="1" spans="1:14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4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14" ht="18.75" customHeight="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14" x14ac:dyDescent="0.25">
      <c r="A4" s="38" t="str">
        <f>'[1]Pptaria - Indic. Postura Fiscal'!A3:E3</f>
        <v>AL 28 DE FEBRERO 2018</v>
      </c>
      <c r="B4" s="38"/>
      <c r="C4" s="38"/>
      <c r="D4" s="38"/>
      <c r="E4" s="38"/>
      <c r="F4" s="38"/>
      <c r="G4" s="38"/>
      <c r="H4" s="38"/>
      <c r="I4" s="38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39" t="s">
        <v>3</v>
      </c>
      <c r="B7" s="40"/>
      <c r="C7" s="41"/>
      <c r="D7" s="48" t="s">
        <v>4</v>
      </c>
      <c r="E7" s="49"/>
      <c r="F7" s="49"/>
      <c r="G7" s="49"/>
      <c r="H7" s="50"/>
      <c r="I7" s="51" t="s">
        <v>5</v>
      </c>
    </row>
    <row r="8" spans="1:14" ht="32.25" customHeight="1" x14ac:dyDescent="0.25">
      <c r="A8" s="42"/>
      <c r="B8" s="43"/>
      <c r="C8" s="44"/>
      <c r="D8" s="29" t="s">
        <v>6</v>
      </c>
      <c r="E8" s="30" t="s">
        <v>7</v>
      </c>
      <c r="F8" s="29" t="s">
        <v>8</v>
      </c>
      <c r="G8" s="29" t="s">
        <v>9</v>
      </c>
      <c r="H8" s="29" t="s">
        <v>10</v>
      </c>
      <c r="I8" s="52"/>
    </row>
    <row r="9" spans="1:14" ht="15" hidden="1" customHeight="1" x14ac:dyDescent="0.25">
      <c r="A9" s="45"/>
      <c r="B9" s="46"/>
      <c r="C9" s="47"/>
      <c r="D9" s="31">
        <v>1</v>
      </c>
      <c r="E9" s="31">
        <v>2</v>
      </c>
      <c r="F9" s="31" t="s">
        <v>11</v>
      </c>
      <c r="G9" s="31">
        <v>4</v>
      </c>
      <c r="H9" s="31">
        <v>5</v>
      </c>
      <c r="I9" s="32" t="s">
        <v>12</v>
      </c>
    </row>
    <row r="10" spans="1:14" x14ac:dyDescent="0.25">
      <c r="A10" s="5"/>
      <c r="B10" s="6"/>
      <c r="C10" s="7"/>
      <c r="D10" s="7"/>
      <c r="E10" s="7"/>
      <c r="F10" s="7"/>
      <c r="G10" s="7"/>
      <c r="H10" s="6"/>
      <c r="I10" s="7"/>
    </row>
    <row r="11" spans="1:14" ht="15" customHeight="1" x14ac:dyDescent="0.25">
      <c r="A11" s="53" t="s">
        <v>13</v>
      </c>
      <c r="B11" s="54"/>
      <c r="C11" s="55"/>
      <c r="D11" s="8">
        <f>SUM(D12,D15,D24,D28,D31,D36)</f>
        <v>1216617000</v>
      </c>
      <c r="E11" s="8">
        <f>SUM(E12,E15,E24,E28,E31,E36)</f>
        <v>241176125.03999999</v>
      </c>
      <c r="F11" s="8">
        <f>SUM(F12,F15,F24,F28,F31,F36)</f>
        <v>1457793125.04</v>
      </c>
      <c r="G11" s="8">
        <f>SUM(G12,G15,G24,G28,G31,G36)</f>
        <v>258380864.46000001</v>
      </c>
      <c r="H11" s="8">
        <f>SUM(H12,H15,H24,H28,H31,H36)</f>
        <v>251564067.19</v>
      </c>
      <c r="I11" s="9">
        <f>IF(AND(G11&gt;=0,F11&gt;=0),(F11-G11),"-")</f>
        <v>1199412260.5799999</v>
      </c>
    </row>
    <row r="12" spans="1:14" ht="15" customHeight="1" x14ac:dyDescent="0.25">
      <c r="A12" s="10"/>
      <c r="B12" s="33" t="s">
        <v>14</v>
      </c>
      <c r="C12" s="34"/>
      <c r="D12" s="11">
        <f>SUM(D13:D14)</f>
        <v>1141017000</v>
      </c>
      <c r="E12" s="11">
        <f>SUM(E13:E14)</f>
        <v>209035139.03999999</v>
      </c>
      <c r="F12" s="11">
        <f>SUM(F13:F14)</f>
        <v>1350052139.04</v>
      </c>
      <c r="G12" s="11">
        <f>SUM(G13:G13)</f>
        <v>171110581.94</v>
      </c>
      <c r="H12" s="11">
        <f>SUM(H13:H14)</f>
        <v>166641336.47</v>
      </c>
      <c r="I12" s="9">
        <f>IF(AND(G12&gt;=0,F12&gt;=0),(F12-G12),"-")</f>
        <v>1178941557.0999999</v>
      </c>
    </row>
    <row r="13" spans="1:14" x14ac:dyDescent="0.25">
      <c r="A13" s="10"/>
      <c r="B13" s="12"/>
      <c r="C13" s="13" t="s">
        <v>15</v>
      </c>
      <c r="D13" s="14">
        <v>1141017000</v>
      </c>
      <c r="E13" s="15">
        <v>209035139.03999999</v>
      </c>
      <c r="F13" s="16">
        <f>D13+E13</f>
        <v>1350052139.04</v>
      </c>
      <c r="G13" s="15">
        <v>171110581.94</v>
      </c>
      <c r="H13" s="15">
        <v>166641336.47</v>
      </c>
      <c r="I13" s="9">
        <f>IF(AND(G13&gt;=0,F13&gt;=0),(F13-G13),"-")</f>
        <v>1178941557.0999999</v>
      </c>
    </row>
    <row r="14" spans="1:14" x14ac:dyDescent="0.25">
      <c r="A14" s="10"/>
      <c r="B14" s="12"/>
      <c r="C14" s="13" t="s">
        <v>16</v>
      </c>
      <c r="D14" s="14">
        <v>0</v>
      </c>
      <c r="E14" s="15">
        <v>0</v>
      </c>
      <c r="F14" s="16">
        <f t="shared" ref="F14:F40" si="0">IF(AND(E14&gt;=0,D14&gt;=0),SUM(D14:E14),"-")</f>
        <v>0</v>
      </c>
      <c r="G14" s="15">
        <v>0</v>
      </c>
      <c r="H14" s="15">
        <v>0</v>
      </c>
      <c r="I14" s="9">
        <f>IF(AND(G14&gt;=0,F14&gt;=0),(F14-G14),"-")</f>
        <v>0</v>
      </c>
    </row>
    <row r="15" spans="1:14" ht="15" customHeight="1" x14ac:dyDescent="0.25">
      <c r="A15" s="10"/>
      <c r="B15" s="33" t="s">
        <v>17</v>
      </c>
      <c r="C15" s="34"/>
      <c r="D15" s="11">
        <f t="shared" ref="D15:I15" si="1">SUM(D16:D23)</f>
        <v>21600000</v>
      </c>
      <c r="E15" s="11">
        <f t="shared" si="1"/>
        <v>0</v>
      </c>
      <c r="F15" s="11">
        <f t="shared" si="1"/>
        <v>21600000</v>
      </c>
      <c r="G15" s="11">
        <f t="shared" si="1"/>
        <v>6511169.3399999999</v>
      </c>
      <c r="H15" s="11">
        <f t="shared" si="1"/>
        <v>4163617.54</v>
      </c>
      <c r="I15" s="11">
        <f t="shared" si="1"/>
        <v>15088830.66</v>
      </c>
    </row>
    <row r="16" spans="1:14" x14ac:dyDescent="0.25">
      <c r="A16" s="10"/>
      <c r="B16" s="12"/>
      <c r="C16" s="13" t="s">
        <v>18</v>
      </c>
      <c r="D16" s="14">
        <v>21600000</v>
      </c>
      <c r="E16" s="15">
        <v>0</v>
      </c>
      <c r="F16" s="16">
        <f>D16+E16</f>
        <v>21600000</v>
      </c>
      <c r="G16" s="15">
        <v>6511169.3399999999</v>
      </c>
      <c r="H16" s="15">
        <v>4163617.54</v>
      </c>
      <c r="I16" s="9">
        <f t="shared" ref="I16:I40" si="2">IF(AND(G16&gt;=0,F16&gt;=0),(F16-G16),"-")</f>
        <v>15088830.66</v>
      </c>
    </row>
    <row r="17" spans="1:9" x14ac:dyDescent="0.25">
      <c r="A17" s="10"/>
      <c r="B17" s="12"/>
      <c r="C17" s="13" t="s">
        <v>19</v>
      </c>
      <c r="D17" s="14"/>
      <c r="E17" s="15"/>
      <c r="F17" s="16">
        <f t="shared" si="0"/>
        <v>0</v>
      </c>
      <c r="G17" s="15"/>
      <c r="H17" s="15"/>
      <c r="I17" s="9">
        <f t="shared" si="2"/>
        <v>0</v>
      </c>
    </row>
    <row r="18" spans="1:9" ht="24" x14ac:dyDescent="0.25">
      <c r="A18" s="10"/>
      <c r="B18" s="12"/>
      <c r="C18" s="13" t="s">
        <v>20</v>
      </c>
      <c r="D18" s="14"/>
      <c r="E18" s="15"/>
      <c r="F18" s="16">
        <f t="shared" si="0"/>
        <v>0</v>
      </c>
      <c r="G18" s="15"/>
      <c r="H18" s="15"/>
      <c r="I18" s="9">
        <f t="shared" si="2"/>
        <v>0</v>
      </c>
    </row>
    <row r="19" spans="1:9" x14ac:dyDescent="0.25">
      <c r="A19" s="10"/>
      <c r="B19" s="12"/>
      <c r="C19" s="13" t="s">
        <v>21</v>
      </c>
      <c r="D19" s="14"/>
      <c r="E19" s="15"/>
      <c r="F19" s="16">
        <f t="shared" si="0"/>
        <v>0</v>
      </c>
      <c r="G19" s="15"/>
      <c r="H19" s="15"/>
      <c r="I19" s="9">
        <f t="shared" si="2"/>
        <v>0</v>
      </c>
    </row>
    <row r="20" spans="1:9" x14ac:dyDescent="0.25">
      <c r="A20" s="10"/>
      <c r="B20" s="12"/>
      <c r="C20" s="13" t="s">
        <v>22</v>
      </c>
      <c r="D20" s="14"/>
      <c r="E20" s="15"/>
      <c r="F20" s="16">
        <f t="shared" si="0"/>
        <v>0</v>
      </c>
      <c r="G20" s="15"/>
      <c r="H20" s="15"/>
      <c r="I20" s="9">
        <f t="shared" si="2"/>
        <v>0</v>
      </c>
    </row>
    <row r="21" spans="1:9" ht="24" x14ac:dyDescent="0.25">
      <c r="A21" s="10"/>
      <c r="B21" s="12"/>
      <c r="C21" s="13" t="s">
        <v>23</v>
      </c>
      <c r="D21" s="14"/>
      <c r="E21" s="15"/>
      <c r="F21" s="16">
        <f t="shared" si="0"/>
        <v>0</v>
      </c>
      <c r="G21" s="15"/>
      <c r="H21" s="15"/>
      <c r="I21" s="9">
        <f t="shared" si="2"/>
        <v>0</v>
      </c>
    </row>
    <row r="22" spans="1:9" x14ac:dyDescent="0.25">
      <c r="A22" s="10"/>
      <c r="B22" s="12"/>
      <c r="C22" s="13" t="s">
        <v>24</v>
      </c>
      <c r="D22" s="14"/>
      <c r="E22" s="15"/>
      <c r="F22" s="16">
        <f t="shared" si="0"/>
        <v>0</v>
      </c>
      <c r="G22" s="15"/>
      <c r="H22" s="15"/>
      <c r="I22" s="9">
        <f t="shared" si="2"/>
        <v>0</v>
      </c>
    </row>
    <row r="23" spans="1:9" x14ac:dyDescent="0.25">
      <c r="A23" s="10"/>
      <c r="B23" s="12"/>
      <c r="C23" s="13" t="s">
        <v>25</v>
      </c>
      <c r="D23" s="14"/>
      <c r="E23" s="15"/>
      <c r="F23" s="16">
        <f>D23+E23</f>
        <v>0</v>
      </c>
      <c r="G23" s="15"/>
      <c r="H23" s="15"/>
      <c r="I23" s="9">
        <f t="shared" si="2"/>
        <v>0</v>
      </c>
    </row>
    <row r="24" spans="1:9" ht="15" customHeight="1" x14ac:dyDescent="0.25">
      <c r="A24" s="10"/>
      <c r="B24" s="33" t="s">
        <v>26</v>
      </c>
      <c r="C24" s="34"/>
      <c r="D24" s="11">
        <f t="shared" ref="D24:I24" si="3">SUM(D25:D27)</f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</row>
    <row r="25" spans="1:9" ht="24" x14ac:dyDescent="0.25">
      <c r="A25" s="10"/>
      <c r="B25" s="12"/>
      <c r="C25" s="13" t="s">
        <v>27</v>
      </c>
      <c r="D25" s="14"/>
      <c r="E25" s="15"/>
      <c r="F25" s="16">
        <f t="shared" si="0"/>
        <v>0</v>
      </c>
      <c r="G25" s="15"/>
      <c r="H25" s="15"/>
      <c r="I25" s="9">
        <f t="shared" si="2"/>
        <v>0</v>
      </c>
    </row>
    <row r="26" spans="1:9" ht="24" x14ac:dyDescent="0.25">
      <c r="A26" s="10"/>
      <c r="B26" s="12"/>
      <c r="C26" s="13" t="s">
        <v>28</v>
      </c>
      <c r="D26" s="14"/>
      <c r="E26" s="15"/>
      <c r="F26" s="16">
        <f t="shared" si="0"/>
        <v>0</v>
      </c>
      <c r="G26" s="15"/>
      <c r="H26" s="15"/>
      <c r="I26" s="9">
        <f t="shared" si="2"/>
        <v>0</v>
      </c>
    </row>
    <row r="27" spans="1:9" x14ac:dyDescent="0.25">
      <c r="A27" s="10"/>
      <c r="B27" s="12"/>
      <c r="C27" s="13" t="s">
        <v>29</v>
      </c>
      <c r="D27" s="14"/>
      <c r="E27" s="15"/>
      <c r="F27" s="16">
        <f t="shared" si="0"/>
        <v>0</v>
      </c>
      <c r="G27" s="15"/>
      <c r="H27" s="15"/>
      <c r="I27" s="9">
        <f t="shared" si="2"/>
        <v>0</v>
      </c>
    </row>
    <row r="28" spans="1:9" ht="15" customHeight="1" x14ac:dyDescent="0.25">
      <c r="A28" s="10"/>
      <c r="B28" s="33" t="s">
        <v>30</v>
      </c>
      <c r="C28" s="34"/>
      <c r="D28" s="11">
        <f t="shared" ref="D28:I28" si="4">SUM(D29:D30)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</row>
    <row r="29" spans="1:9" ht="24" x14ac:dyDescent="0.25">
      <c r="A29" s="10"/>
      <c r="B29" s="12"/>
      <c r="C29" s="13" t="s">
        <v>31</v>
      </c>
      <c r="D29" s="14"/>
      <c r="E29" s="15"/>
      <c r="F29" s="16">
        <f t="shared" si="0"/>
        <v>0</v>
      </c>
      <c r="G29" s="15"/>
      <c r="H29" s="15"/>
      <c r="I29" s="9">
        <f t="shared" si="2"/>
        <v>0</v>
      </c>
    </row>
    <row r="30" spans="1:9" x14ac:dyDescent="0.25">
      <c r="A30" s="10"/>
      <c r="B30" s="12"/>
      <c r="C30" s="13" t="s">
        <v>32</v>
      </c>
      <c r="D30" s="14"/>
      <c r="E30" s="15"/>
      <c r="F30" s="16">
        <f t="shared" si="0"/>
        <v>0</v>
      </c>
      <c r="G30" s="15" t="s">
        <v>33</v>
      </c>
      <c r="H30" s="15"/>
      <c r="I30" s="9">
        <v>0</v>
      </c>
    </row>
    <row r="31" spans="1:9" x14ac:dyDescent="0.25">
      <c r="A31" s="10"/>
      <c r="B31" s="33" t="s">
        <v>34</v>
      </c>
      <c r="C31" s="34"/>
      <c r="D31" s="11">
        <f t="shared" ref="D31:I31" si="5">SUM(D32:D35)</f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</row>
    <row r="32" spans="1:9" x14ac:dyDescent="0.25">
      <c r="A32" s="10"/>
      <c r="B32" s="12"/>
      <c r="C32" s="13" t="s">
        <v>35</v>
      </c>
      <c r="D32" s="14"/>
      <c r="E32" s="15"/>
      <c r="F32" s="16">
        <f t="shared" si="0"/>
        <v>0</v>
      </c>
      <c r="G32" s="15"/>
      <c r="H32" s="15"/>
      <c r="I32" s="9">
        <f t="shared" si="2"/>
        <v>0</v>
      </c>
    </row>
    <row r="33" spans="1:9" x14ac:dyDescent="0.25">
      <c r="A33" s="10"/>
      <c r="B33" s="12"/>
      <c r="C33" s="13" t="s">
        <v>36</v>
      </c>
      <c r="D33" s="14"/>
      <c r="E33" s="15"/>
      <c r="F33" s="16">
        <f t="shared" si="0"/>
        <v>0</v>
      </c>
      <c r="G33" s="15"/>
      <c r="H33" s="15"/>
      <c r="I33" s="9">
        <f t="shared" si="2"/>
        <v>0</v>
      </c>
    </row>
    <row r="34" spans="1:9" x14ac:dyDescent="0.25">
      <c r="A34" s="10"/>
      <c r="B34" s="12"/>
      <c r="C34" s="13" t="s">
        <v>37</v>
      </c>
      <c r="D34" s="14"/>
      <c r="E34" s="15"/>
      <c r="F34" s="16">
        <f t="shared" si="0"/>
        <v>0</v>
      </c>
      <c r="G34" s="15"/>
      <c r="H34" s="15"/>
      <c r="I34" s="9">
        <f t="shared" si="2"/>
        <v>0</v>
      </c>
    </row>
    <row r="35" spans="1:9" ht="24" x14ac:dyDescent="0.25">
      <c r="A35" s="10"/>
      <c r="B35" s="12"/>
      <c r="C35" s="13" t="s">
        <v>38</v>
      </c>
      <c r="D35" s="14"/>
      <c r="E35" s="15"/>
      <c r="F35" s="16">
        <f>IF(AND(E35&gt;=0,D35&gt;=0),SUM(D35:E35),"-")</f>
        <v>0</v>
      </c>
      <c r="G35" s="15"/>
      <c r="H35" s="15"/>
      <c r="I35" s="9">
        <f t="shared" si="2"/>
        <v>0</v>
      </c>
    </row>
    <row r="36" spans="1:9" ht="15" customHeight="1" x14ac:dyDescent="0.25">
      <c r="A36" s="10"/>
      <c r="B36" s="33" t="s">
        <v>39</v>
      </c>
      <c r="C36" s="34"/>
      <c r="D36" s="11">
        <f t="shared" ref="D36:I36" si="6">SUM(D37)</f>
        <v>54000000</v>
      </c>
      <c r="E36" s="11">
        <f t="shared" si="6"/>
        <v>32140986</v>
      </c>
      <c r="F36" s="11">
        <f t="shared" si="6"/>
        <v>86140986</v>
      </c>
      <c r="G36" s="11">
        <f t="shared" si="6"/>
        <v>80759113.180000007</v>
      </c>
      <c r="H36" s="11">
        <f t="shared" si="6"/>
        <v>80759113.180000007</v>
      </c>
      <c r="I36" s="11">
        <f t="shared" si="6"/>
        <v>5381872.8199999928</v>
      </c>
    </row>
    <row r="37" spans="1:9" x14ac:dyDescent="0.25">
      <c r="A37" s="10"/>
      <c r="B37" s="12"/>
      <c r="C37" s="13" t="s">
        <v>40</v>
      </c>
      <c r="D37" s="14">
        <v>54000000</v>
      </c>
      <c r="E37" s="15">
        <v>32140986</v>
      </c>
      <c r="F37" s="16">
        <f>D37+E37</f>
        <v>86140986</v>
      </c>
      <c r="G37" s="15">
        <v>80759113.180000007</v>
      </c>
      <c r="H37" s="15">
        <v>80759113.180000007</v>
      </c>
      <c r="I37" s="9">
        <f t="shared" si="2"/>
        <v>5381872.8199999928</v>
      </c>
    </row>
    <row r="38" spans="1:9" ht="15" customHeight="1" x14ac:dyDescent="0.25">
      <c r="A38" s="53" t="s">
        <v>41</v>
      </c>
      <c r="B38" s="54"/>
      <c r="C38" s="55"/>
      <c r="D38" s="14"/>
      <c r="E38" s="15"/>
      <c r="F38" s="16">
        <f t="shared" si="0"/>
        <v>0</v>
      </c>
      <c r="G38" s="15"/>
      <c r="H38" s="15"/>
      <c r="I38" s="9">
        <f t="shared" si="2"/>
        <v>0</v>
      </c>
    </row>
    <row r="39" spans="1:9" ht="15" customHeight="1" x14ac:dyDescent="0.25">
      <c r="A39" s="53" t="s">
        <v>42</v>
      </c>
      <c r="B39" s="54"/>
      <c r="C39" s="55"/>
      <c r="D39" s="14"/>
      <c r="E39" s="15"/>
      <c r="F39" s="16">
        <f t="shared" si="0"/>
        <v>0</v>
      </c>
      <c r="G39" s="15"/>
      <c r="H39" s="15"/>
      <c r="I39" s="9">
        <f t="shared" si="2"/>
        <v>0</v>
      </c>
    </row>
    <row r="40" spans="1:9" ht="15" customHeight="1" x14ac:dyDescent="0.25">
      <c r="A40" s="53" t="s">
        <v>43</v>
      </c>
      <c r="B40" s="54"/>
      <c r="C40" s="55"/>
      <c r="D40" s="14"/>
      <c r="E40" s="15"/>
      <c r="F40" s="16">
        <f t="shared" si="0"/>
        <v>0</v>
      </c>
      <c r="G40" s="15"/>
      <c r="H40" s="15"/>
      <c r="I40" s="9">
        <f t="shared" si="2"/>
        <v>0</v>
      </c>
    </row>
    <row r="41" spans="1:9" x14ac:dyDescent="0.25">
      <c r="A41" s="17"/>
      <c r="B41" s="18"/>
      <c r="C41" s="19"/>
      <c r="D41" s="20"/>
      <c r="E41" s="21"/>
      <c r="F41" s="21"/>
      <c r="G41" s="21"/>
      <c r="H41" s="21"/>
      <c r="I41" s="21"/>
    </row>
    <row r="42" spans="1:9" ht="15" customHeight="1" x14ac:dyDescent="0.25">
      <c r="A42" s="22"/>
      <c r="B42" s="56" t="s">
        <v>44</v>
      </c>
      <c r="C42" s="57"/>
      <c r="D42" s="23">
        <f t="shared" ref="D42:I42" si="7">SUM(D11,D38,D39,D40)</f>
        <v>1216617000</v>
      </c>
      <c r="E42" s="23">
        <f t="shared" si="7"/>
        <v>241176125.03999999</v>
      </c>
      <c r="F42" s="23">
        <f t="shared" si="7"/>
        <v>1457793125.04</v>
      </c>
      <c r="G42" s="23">
        <f t="shared" si="7"/>
        <v>258380864.46000001</v>
      </c>
      <c r="H42" s="23">
        <f t="shared" si="7"/>
        <v>251564067.19</v>
      </c>
      <c r="I42" s="23">
        <f t="shared" si="7"/>
        <v>1199412260.5799999</v>
      </c>
    </row>
    <row r="43" spans="1:9" x14ac:dyDescent="0.25">
      <c r="D43" s="1"/>
      <c r="G43" s="24"/>
    </row>
    <row r="44" spans="1:9" x14ac:dyDescent="0.25">
      <c r="D44" s="25"/>
      <c r="E44" s="25"/>
      <c r="F44" s="25"/>
      <c r="G44" s="25"/>
      <c r="H44" s="25"/>
    </row>
    <row r="45" spans="1:9" x14ac:dyDescent="0.25">
      <c r="D45" s="26"/>
      <c r="E45" s="26"/>
      <c r="F45" s="26"/>
      <c r="G45" s="27"/>
      <c r="H45" s="27"/>
      <c r="I45" s="26"/>
    </row>
    <row r="51" spans="7:8" x14ac:dyDescent="0.25">
      <c r="H51" s="1"/>
    </row>
    <row r="52" spans="7:8" x14ac:dyDescent="0.25">
      <c r="H52" s="1"/>
    </row>
    <row r="53" spans="7:8" x14ac:dyDescent="0.25">
      <c r="G53" s="28"/>
      <c r="H53" s="28"/>
    </row>
  </sheetData>
  <mergeCells count="18">
    <mergeCell ref="B36:C36"/>
    <mergeCell ref="A38:C38"/>
    <mergeCell ref="A39:C39"/>
    <mergeCell ref="A40:C40"/>
    <mergeCell ref="B42:C42"/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2018-03-20T17:48:32Z</dcterms:created>
  <dcterms:modified xsi:type="dcterms:W3CDTF">2018-08-29T18:54:18Z</dcterms:modified>
</cp:coreProperties>
</file>