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I26" i="1"/>
  <c r="F26" i="1"/>
  <c r="I25" i="1"/>
  <c r="I24" i="1" s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F15" i="1" s="1"/>
  <c r="I16" i="1"/>
  <c r="F16" i="1"/>
  <c r="I15" i="1"/>
  <c r="H15" i="1"/>
  <c r="G15" i="1"/>
  <c r="E15" i="1"/>
  <c r="D15" i="1"/>
  <c r="I14" i="1"/>
  <c r="F14" i="1"/>
  <c r="I13" i="1"/>
  <c r="F13" i="1"/>
  <c r="H12" i="1"/>
  <c r="G12" i="1"/>
  <c r="I12" i="1" s="1"/>
  <c r="F12" i="1"/>
  <c r="E12" i="1"/>
  <c r="D12" i="1"/>
  <c r="H11" i="1"/>
  <c r="H42" i="1" s="1"/>
  <c r="E11" i="1"/>
  <c r="E42" i="1" s="1"/>
  <c r="D11" i="1"/>
  <c r="D42" i="1" s="1"/>
  <c r="A4" i="1"/>
  <c r="F11" i="1" l="1"/>
  <c r="F42" i="1" s="1"/>
  <c r="I31" i="1"/>
  <c r="G11" i="1"/>
  <c r="G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<sst xmlns="http://schemas.openxmlformats.org/spreadsheetml/2006/main" count="45" uniqueCount="45">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</sst>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>
      <alignment horizontal="justify" vertical="center" wrapText="1"/>
    </xf>
    <xf numFmtId="4" fontId="7" fillId="2" borderId="2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525780</xdr:colOff>
      <xdr:row>2</xdr:row>
      <xdr:rowOff>15240</xdr:rowOff>
    </xdr:from>
    <xdr:to>
      <xdr:col>8</xdr:col>
      <xdr:colOff>373380</xdr:colOff>
      <xdr:row>4</xdr:row>
      <xdr:rowOff>83820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820" y="396240"/>
          <a:ext cx="11277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JUL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JULIO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C5" sqref="C5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30 DE JULIO 2018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26" t="s">
        <v>6</v>
      </c>
      <c r="E8" s="27" t="s">
        <v>7</v>
      </c>
      <c r="F8" s="26" t="s">
        <v>8</v>
      </c>
      <c r="G8" s="26" t="s">
        <v>9</v>
      </c>
      <c r="H8" s="26" t="s">
        <v>10</v>
      </c>
      <c r="I8" s="56"/>
    </row>
    <row r="9" spans="1:14" ht="15" hidden="1" customHeight="1" x14ac:dyDescent="0.25">
      <c r="A9" s="49"/>
      <c r="B9" s="50"/>
      <c r="C9" s="51"/>
      <c r="D9" s="28">
        <v>1</v>
      </c>
      <c r="E9" s="28">
        <v>2</v>
      </c>
      <c r="F9" s="28" t="s">
        <v>11</v>
      </c>
      <c r="G9" s="28">
        <v>4</v>
      </c>
      <c r="H9" s="28">
        <v>5</v>
      </c>
      <c r="I9" s="29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34" t="s">
        <v>13</v>
      </c>
      <c r="B11" s="35"/>
      <c r="C11" s="36"/>
      <c r="D11" s="8">
        <f>SUM(D12,D15,D24,D28,D31,D36)</f>
        <v>1216617000</v>
      </c>
      <c r="E11" s="8">
        <f>SUM(E12,E15,E24,E28,E31,E36)</f>
        <v>290620967</v>
      </c>
      <c r="F11" s="8">
        <f>SUM(F12,F15,F24,F28,F31,F36)</f>
        <v>1507237967</v>
      </c>
      <c r="G11" s="8">
        <f>SUM(G12,G15,G24,G28,G31,G36)</f>
        <v>838170554.51999998</v>
      </c>
      <c r="H11" s="8">
        <f>SUM(H12,H15,H24,H28,H31,H36)</f>
        <v>754503461.24999988</v>
      </c>
      <c r="I11" s="9">
        <f>IF(AND(G11&gt;=0,F11&gt;=0),(F11-G11),"-")</f>
        <v>669067412.48000002</v>
      </c>
    </row>
    <row r="12" spans="1:14" ht="15" customHeight="1" x14ac:dyDescent="0.25">
      <c r="A12" s="10"/>
      <c r="B12" s="32" t="s">
        <v>14</v>
      </c>
      <c r="C12" s="33"/>
      <c r="D12" s="11">
        <f>SUM(D13:D14)</f>
        <v>1141017000</v>
      </c>
      <c r="E12" s="11">
        <f>SUM(E13:E14)</f>
        <v>246578887</v>
      </c>
      <c r="F12" s="11">
        <f>SUM(F13:F14)</f>
        <v>1387595887</v>
      </c>
      <c r="G12" s="11">
        <f>SUM(G13:G13)</f>
        <v>708249293.27999997</v>
      </c>
      <c r="H12" s="11">
        <f>SUM(H13:H14)</f>
        <v>626461062.17999995</v>
      </c>
      <c r="I12" s="9">
        <f>IF(AND(G12&gt;=0,F12&gt;=0),(F12-G12),"-")</f>
        <v>679346593.72000003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246578887</v>
      </c>
      <c r="F13" s="16">
        <f>D13+E13</f>
        <v>1387595887</v>
      </c>
      <c r="G13" s="15">
        <v>708249293.27999997</v>
      </c>
      <c r="H13" s="15">
        <v>626461062.17999995</v>
      </c>
      <c r="I13" s="9">
        <f>IF(AND(G13&gt;=0,F13&gt;=0),(F13-G13),"-")</f>
        <v>679346593.72000003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2" t="s">
        <v>17</v>
      </c>
      <c r="C15" s="33"/>
      <c r="D15" s="11">
        <f t="shared" ref="D15:I15" si="1">SUM(D16:D23)</f>
        <v>21600000</v>
      </c>
      <c r="E15" s="11">
        <f t="shared" si="1"/>
        <v>0</v>
      </c>
      <c r="F15" s="11">
        <f t="shared" si="1"/>
        <v>21600000</v>
      </c>
      <c r="G15" s="11">
        <f t="shared" si="1"/>
        <v>19000865.719999999</v>
      </c>
      <c r="H15" s="11">
        <f t="shared" si="1"/>
        <v>17122003.550000001</v>
      </c>
      <c r="I15" s="11">
        <f t="shared" si="1"/>
        <v>2599134.2800000012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0</v>
      </c>
      <c r="F16" s="16">
        <f>D16+E16</f>
        <v>21600000</v>
      </c>
      <c r="G16" s="15">
        <v>19000865.719999999</v>
      </c>
      <c r="H16" s="15">
        <v>17122003.550000001</v>
      </c>
      <c r="I16" s="9">
        <f t="shared" ref="I16:I40" si="2">IF(AND(G16&gt;=0,F16&gt;=0),(F16-G16),"-")</f>
        <v>2599134.2800000012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2" t="s">
        <v>26</v>
      </c>
      <c r="C24" s="33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2" t="s">
        <v>30</v>
      </c>
      <c r="C28" s="33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2" t="s">
        <v>34</v>
      </c>
      <c r="C31" s="33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2" t="s">
        <v>39</v>
      </c>
      <c r="C36" s="33"/>
      <c r="D36" s="11">
        <f t="shared" ref="D36:I36" si="6">SUM(D37)</f>
        <v>54000000</v>
      </c>
      <c r="E36" s="11">
        <f t="shared" si="6"/>
        <v>44042080</v>
      </c>
      <c r="F36" s="11">
        <f t="shared" si="6"/>
        <v>98042080</v>
      </c>
      <c r="G36" s="11">
        <f t="shared" si="6"/>
        <v>110920395.52</v>
      </c>
      <c r="H36" s="11">
        <f t="shared" si="6"/>
        <v>110920395.52</v>
      </c>
      <c r="I36" s="11">
        <f t="shared" si="6"/>
        <v>-12878315.519999996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44042080</v>
      </c>
      <c r="F37" s="16">
        <f>D37+E37</f>
        <v>98042080</v>
      </c>
      <c r="G37" s="15">
        <v>110920395.52</v>
      </c>
      <c r="H37" s="15">
        <v>110920395.52</v>
      </c>
      <c r="I37" s="9">
        <f t="shared" si="2"/>
        <v>-12878315.519999996</v>
      </c>
    </row>
    <row r="38" spans="1:9" ht="15" customHeight="1" x14ac:dyDescent="0.25">
      <c r="A38" s="34" t="s">
        <v>41</v>
      </c>
      <c r="B38" s="35"/>
      <c r="C38" s="36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30"/>
      <c r="B42" s="37" t="s">
        <v>44</v>
      </c>
      <c r="C42" s="38"/>
      <c r="D42" s="31">
        <f t="shared" ref="D42:I42" si="7">SUM(D11,D38,D39,D40)</f>
        <v>1216617000</v>
      </c>
      <c r="E42" s="31">
        <f t="shared" si="7"/>
        <v>290620967</v>
      </c>
      <c r="F42" s="31">
        <f t="shared" si="7"/>
        <v>1507237967</v>
      </c>
      <c r="G42" s="31">
        <f t="shared" si="7"/>
        <v>838170554.51999998</v>
      </c>
      <c r="H42" s="31">
        <f t="shared" si="7"/>
        <v>754503461.24999988</v>
      </c>
      <c r="I42" s="31">
        <f t="shared" si="7"/>
        <v>669067412.48000002</v>
      </c>
    </row>
    <row r="43" spans="1:9" x14ac:dyDescent="0.25">
      <c r="D43" s="1"/>
      <c r="G43" s="1"/>
      <c r="H43" s="1"/>
    </row>
    <row r="44" spans="1:9" x14ac:dyDescent="0.25">
      <c r="D44" s="22"/>
      <c r="E44" s="22"/>
      <c r="F44" s="22"/>
      <c r="G44" s="1"/>
      <c r="H44" s="1"/>
    </row>
    <row r="45" spans="1:9" x14ac:dyDescent="0.25">
      <c r="D45" s="23"/>
      <c r="E45" s="23"/>
      <c r="F45" s="23"/>
      <c r="G45" s="24"/>
      <c r="H45" s="24"/>
      <c r="I45" s="23"/>
    </row>
    <row r="51" spans="7:8" x14ac:dyDescent="0.25">
      <c r="H51" s="1"/>
    </row>
    <row r="52" spans="7:8" x14ac:dyDescent="0.25">
      <c r="H52" s="1"/>
    </row>
    <row r="53" spans="7:8" x14ac:dyDescent="0.25">
      <c r="G53" s="25"/>
      <c r="H53" s="25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2018-08-22T20:16:02Z</dcterms:created>
  <dcterms:modified xsi:type="dcterms:W3CDTF">2018-08-29T18:51:28Z</dcterms:modified>
</cp:coreProperties>
</file>