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910" activeTab="0"/>
  </bookViews>
  <sheets>
    <sheet name="Balance" sheetId="1" r:id="rId1"/>
    <sheet name="Edo.resultados" sheetId="2" r:id="rId2"/>
  </sheets>
  <definedNames>
    <definedName name="_xlnm.Print_Area" localSheetId="0">'Balance'!#REF!</definedName>
  </definedNames>
  <calcPr fullCalcOnLoad="1"/>
</workbook>
</file>

<file path=xl/sharedStrings.xml><?xml version="1.0" encoding="utf-8"?>
<sst xmlns="http://schemas.openxmlformats.org/spreadsheetml/2006/main" count="69" uniqueCount="67">
  <si>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</si>
  <si>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</si>
  <si>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</si>
  <si>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</si>
  <si>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</si>
  <si>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</si>
  <si>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</si>
  <si>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</si>
  <si>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</si>
  <si>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</si>
  <si>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</si>
  <si>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</si>
  <si>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</si>
  <si>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</si>
  <si>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</si>
  <si>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</si>
  <si>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</si>
  <si>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</si>
  <si>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</si>
  <si>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</si>
  <si>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</si>
  <si>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</si>
  <si>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</si>
  <si>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</si>
  <si>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</si>
  <si>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</si>
  <si>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</si>
  <si>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</si>
  <si>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</si>
  <si>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</si>
  <si>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</si>
  <si>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</si>
  <si>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</si>
  <si>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</si>
  <si>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</si>
  <si>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</si>
  <si>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</si>
  <si>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</si>
  <si>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</si>
  <si>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</si>
  <si>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</si>
  <si>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</si>
  <si>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</si>
  <si>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</si>
  <si>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</si>
  <si>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</si>
  <si>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</si>
  <si>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</si>
  <si>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</si>
  <si>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</si>
  <si>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</si>
  <si>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</si>
  <si>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</si>
  <si>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</si>
  <si>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</si>
  <si>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</si>
  <si>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</si>
  <si>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</si>
  <si>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</si>
  <si>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</si>
  <si>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</si>
  <si>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</si>
  <si>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</si>
  <si>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</si>
  <si>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                                                                 al 29 de Febrero de 2016</t>
  </si>
  <si>
    <t xml:space="preserve">              Estado de Resultados al 29 de Febrero de 2016</t>
  </si>
  <si>
    <t xml:space="preserve">Sistecozome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</si>
</sst>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 val="single"/>
      <sz val="12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3" fontId="12" fillId="33" borderId="0" xfId="46" applyFont="1" applyFill="1" applyBorder="1" applyAlignment="1">
      <alignment/>
    </xf>
    <xf numFmtId="43" fontId="10" fillId="33" borderId="0" xfId="46" applyFont="1" applyFill="1" applyBorder="1" applyAlignment="1">
      <alignment/>
    </xf>
    <xf numFmtId="43" fontId="0" fillId="33" borderId="0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13" fillId="33" borderId="0" xfId="46" applyFont="1" applyFill="1" applyBorder="1" applyAlignment="1">
      <alignment/>
    </xf>
    <xf numFmtId="43" fontId="2" fillId="33" borderId="0" xfId="46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43" fontId="0" fillId="33" borderId="0" xfId="46" applyFont="1" applyFill="1" applyAlignment="1">
      <alignment/>
    </xf>
    <xf numFmtId="0" fontId="7" fillId="33" borderId="0" xfId="0" applyFont="1" applyFill="1" applyBorder="1" applyAlignment="1">
      <alignment/>
    </xf>
    <xf numFmtId="43" fontId="7" fillId="33" borderId="0" xfId="46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3" fontId="2" fillId="34" borderId="0" xfId="46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4" fillId="33" borderId="0" xfId="46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43" fontId="12" fillId="33" borderId="12" xfId="46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43" fontId="0" fillId="33" borderId="12" xfId="46" applyFont="1" applyFill="1" applyBorder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10" fillId="33" borderId="1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3" fontId="20" fillId="33" borderId="0" xfId="0" applyNumberFormat="1" applyFont="1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43" fontId="0" fillId="33" borderId="15" xfId="46" applyFont="1" applyFill="1" applyBorder="1" applyAlignment="1">
      <alignment/>
    </xf>
    <xf numFmtId="43" fontId="0" fillId="33" borderId="17" xfId="46" applyFont="1" applyFill="1" applyBorder="1" applyAlignment="1">
      <alignment/>
    </xf>
    <xf numFmtId="43" fontId="0" fillId="33" borderId="13" xfId="46" applyFont="1" applyFill="1" applyBorder="1" applyAlignment="1">
      <alignment/>
    </xf>
    <xf numFmtId="172" fontId="4" fillId="33" borderId="13" xfId="46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8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9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1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2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3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4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5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6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7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8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9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1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2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3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4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5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6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7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8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9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0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1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6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7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8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9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0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1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2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3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4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5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6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7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8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9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0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1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2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3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4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5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6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7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8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9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0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1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2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3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4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5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6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7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8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9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0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1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2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3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4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5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6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7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8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9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0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1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2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3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9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0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1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2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3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4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5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6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3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4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5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6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7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0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3</xdr:col>
      <xdr:colOff>581025</xdr:colOff>
      <xdr:row>9</xdr:row>
      <xdr:rowOff>19050</xdr:rowOff>
    </xdr:to>
    <xdr:pic>
      <xdr:nvPicPr>
        <xdr:cNvPr id="183" name="1 Imagen" descr="LOGO SEMOV GOTA tinto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4143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9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0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1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3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4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7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0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5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6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7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8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0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1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2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3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4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5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6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8" name="Picture 15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9" name="Picture 15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0" name="Picture 15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1" name="Picture 15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2" name="Picture 15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3" name="Picture 15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4" name="Picture 15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5" name="Picture 15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6" name="Picture 15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7" name="Picture 15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8" name="Picture 16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9" name="Picture 16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0" name="Picture 16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1" name="Picture 16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2" name="Picture 16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3" name="Picture 16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4" name="Picture 16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" name="Picture 16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6" name="Picture 16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7" name="Picture 17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8" name="Picture 17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9" name="Picture 17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1104900</xdr:colOff>
      <xdr:row>7</xdr:row>
      <xdr:rowOff>152400</xdr:rowOff>
    </xdr:to>
    <xdr:pic>
      <xdr:nvPicPr>
        <xdr:cNvPr id="130" name="1 Imagen" descr="LOGO SEMOV GOTA tinto (1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7625"/>
          <a:ext cx="3705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44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3.7109375" style="11" customWidth="1"/>
    <col min="2" max="2" width="34.140625" style="11" customWidth="1"/>
    <col min="3" max="3" width="16.8515625" style="11" customWidth="1"/>
    <col min="4" max="4" width="14.140625" style="11" customWidth="1"/>
    <col min="5" max="5" width="35.281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1875" style="1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6" ht="18.75">
      <c r="A11" s="19"/>
      <c r="B11" s="30" t="s">
        <v>46</v>
      </c>
      <c r="C11" s="34"/>
      <c r="D11" s="35"/>
      <c r="E11" s="35"/>
      <c r="F11" s="35"/>
    </row>
    <row r="12" spans="1:6" ht="18.75">
      <c r="A12" s="19"/>
      <c r="B12" s="30" t="s">
        <v>64</v>
      </c>
      <c r="C12" s="35"/>
      <c r="D12" s="35"/>
      <c r="E12" s="35"/>
      <c r="F12" s="35"/>
    </row>
    <row r="13" spans="1:6" ht="15.75">
      <c r="A13" s="19"/>
      <c r="B13" s="1"/>
      <c r="C13" s="20"/>
      <c r="D13" s="19"/>
      <c r="E13" s="19"/>
      <c r="F13" s="19"/>
    </row>
    <row r="14" spans="1:6" ht="15.75">
      <c r="A14" s="1"/>
      <c r="B14" s="38" t="s">
        <v>0</v>
      </c>
      <c r="C14" s="39"/>
      <c r="D14" s="2"/>
      <c r="E14" s="38" t="s">
        <v>9</v>
      </c>
      <c r="F14" s="40"/>
    </row>
    <row r="15" spans="1:6" ht="15.75">
      <c r="A15" s="1"/>
      <c r="B15" s="7"/>
      <c r="C15" s="2"/>
      <c r="D15" s="2"/>
      <c r="E15" s="7"/>
      <c r="F15" s="31"/>
    </row>
    <row r="16" spans="1:6" ht="15.75">
      <c r="A16" s="1"/>
      <c r="B16" s="41" t="s">
        <v>28</v>
      </c>
      <c r="C16" s="2"/>
      <c r="D16" s="2"/>
      <c r="E16" s="41" t="s">
        <v>28</v>
      </c>
      <c r="F16" s="23"/>
    </row>
    <row r="17" spans="1:6" ht="12.75">
      <c r="A17" s="1"/>
      <c r="B17" s="1" t="s">
        <v>1</v>
      </c>
      <c r="C17" s="6">
        <v>42000</v>
      </c>
      <c r="D17" s="5"/>
      <c r="E17" s="1" t="s">
        <v>10</v>
      </c>
      <c r="F17" s="6">
        <v>145348.71</v>
      </c>
    </row>
    <row r="18" spans="1:6" ht="12.75">
      <c r="A18" s="1"/>
      <c r="B18" s="1" t="s">
        <v>2</v>
      </c>
      <c r="C18" s="6">
        <v>658321.81</v>
      </c>
      <c r="D18" s="5"/>
      <c r="E18" s="1" t="s">
        <v>11</v>
      </c>
      <c r="F18" s="6">
        <v>256.02</v>
      </c>
    </row>
    <row r="19" spans="1:6" ht="12.75">
      <c r="A19" s="1"/>
      <c r="B19" s="1" t="s">
        <v>3</v>
      </c>
      <c r="C19" s="6"/>
      <c r="D19" s="5"/>
      <c r="E19" s="37"/>
      <c r="F19" s="5"/>
    </row>
    <row r="20" spans="1:6" ht="12.75">
      <c r="A20" s="1"/>
      <c r="B20" s="1" t="s">
        <v>4</v>
      </c>
      <c r="C20" s="47">
        <v>357671.54</v>
      </c>
      <c r="D20" s="5"/>
      <c r="E20" s="1"/>
      <c r="F20" s="42"/>
    </row>
    <row r="21" spans="1:6" ht="15">
      <c r="A21" s="1"/>
      <c r="B21" s="1" t="s">
        <v>5</v>
      </c>
      <c r="C21" s="6">
        <v>-101761.8</v>
      </c>
      <c r="D21" s="5"/>
      <c r="E21" s="2"/>
      <c r="F21" s="10"/>
    </row>
    <row r="22" spans="1:6" ht="15">
      <c r="A22" s="1"/>
      <c r="B22" s="1" t="s">
        <v>6</v>
      </c>
      <c r="C22" s="6">
        <v>19232</v>
      </c>
      <c r="D22" s="5"/>
      <c r="E22" s="8" t="s">
        <v>43</v>
      </c>
      <c r="F22" s="17">
        <f>SUM(F17:F19)</f>
        <v>145604.72999999998</v>
      </c>
    </row>
    <row r="23" spans="1:6" ht="15">
      <c r="A23" s="1"/>
      <c r="B23" s="1" t="s">
        <v>7</v>
      </c>
      <c r="C23" s="48">
        <v>171300</v>
      </c>
      <c r="D23" s="5"/>
      <c r="E23" s="2"/>
      <c r="F23" s="10"/>
    </row>
    <row r="24" spans="1:6" ht="15">
      <c r="A24" s="1"/>
      <c r="B24" s="8" t="s">
        <v>39</v>
      </c>
      <c r="C24" s="17">
        <f>SUM(C17:C23)</f>
        <v>1146763.55</v>
      </c>
      <c r="D24" s="5"/>
      <c r="E24" s="8" t="s">
        <v>44</v>
      </c>
      <c r="F24" s="43">
        <f>F22</f>
        <v>145604.72999999998</v>
      </c>
    </row>
    <row r="25" spans="1:4" ht="15">
      <c r="A25" s="1"/>
      <c r="D25" s="10"/>
    </row>
    <row r="26" spans="1:6" ht="15.75">
      <c r="A26" s="1"/>
      <c r="B26" s="41" t="s">
        <v>29</v>
      </c>
      <c r="C26" s="2"/>
      <c r="D26" s="10"/>
      <c r="E26" s="38" t="s">
        <v>12</v>
      </c>
      <c r="F26" s="40"/>
    </row>
    <row r="27" spans="1:6" ht="15">
      <c r="A27" s="1"/>
      <c r="B27" s="1" t="s">
        <v>8</v>
      </c>
      <c r="C27" s="6">
        <v>4429394.89</v>
      </c>
      <c r="D27" s="10"/>
      <c r="E27" s="2"/>
      <c r="F27" s="2"/>
    </row>
    <row r="28" spans="1:6" ht="15">
      <c r="A28" s="1"/>
      <c r="B28" s="1" t="s">
        <v>30</v>
      </c>
      <c r="C28" s="6">
        <v>70825041.83</v>
      </c>
      <c r="D28" s="2"/>
      <c r="E28" s="1" t="s">
        <v>13</v>
      </c>
      <c r="F28" s="6">
        <v>1000424.53</v>
      </c>
    </row>
    <row r="29" spans="1:6" ht="12.75">
      <c r="A29" s="1"/>
      <c r="B29" s="1" t="s">
        <v>31</v>
      </c>
      <c r="C29" s="6">
        <v>21897882.23</v>
      </c>
      <c r="D29" s="6"/>
      <c r="E29" s="1" t="s">
        <v>14</v>
      </c>
      <c r="F29" s="6">
        <v>326540630.45</v>
      </c>
    </row>
    <row r="30" spans="1:6" ht="12.75">
      <c r="A30" s="1"/>
      <c r="B30" s="1" t="s">
        <v>32</v>
      </c>
      <c r="C30" s="48">
        <v>229388311.5</v>
      </c>
      <c r="D30" s="6"/>
      <c r="E30" s="1" t="s">
        <v>47</v>
      </c>
      <c r="F30" s="6">
        <v>734.29</v>
      </c>
    </row>
    <row r="31" spans="1:6" ht="15">
      <c r="A31" s="1"/>
      <c r="B31" s="8" t="s">
        <v>40</v>
      </c>
      <c r="C31" s="17">
        <f>SUM(C27:C30)</f>
        <v>326540630.45</v>
      </c>
      <c r="D31" s="6"/>
      <c r="F31" s="44"/>
    </row>
    <row r="32" spans="1:6" ht="12.75">
      <c r="A32" s="1"/>
      <c r="D32" s="1"/>
      <c r="E32" s="45" t="s">
        <v>45</v>
      </c>
      <c r="F32" s="46">
        <f>SUM(F28:F31)</f>
        <v>327541789.27</v>
      </c>
    </row>
    <row r="33" spans="1:4" ht="15">
      <c r="A33" s="1"/>
      <c r="B33" s="8" t="s">
        <v>42</v>
      </c>
      <c r="C33" s="6"/>
      <c r="D33" s="17"/>
    </row>
    <row r="34" spans="1:6" ht="12.75">
      <c r="A34" s="1"/>
      <c r="B34" s="1" t="s">
        <v>37</v>
      </c>
      <c r="C34" s="48">
        <v>553498897.16</v>
      </c>
      <c r="D34" s="6"/>
      <c r="E34" s="1" t="s">
        <v>37</v>
      </c>
      <c r="F34" s="48">
        <v>553498897.16</v>
      </c>
    </row>
    <row r="35" spans="1:6" ht="15">
      <c r="A35" s="1"/>
      <c r="B35" s="8" t="s">
        <v>41</v>
      </c>
      <c r="C35" s="43">
        <f>SUM(C34)</f>
        <v>553498897.16</v>
      </c>
      <c r="D35" s="6"/>
      <c r="E35" s="8" t="s">
        <v>38</v>
      </c>
      <c r="F35" s="17">
        <f>F34+F32</f>
        <v>881040686.43</v>
      </c>
    </row>
    <row r="36" spans="1:6" ht="15">
      <c r="A36" s="1"/>
      <c r="B36" s="2"/>
      <c r="C36" s="2"/>
      <c r="D36" s="2"/>
      <c r="E36" s="2"/>
      <c r="F36" s="2"/>
    </row>
    <row r="37" spans="1:6" ht="13.5" thickBot="1">
      <c r="A37" s="1"/>
      <c r="B37" s="1" t="s">
        <v>15</v>
      </c>
      <c r="C37" s="51">
        <f>SUM(C24+C31+C35)</f>
        <v>881186291.16</v>
      </c>
      <c r="D37" s="17"/>
      <c r="E37" s="1" t="s">
        <v>16</v>
      </c>
      <c r="F37" s="32">
        <f>SUM(F22+F35)</f>
        <v>881186291.16</v>
      </c>
    </row>
    <row r="38" spans="1:6" ht="13.5" thickTop="1">
      <c r="A38" s="1"/>
      <c r="B38" s="37"/>
      <c r="C38" s="17"/>
      <c r="D38" s="17"/>
      <c r="E38" s="37"/>
      <c r="F38" s="17"/>
    </row>
    <row r="39" spans="1:6" ht="12.75">
      <c r="A39" s="1"/>
      <c r="B39" s="37"/>
      <c r="C39" s="17"/>
      <c r="D39" s="17"/>
      <c r="E39" s="37"/>
      <c r="F39" s="17"/>
    </row>
    <row r="40" spans="1:6" ht="15">
      <c r="A40" s="1"/>
      <c r="B40" s="2"/>
      <c r="C40" s="2"/>
      <c r="D40" s="2"/>
      <c r="E40" s="2"/>
      <c r="F40" s="10"/>
    </row>
    <row r="41" spans="2:6" ht="15">
      <c r="B41" s="2"/>
      <c r="C41" s="2"/>
      <c r="D41" s="2"/>
      <c r="E41" s="2"/>
      <c r="F41" s="10"/>
    </row>
    <row r="42" spans="1:6" ht="15">
      <c r="A42" s="36" t="s">
        <v>60</v>
      </c>
      <c r="B42" s="13"/>
      <c r="C42" s="13"/>
      <c r="D42" s="13"/>
      <c r="E42" s="13"/>
      <c r="F42" s="13"/>
    </row>
    <row r="43" spans="1:6" ht="15">
      <c r="A43" s="1"/>
      <c r="B43" s="18"/>
      <c r="C43" s="7" t="s">
        <v>55</v>
      </c>
      <c r="D43" s="15"/>
      <c r="E43" s="13"/>
      <c r="F43" s="13"/>
    </row>
    <row r="44" spans="1:6" ht="15">
      <c r="A44" s="1"/>
      <c r="B44" s="12"/>
      <c r="C44" s="7" t="s">
        <v>56</v>
      </c>
      <c r="D44" s="15"/>
      <c r="E44" s="16"/>
      <c r="F44" s="16"/>
    </row>
  </sheetData>
  <sheetProtection/>
  <printOptions horizontalCentered="1"/>
  <pageMargins left="0.7480314960629921" right="0.7874015748031497" top="0.2362204724409449" bottom="0" header="0" footer="0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40.00390625" style="11" customWidth="1"/>
    <col min="2" max="2" width="26.28125" style="11" customWidth="1"/>
    <col min="3" max="3" width="26.28125" style="14" customWidth="1"/>
    <col min="4" max="5" width="14.7109375" style="11" customWidth="1"/>
    <col min="6" max="16384" width="11.421875" style="11" customWidth="1"/>
  </cols>
  <sheetData>
    <row r="1" spans="1:3" ht="15.75">
      <c r="A1" s="23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15">
      <c r="A5" s="2"/>
      <c r="B5" s="1"/>
      <c r="C5" s="10"/>
    </row>
    <row r="6" spans="1:3" ht="15">
      <c r="A6" s="2"/>
      <c r="B6" s="1"/>
      <c r="C6" s="10"/>
    </row>
    <row r="7" spans="1:3" ht="20.25">
      <c r="A7" s="2"/>
      <c r="B7" s="53"/>
      <c r="C7" s="53"/>
    </row>
    <row r="8" spans="1:3" ht="15">
      <c r="A8" s="2"/>
      <c r="B8" s="1"/>
      <c r="C8" s="10"/>
    </row>
    <row r="9" spans="1:3" ht="18">
      <c r="A9" s="30" t="s">
        <v>65</v>
      </c>
      <c r="B9" s="21"/>
      <c r="C9" s="22"/>
    </row>
    <row r="10" spans="1:3" ht="15.75">
      <c r="A10" s="24"/>
      <c r="B10" s="21"/>
      <c r="C10" s="22"/>
    </row>
    <row r="11" spans="1:3" ht="15">
      <c r="A11" s="2"/>
      <c r="B11" s="1"/>
      <c r="C11" s="10"/>
    </row>
    <row r="12" spans="1:3" ht="15">
      <c r="A12" s="8" t="s">
        <v>48</v>
      </c>
      <c r="B12" s="7"/>
      <c r="C12" s="25"/>
    </row>
    <row r="13" spans="1:3" ht="12.75">
      <c r="A13" s="28" t="s">
        <v>36</v>
      </c>
      <c r="B13" s="29"/>
      <c r="C13" s="33">
        <v>1960438068.07</v>
      </c>
    </row>
    <row r="14" spans="1:3" ht="12.75">
      <c r="A14" s="1"/>
      <c r="B14" s="6"/>
      <c r="C14" s="4"/>
    </row>
    <row r="15" spans="1:3" ht="12.75">
      <c r="A15" s="7" t="s">
        <v>49</v>
      </c>
      <c r="B15" s="4"/>
      <c r="C15" s="17">
        <f>C13</f>
        <v>1960438068.07</v>
      </c>
    </row>
    <row r="16" spans="1:3" ht="15">
      <c r="A16" s="2"/>
      <c r="B16" s="6"/>
      <c r="C16" s="10"/>
    </row>
    <row r="17" spans="1:3" ht="12.75">
      <c r="A17" s="26" t="s">
        <v>50</v>
      </c>
      <c r="B17" s="52" t="s">
        <v>17</v>
      </c>
      <c r="C17" s="27" t="s">
        <v>18</v>
      </c>
    </row>
    <row r="18" spans="1:3" ht="12.75">
      <c r="A18" s="28" t="s">
        <v>19</v>
      </c>
      <c r="B18" s="49">
        <v>0</v>
      </c>
      <c r="C18" s="49">
        <v>0</v>
      </c>
    </row>
    <row r="19" spans="1:3" ht="12.75">
      <c r="A19" s="28" t="s">
        <v>25</v>
      </c>
      <c r="B19" s="49">
        <v>5929985.57</v>
      </c>
      <c r="C19" s="49">
        <v>6236466.49</v>
      </c>
    </row>
    <row r="20" spans="1:3" ht="12.75">
      <c r="A20" s="28" t="s">
        <v>20</v>
      </c>
      <c r="B20" s="49">
        <v>6714489.24</v>
      </c>
      <c r="C20" s="49">
        <v>7915013.92</v>
      </c>
    </row>
    <row r="21" spans="1:3" ht="12.75">
      <c r="A21" s="28" t="s">
        <v>21</v>
      </c>
      <c r="B21" s="49">
        <v>3224294.55</v>
      </c>
      <c r="C21" s="49">
        <v>6254819.47</v>
      </c>
    </row>
    <row r="22" spans="1:3" ht="12.75">
      <c r="A22" s="28" t="s">
        <v>22</v>
      </c>
      <c r="B22" s="49">
        <v>1469639.09</v>
      </c>
      <c r="C22" s="49">
        <v>2797369.05</v>
      </c>
    </row>
    <row r="23" spans="1:3" ht="12.75">
      <c r="A23" s="28" t="s">
        <v>23</v>
      </c>
      <c r="B23" s="49">
        <v>14398928.34</v>
      </c>
      <c r="C23" s="49">
        <v>18868917.3</v>
      </c>
    </row>
    <row r="24" spans="1:3" ht="12.75">
      <c r="A24" s="28" t="s">
        <v>54</v>
      </c>
      <c r="B24" s="49">
        <v>835716.55</v>
      </c>
      <c r="C24" s="49">
        <v>1567177.33</v>
      </c>
    </row>
    <row r="25" spans="1:3" ht="12.75">
      <c r="A25" s="28" t="s">
        <v>24</v>
      </c>
      <c r="B25" s="49">
        <v>37801535.5</v>
      </c>
      <c r="C25" s="49">
        <v>76289767.12</v>
      </c>
    </row>
    <row r="26" spans="1:3" ht="12.75">
      <c r="A26" s="28" t="s">
        <v>62</v>
      </c>
      <c r="B26" s="49">
        <v>212943670.91</v>
      </c>
      <c r="C26" s="49">
        <v>212943670.91</v>
      </c>
    </row>
    <row r="27" spans="1:3" ht="12.75">
      <c r="A27" s="28" t="s">
        <v>59</v>
      </c>
      <c r="B27" s="49">
        <v>5370179.01</v>
      </c>
      <c r="C27" s="49">
        <v>5370180.02</v>
      </c>
    </row>
    <row r="28" spans="1:3" ht="12.75">
      <c r="A28" s="28" t="s">
        <v>63</v>
      </c>
      <c r="B28" s="49">
        <v>17100519.3</v>
      </c>
      <c r="C28" s="49">
        <v>17100519.3</v>
      </c>
    </row>
    <row r="29" spans="1:3" ht="12.75">
      <c r="A29" s="28" t="s">
        <v>66</v>
      </c>
      <c r="B29" s="49">
        <v>6099081.84</v>
      </c>
      <c r="C29" s="49">
        <v>6099081.84</v>
      </c>
    </row>
    <row r="30" spans="1:3" ht="12.75">
      <c r="A30" s="28" t="s">
        <v>27</v>
      </c>
      <c r="B30" s="49">
        <v>0</v>
      </c>
      <c r="C30" s="49">
        <v>0</v>
      </c>
    </row>
    <row r="31" spans="1:3" ht="12.75">
      <c r="A31" s="28" t="s">
        <v>26</v>
      </c>
      <c r="B31" s="49">
        <v>889013.03</v>
      </c>
      <c r="C31" s="49">
        <v>1732474.31</v>
      </c>
    </row>
    <row r="32" spans="1:3" ht="12.75">
      <c r="A32" s="28" t="s">
        <v>53</v>
      </c>
      <c r="B32" s="49">
        <v>0</v>
      </c>
      <c r="C32" s="49">
        <v>0</v>
      </c>
    </row>
    <row r="33" spans="1:3" ht="12.75">
      <c r="A33" s="28" t="s">
        <v>33</v>
      </c>
      <c r="B33" s="49">
        <v>413199126.09</v>
      </c>
      <c r="C33" s="49">
        <v>1043763713.85</v>
      </c>
    </row>
    <row r="34" spans="1:3" ht="12.75">
      <c r="A34" s="28" t="s">
        <v>34</v>
      </c>
      <c r="B34" s="49">
        <v>0</v>
      </c>
      <c r="C34" s="49">
        <v>0</v>
      </c>
    </row>
    <row r="35" spans="1:3" ht="12.75">
      <c r="A35" s="28" t="s">
        <v>35</v>
      </c>
      <c r="B35" s="49">
        <v>0</v>
      </c>
      <c r="C35" s="49">
        <v>0</v>
      </c>
    </row>
    <row r="36" spans="1:3" ht="12.75">
      <c r="A36" s="1"/>
      <c r="B36" s="6"/>
      <c r="C36" s="6"/>
    </row>
    <row r="37" spans="1:3" ht="13.5" thickBot="1">
      <c r="A37" s="7" t="s">
        <v>51</v>
      </c>
      <c r="B37" s="50">
        <f>SUM(B18:B35)</f>
        <v>725976179.02</v>
      </c>
      <c r="C37" s="50">
        <f>SUM(C18:C35)</f>
        <v>1406939170.91</v>
      </c>
    </row>
    <row r="38" spans="1:3" ht="13.5" thickTop="1">
      <c r="A38" s="1"/>
      <c r="B38" s="3"/>
      <c r="C38" s="6"/>
    </row>
    <row r="39" spans="1:3" ht="13.5" thickBot="1">
      <c r="A39" s="7" t="s">
        <v>52</v>
      </c>
      <c r="B39" s="9"/>
      <c r="C39" s="32">
        <f>SUM(C15-C37)</f>
        <v>553498897.1599998</v>
      </c>
    </row>
    <row r="40" spans="1:3" ht="15.75" thickTop="1">
      <c r="A40" s="2"/>
      <c r="B40" s="10"/>
      <c r="C40" s="10"/>
    </row>
    <row r="41" spans="1:3" ht="15">
      <c r="A41" s="36" t="s">
        <v>61</v>
      </c>
      <c r="B41" s="10"/>
      <c r="C41" s="10"/>
    </row>
    <row r="42" spans="1:3" ht="15">
      <c r="A42" s="2"/>
      <c r="B42" s="10"/>
      <c r="C42" s="10"/>
    </row>
    <row r="43" spans="1:3" ht="15">
      <c r="A43" s="17" t="s">
        <v>57</v>
      </c>
      <c r="B43" s="17"/>
      <c r="C43" s="10"/>
    </row>
    <row r="44" spans="1:3" ht="15">
      <c r="A44" s="17" t="s">
        <v>58</v>
      </c>
      <c r="B44" s="17"/>
      <c r="C44" s="10"/>
    </row>
    <row r="45" spans="1:3" ht="15">
      <c r="A45" s="1"/>
      <c r="B45" s="2"/>
      <c r="C45" s="10"/>
    </row>
  </sheetData>
  <sheetProtection/>
  <printOptions horizontalCentered="1"/>
  <pageMargins left="0.5511811023622047" right="0.4330708661417323" top="0.1968503937007874" bottom="0.1968503937007874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Rubio </dc:creator>
  <cp:keywords/>
  <dc:description/>
  <cp:lastModifiedBy>ana.rubio</cp:lastModifiedBy>
  <cp:lastPrinted>2009-05-26T16:14:16Z</cp:lastPrinted>
  <dcterms:created xsi:type="dcterms:W3CDTF">2001-06-08T16:31:57Z</dcterms:created>
  <dcterms:modified xsi:type="dcterms:W3CDTF">2016-03-10T18:33:38Z</dcterms:modified>
  <cp:category/>
  <cp:version/>
  <cp:contentType/>
  <cp:contentStatus/>
</cp:coreProperties>
</file>