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13" i="1"/>
  <c r="B35"/>
  <c r="C35"/>
  <c r="C37"/>
  <c r="C31" i="4"/>
  <c r="F28"/>
  <c r="F31" s="1"/>
  <c r="C27"/>
  <c r="C20"/>
  <c r="C33" s="1"/>
  <c r="F18"/>
  <c r="F20" s="1"/>
  <c r="F33" l="1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<sst xmlns="http://schemas.openxmlformats.org/spreadsheetml/2006/main" count="72" uniqueCount="70">
  <si>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</si>
  <si>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</si>
  <si>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</si>
  <si>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</si>
  <si>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</si>
  <si>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</si>
  <si>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</si>
  <si>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</si>
  <si>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</si>
  <si>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</si>
  <si>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</si>
  <si>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</si>
  <si>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</si>
  <si>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</si>
  <si>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</si>
  <si>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</si>
  <si>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</si>
  <si>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</si>
  <si>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</si>
  <si>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</si>
  <si>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</si>
  <si>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</si>
  <si>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</si>
  <si>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</si>
  <si>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</si>
  <si>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</si>
  <si>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</si>
  <si>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</si>
  <si>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</si>
  <si>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</si>
  <si>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</si>
  <si>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</si>
  <si>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</si>
  <si>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</si>
  <si>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</si>
  <si>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</si>
  <si>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</si>
  <si>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</si>
  <si>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</si>
  <si>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</si>
  <si>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</si>
  <si>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</si>
  <si>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</si>
  <si>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</si>
  <si>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</si>
  <si>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</si>
  <si>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</si>
  <si>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</si>
  <si>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</si>
  <si>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</si>
  <si>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</si>
  <si>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</si>
  <si>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</si>
  <si>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</si>
  <si>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</si>
  <si>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</si>
  <si>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</si>
  <si>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</si>
  <si>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</si>
  <si>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</si>
  <si>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</si>
  <si>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</si>
  <si>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</si>
  <si>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</si>
  <si>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</si>
  <si>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</si>
  <si>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</si>
  <si>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                                    al 30 de Abril de 2016</t>
  </si>
  <si>
    <t xml:space="preserve">                             Secretaría de Movilidad</t>
  </si>
  <si>
    <t xml:space="preserve">              Estado de Resultados al 30 de Abril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</si>
</sst>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2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72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4</xdr:row>
      <xdr:rowOff>104775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4</xdr:row>
      <xdr:rowOff>209550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25" sqref="D25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67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42000</v>
      </c>
      <c r="D13" s="5"/>
      <c r="E13" s="1" t="s">
        <v>10</v>
      </c>
      <c r="F13" s="6">
        <v>125279.2</v>
      </c>
    </row>
    <row r="14" spans="1:6">
      <c r="A14" s="1"/>
      <c r="B14" s="1" t="s">
        <v>2</v>
      </c>
      <c r="C14" s="6">
        <v>146199.20000000001</v>
      </c>
      <c r="D14" s="5"/>
      <c r="E14" s="1" t="s">
        <v>11</v>
      </c>
      <c r="F14" s="6">
        <v>127.06</v>
      </c>
    </row>
    <row r="15" spans="1:6">
      <c r="A15" s="1"/>
      <c r="B15" s="1" t="s">
        <v>3</v>
      </c>
      <c r="C15" s="6">
        <v>34.799999999999997</v>
      </c>
      <c r="D15" s="5"/>
      <c r="E15" s="31"/>
      <c r="F15" s="5"/>
    </row>
    <row r="16" spans="1:6">
      <c r="A16" s="1"/>
      <c r="B16" s="1" t="s">
        <v>4</v>
      </c>
      <c r="C16" s="38">
        <v>651671.56000000006</v>
      </c>
      <c r="D16" s="5"/>
      <c r="E16" s="1"/>
      <c r="F16" s="33"/>
    </row>
    <row r="17" spans="1:6" ht="15">
      <c r="A17" s="1"/>
      <c r="B17" s="1" t="s">
        <v>5</v>
      </c>
      <c r="C17" s="6">
        <v>70014.990000000005</v>
      </c>
      <c r="D17" s="5"/>
      <c r="E17" s="2"/>
      <c r="F17" s="10"/>
    </row>
    <row r="18" spans="1:6" ht="15">
      <c r="A18" s="1"/>
      <c r="B18" s="1" t="s">
        <v>6</v>
      </c>
      <c r="C18" s="6">
        <v>25136</v>
      </c>
      <c r="D18" s="5"/>
      <c r="E18" s="8" t="s">
        <v>43</v>
      </c>
      <c r="F18" s="17">
        <f>SUM(F13:F15)</f>
        <v>125406.26</v>
      </c>
    </row>
    <row r="19" spans="1:6" ht="15">
      <c r="A19" s="1"/>
      <c r="B19" s="1" t="s">
        <v>7</v>
      </c>
      <c r="C19" s="39">
        <v>191084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1126140.55</v>
      </c>
      <c r="D20" s="5"/>
      <c r="E20" s="8" t="s">
        <v>44</v>
      </c>
      <c r="F20" s="34">
        <f>F18</f>
        <v>125406.26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70927001.150000006</v>
      </c>
      <c r="D24" s="2"/>
      <c r="E24" s="1" t="s">
        <v>13</v>
      </c>
      <c r="F24" s="6">
        <v>1000000</v>
      </c>
    </row>
    <row r="25" spans="1:6">
      <c r="A25" s="1"/>
      <c r="B25" s="1" t="s">
        <v>31</v>
      </c>
      <c r="C25" s="6">
        <v>21911394.140000001</v>
      </c>
      <c r="D25" s="6"/>
      <c r="E25" s="1" t="s">
        <v>14</v>
      </c>
      <c r="F25" s="6">
        <v>326656101.68000001</v>
      </c>
    </row>
    <row r="26" spans="1:6">
      <c r="A26" s="1"/>
      <c r="B26" s="1" t="s">
        <v>32</v>
      </c>
      <c r="C26" s="39">
        <v>229388311.5</v>
      </c>
      <c r="D26" s="6"/>
      <c r="E26" s="1" t="s">
        <v>47</v>
      </c>
      <c r="F26" s="6">
        <v>734.29</v>
      </c>
    </row>
    <row r="27" spans="1:6" ht="15">
      <c r="A27" s="1"/>
      <c r="B27" s="8" t="s">
        <v>40</v>
      </c>
      <c r="C27" s="17">
        <f>SUM(C23:C26)</f>
        <v>326656101.68000001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327656835.97000003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300661036.80000001</v>
      </c>
      <c r="D30" s="6"/>
      <c r="E30" s="1" t="s">
        <v>37</v>
      </c>
      <c r="F30" s="39">
        <v>300661036.80000001</v>
      </c>
    </row>
    <row r="31" spans="1:6" ht="15">
      <c r="A31" s="1"/>
      <c r="B31" s="8" t="s">
        <v>41</v>
      </c>
      <c r="C31" s="34">
        <f>SUM(C30)</f>
        <v>300661036.80000001</v>
      </c>
      <c r="D31" s="6"/>
      <c r="E31" s="8" t="s">
        <v>38</v>
      </c>
      <c r="F31" s="17">
        <f>F30+F28</f>
        <v>628317872.76999998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628443279.02999997</v>
      </c>
      <c r="D33" s="17"/>
      <c r="E33" s="1" t="s">
        <v>16</v>
      </c>
      <c r="F33" s="28">
        <f>SUM(F18+F31)</f>
        <v>628443279.02999997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2" spans="1:6" ht="15">
      <c r="A42" s="30"/>
      <c r="B42" s="13"/>
      <c r="C42" s="13"/>
      <c r="D42" s="13"/>
      <c r="E42" s="13"/>
      <c r="F42" s="13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7" workbookViewId="0">
      <selection activeCell="B34" sqref="B34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68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2134916256.3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2134916256.3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>
        <v>3484227.17</v>
      </c>
      <c r="C17" s="40">
        <v>15007476.039999999</v>
      </c>
    </row>
    <row r="18" spans="1:3">
      <c r="A18" s="25" t="s">
        <v>20</v>
      </c>
      <c r="B18" s="40">
        <v>10873263.220000001</v>
      </c>
      <c r="C18" s="40">
        <v>25484658.739999998</v>
      </c>
    </row>
    <row r="19" spans="1:3">
      <c r="A19" s="25" t="s">
        <v>21</v>
      </c>
      <c r="B19" s="40">
        <v>3494159.36</v>
      </c>
      <c r="C19" s="40">
        <v>15058648.4</v>
      </c>
    </row>
    <row r="20" spans="1:3">
      <c r="A20" s="25" t="s">
        <v>22</v>
      </c>
      <c r="B20" s="40">
        <v>1402399.7</v>
      </c>
      <c r="C20" s="40">
        <v>6600256.4299999997</v>
      </c>
    </row>
    <row r="21" spans="1:3">
      <c r="A21" s="25" t="s">
        <v>23</v>
      </c>
      <c r="B21" s="40">
        <v>38972653.240000002</v>
      </c>
      <c r="C21" s="40">
        <v>72225015.870000005</v>
      </c>
    </row>
    <row r="22" spans="1:3">
      <c r="A22" s="25" t="s">
        <v>54</v>
      </c>
      <c r="B22" s="40">
        <v>835439.33</v>
      </c>
      <c r="C22" s="40">
        <v>3740145.26</v>
      </c>
    </row>
    <row r="23" spans="1:3">
      <c r="A23" s="25" t="s">
        <v>24</v>
      </c>
      <c r="B23" s="40">
        <v>40516801.969999999</v>
      </c>
      <c r="C23" s="40">
        <v>186052821.22999999</v>
      </c>
    </row>
    <row r="24" spans="1:3">
      <c r="A24" s="25" t="s">
        <v>62</v>
      </c>
      <c r="B24" s="40">
        <v>205799448.49000001</v>
      </c>
      <c r="C24" s="40">
        <v>502075705.88999999</v>
      </c>
    </row>
    <row r="25" spans="1:3">
      <c r="A25" s="25" t="s">
        <v>59</v>
      </c>
      <c r="B25" s="40">
        <v>2817840.01</v>
      </c>
      <c r="C25" s="40">
        <v>10959840.029999999</v>
      </c>
    </row>
    <row r="26" spans="1:3">
      <c r="A26" s="25" t="s">
        <v>63</v>
      </c>
      <c r="B26" s="40">
        <v>0</v>
      </c>
      <c r="C26" s="40">
        <v>17100519.300000001</v>
      </c>
    </row>
    <row r="27" spans="1:3">
      <c r="A27" s="25" t="s">
        <v>64</v>
      </c>
      <c r="B27" s="40">
        <v>0</v>
      </c>
      <c r="C27" s="40">
        <v>6099081.8399999999</v>
      </c>
    </row>
    <row r="28" spans="1:3">
      <c r="A28" s="25" t="s">
        <v>27</v>
      </c>
      <c r="B28" s="40">
        <v>0</v>
      </c>
      <c r="C28" s="40">
        <v>0</v>
      </c>
    </row>
    <row r="29" spans="1:3">
      <c r="A29" s="25" t="s">
        <v>26</v>
      </c>
      <c r="B29" s="40">
        <v>975631.56</v>
      </c>
      <c r="C29" s="40">
        <v>4216480.3099999996</v>
      </c>
    </row>
    <row r="30" spans="1:3">
      <c r="A30" s="25" t="s">
        <v>53</v>
      </c>
      <c r="B30" s="40">
        <v>0</v>
      </c>
      <c r="C30" s="40">
        <v>0</v>
      </c>
    </row>
    <row r="31" spans="1:3">
      <c r="A31" s="25" t="s">
        <v>33</v>
      </c>
      <c r="B31" s="40">
        <v>-172411981.49000001</v>
      </c>
      <c r="C31" s="40">
        <v>969634570.15999997</v>
      </c>
    </row>
    <row r="32" spans="1:3">
      <c r="A32" s="25" t="s">
        <v>34</v>
      </c>
      <c r="B32" s="40">
        <v>0</v>
      </c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136759882.56</v>
      </c>
      <c r="C35" s="41">
        <f>SUM(C16:C33)</f>
        <v>1834255219.5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300661036.79999995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2016-05-12T15:00:00Z</dcterms:modified>
</cp:coreProperties>
</file>