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7" s="1"/>
  <c r="C31" i="4"/>
  <c r="F28"/>
  <c r="F31" s="1"/>
  <c r="C27"/>
  <c r="C33" s="1"/>
  <c r="C20"/>
  <c r="F18"/>
  <c r="F20" s="1"/>
  <c r="F33" l="1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<sst xmlns="http://schemas.openxmlformats.org/spreadsheetml/2006/main" count="72" uniqueCount="70">
  <si>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</si>
  <si>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</si>
  <si>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</si>
  <si>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</si>
  <si>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</si>
  <si>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</si>
  <si>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</si>
  <si>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</si>
  <si>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</si>
  <si>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</si>
  <si>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</si>
  <si>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</si>
  <si>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</si>
  <si>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</si>
  <si>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</si>
  <si>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</si>
  <si>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</si>
  <si>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</si>
  <si>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</si>
  <si>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</si>
  <si>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</si>
  <si>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</si>
  <si>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</si>
  <si>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</si>
  <si>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</si>
  <si>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</si>
  <si>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</si>
  <si>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</si>
  <si>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</si>
  <si>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</si>
  <si>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</si>
  <si>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</si>
  <si>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</si>
  <si>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</si>
  <si>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</si>
  <si>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</si>
  <si>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</si>
  <si>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</si>
  <si>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</si>
  <si>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</si>
  <si>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</si>
  <si>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</si>
  <si>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</si>
  <si>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</si>
  <si>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</si>
  <si>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</si>
  <si>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</si>
  <si>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</si>
  <si>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</si>
  <si>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</si>
  <si>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</si>
  <si>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</si>
  <si>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</si>
  <si>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</si>
  <si>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</si>
  <si>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</si>
  <si>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</si>
  <si>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</si>
  <si>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</si>
  <si>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</si>
  <si>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</si>
  <si>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</si>
  <si>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</si>
  <si>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</si>
  <si>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</si>
  <si>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</si>
  <si>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</si>
  <si>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</si>
  <si>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31 de Agosto de 2016</t>
  </si>
  <si>
    <t xml:space="preserve">              Estado de Resultados al 31 de Agosto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</si>
</sst>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wmf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3</xdr:col>
      <xdr:colOff>704850</xdr:colOff>
      <xdr:row>5</xdr:row>
      <xdr:rowOff>133350</xdr:rowOff>
    </xdr:to>
    <xdr:pic>
      <xdr:nvPicPr>
        <xdr:cNvPr id="22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19050"/>
          <a:ext cx="4105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opLeftCell="A13" workbookViewId="0">
      <selection sqref="A1:F42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42000</v>
      </c>
      <c r="D13" s="5"/>
      <c r="E13" s="1" t="s">
        <v>10</v>
      </c>
      <c r="F13" s="6">
        <v>906316.65</v>
      </c>
    </row>
    <row r="14" spans="1:6">
      <c r="A14" s="1"/>
      <c r="B14" s="1" t="s">
        <v>2</v>
      </c>
      <c r="C14" s="6">
        <v>525217.61</v>
      </c>
      <c r="D14" s="5"/>
      <c r="E14" s="1" t="s">
        <v>11</v>
      </c>
      <c r="F14" s="6">
        <v>244.05</v>
      </c>
    </row>
    <row r="15" spans="1:6">
      <c r="A15" s="1"/>
      <c r="B15" s="1" t="s">
        <v>3</v>
      </c>
      <c r="C15" s="6">
        <v>34.799999999999997</v>
      </c>
      <c r="D15" s="5"/>
      <c r="E15" s="31"/>
      <c r="F15" s="5"/>
    </row>
    <row r="16" spans="1:6">
      <c r="A16" s="1"/>
      <c r="B16" s="1" t="s">
        <v>4</v>
      </c>
      <c r="C16" s="38">
        <v>1486441.72</v>
      </c>
      <c r="D16" s="5"/>
      <c r="E16" s="1"/>
      <c r="F16" s="33"/>
    </row>
    <row r="17" spans="1:6" ht="15">
      <c r="A17" s="1"/>
      <c r="B17" s="1" t="s">
        <v>5</v>
      </c>
      <c r="C17" s="6">
        <v>317990.32</v>
      </c>
      <c r="D17" s="5"/>
      <c r="E17" s="2"/>
      <c r="F17" s="10"/>
    </row>
    <row r="18" spans="1:6" ht="15">
      <c r="A18" s="1"/>
      <c r="B18" s="1" t="s">
        <v>6</v>
      </c>
      <c r="C18" s="6">
        <v>22032.2</v>
      </c>
      <c r="D18" s="5"/>
      <c r="E18" s="8" t="s">
        <v>43</v>
      </c>
      <c r="F18" s="17">
        <f>SUM(F13:F15)</f>
        <v>906560.70000000007</v>
      </c>
    </row>
    <row r="19" spans="1:6" ht="15">
      <c r="A19" s="1"/>
      <c r="B19" s="1" t="s">
        <v>7</v>
      </c>
      <c r="C19" s="39">
        <v>12880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2406596.65</v>
      </c>
      <c r="D20" s="5"/>
      <c r="E20" s="8" t="s">
        <v>44</v>
      </c>
      <c r="F20" s="34">
        <f>F18</f>
        <v>906560.70000000007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69916409.439999998</v>
      </c>
      <c r="D24" s="2"/>
      <c r="E24" s="1" t="s">
        <v>13</v>
      </c>
      <c r="F24" s="6">
        <v>1500000</v>
      </c>
    </row>
    <row r="25" spans="1:6">
      <c r="A25" s="1"/>
      <c r="B25" s="1" t="s">
        <v>31</v>
      </c>
      <c r="C25" s="6">
        <v>21913368.460000001</v>
      </c>
      <c r="D25" s="6"/>
      <c r="E25" s="1" t="s">
        <v>14</v>
      </c>
      <c r="F25" s="6">
        <v>325080995.13999999</v>
      </c>
    </row>
    <row r="26" spans="1:6">
      <c r="A26" s="1"/>
      <c r="B26" s="1" t="s">
        <v>32</v>
      </c>
      <c r="C26" s="39">
        <v>228821822.34999999</v>
      </c>
      <c r="D26" s="6"/>
      <c r="E26" s="1" t="s">
        <v>47</v>
      </c>
      <c r="F26" s="6">
        <v>35.950000000000003</v>
      </c>
    </row>
    <row r="27" spans="1:6" ht="15">
      <c r="A27" s="1"/>
      <c r="B27" s="8" t="s">
        <v>40</v>
      </c>
      <c r="C27" s="17">
        <f>SUM(C23:C26)</f>
        <v>325080995.13999999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326581031.08999997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233459393.24000001</v>
      </c>
      <c r="D30" s="6"/>
      <c r="E30" s="1" t="s">
        <v>37</v>
      </c>
      <c r="F30" s="39">
        <v>233459393.24000001</v>
      </c>
    </row>
    <row r="31" spans="1:6" ht="15">
      <c r="A31" s="1"/>
      <c r="B31" s="8" t="s">
        <v>41</v>
      </c>
      <c r="C31" s="34">
        <f>SUM(C30)</f>
        <v>233459393.24000001</v>
      </c>
      <c r="D31" s="6"/>
      <c r="E31" s="8" t="s">
        <v>38</v>
      </c>
      <c r="F31" s="17">
        <f>F30+F28</f>
        <v>560040424.32999992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560946985.02999997</v>
      </c>
      <c r="D33" s="17"/>
      <c r="E33" s="1" t="s">
        <v>16</v>
      </c>
      <c r="F33" s="28">
        <f>SUM(F18+F31)</f>
        <v>560946985.02999997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sqref="A1:C42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2209146798.96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2209146798.96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>
        <v>3837200.59</v>
      </c>
      <c r="C17" s="40">
        <v>28602940.629999999</v>
      </c>
    </row>
    <row r="18" spans="1:3">
      <c r="A18" s="25" t="s">
        <v>20</v>
      </c>
      <c r="B18" s="40">
        <v>5420623.7599999998</v>
      </c>
      <c r="C18" s="40">
        <v>77674002.209999993</v>
      </c>
    </row>
    <row r="19" spans="1:3">
      <c r="A19" s="25" t="s">
        <v>21</v>
      </c>
      <c r="B19" s="40">
        <v>4244690.76</v>
      </c>
      <c r="C19" s="40">
        <v>30298940.059999999</v>
      </c>
    </row>
    <row r="20" spans="1:3">
      <c r="A20" s="25" t="s">
        <v>22</v>
      </c>
      <c r="B20" s="40">
        <v>1909396.02</v>
      </c>
      <c r="C20" s="40">
        <v>12922432.609999999</v>
      </c>
    </row>
    <row r="21" spans="1:3">
      <c r="A21" s="25" t="s">
        <v>23</v>
      </c>
      <c r="B21" s="40">
        <v>15905629.720000001</v>
      </c>
      <c r="C21" s="40">
        <v>157031298.22</v>
      </c>
    </row>
    <row r="22" spans="1:3">
      <c r="A22" s="25" t="s">
        <v>54</v>
      </c>
      <c r="B22" s="40">
        <v>961689.96</v>
      </c>
      <c r="C22" s="40">
        <v>7162297.9000000004</v>
      </c>
    </row>
    <row r="23" spans="1:3">
      <c r="A23" s="25" t="s">
        <v>24</v>
      </c>
      <c r="B23" s="40">
        <v>49563483.090000004</v>
      </c>
      <c r="C23" s="40">
        <v>353419054.62</v>
      </c>
    </row>
    <row r="24" spans="1:3">
      <c r="A24" s="25" t="s">
        <v>62</v>
      </c>
      <c r="B24" s="40">
        <v>30777528.829999998</v>
      </c>
      <c r="C24" s="40">
        <v>678605696.07000005</v>
      </c>
    </row>
    <row r="25" spans="1:3">
      <c r="A25" s="25" t="s">
        <v>59</v>
      </c>
      <c r="B25" s="40">
        <v>10555679.99</v>
      </c>
      <c r="C25" s="40">
        <v>33666019.630000003</v>
      </c>
    </row>
    <row r="26" spans="1:3">
      <c r="A26" s="25" t="s">
        <v>63</v>
      </c>
      <c r="B26" s="40">
        <v>0</v>
      </c>
      <c r="C26" s="40">
        <v>17100519.300000001</v>
      </c>
    </row>
    <row r="27" spans="1:3">
      <c r="A27" s="25" t="s">
        <v>64</v>
      </c>
      <c r="B27" s="40">
        <v>0</v>
      </c>
      <c r="C27" s="40">
        <v>20465746.02</v>
      </c>
    </row>
    <row r="28" spans="1:3">
      <c r="A28" s="25" t="s">
        <v>27</v>
      </c>
      <c r="B28" s="40">
        <v>0</v>
      </c>
      <c r="C28" s="40">
        <v>0</v>
      </c>
    </row>
    <row r="29" spans="1:3">
      <c r="A29" s="25" t="s">
        <v>26</v>
      </c>
      <c r="B29" s="40">
        <v>1058855.31</v>
      </c>
      <c r="C29" s="40">
        <v>8078971.8099999996</v>
      </c>
    </row>
    <row r="30" spans="1:3">
      <c r="A30" s="25" t="s">
        <v>53</v>
      </c>
      <c r="B30" s="40">
        <v>0</v>
      </c>
      <c r="C30" s="40">
        <v>0</v>
      </c>
    </row>
    <row r="31" spans="1:3">
      <c r="A31" s="25" t="s">
        <v>33</v>
      </c>
      <c r="B31" s="40">
        <v>-107847445.73999999</v>
      </c>
      <c r="C31" s="40">
        <v>550659486.63999999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>
        <v>0</v>
      </c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16387332.290000007</v>
      </c>
      <c r="C35" s="41">
        <f>SUM(C16:C33)</f>
        <v>1975687405.7200003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233459393.23999977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2016-09-08T19:59:30Z</dcterms:modified>
</cp:coreProperties>
</file>