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 GENERAL" sheetId="4" r:id="rId1"/>
    <sheet name="ESTADOS FINANCIEROS" sheetId="6" r:id="rId2"/>
  </sheets>
  <definedNames>
    <definedName name="_xlnm.Print_Area" localSheetId="0">'BALANCE GENERAL'!#REF!</definedName>
  </definedNames>
  <calcPr calcId="124519"/>
</workbook>
</file>

<file path=xl/calcChain.xml><?xml version="1.0" encoding="utf-8"?>
<calcChain xmlns="http://schemas.openxmlformats.org/spreadsheetml/2006/main">
  <c r="C555" i="6"/>
  <c r="B555"/>
  <c r="C532"/>
  <c r="C557" s="1"/>
  <c r="C469" i="4"/>
  <c r="F466"/>
  <c r="F469" s="1"/>
  <c r="C465"/>
  <c r="C458"/>
  <c r="C471" s="1"/>
  <c r="F456"/>
  <c r="F471" l="1"/>
  <c r="F458"/>
  <c r="C422"/>
  <c r="F419"/>
  <c r="F422" s="1"/>
  <c r="C418"/>
  <c r="C411"/>
  <c r="C424" s="1"/>
  <c r="F409"/>
  <c r="F424" s="1"/>
  <c r="C507" i="6"/>
  <c r="B507"/>
  <c r="C484"/>
  <c r="C509" s="1"/>
  <c r="F411" i="4" l="1"/>
  <c r="C376"/>
  <c r="F373"/>
  <c r="F376" s="1"/>
  <c r="C372"/>
  <c r="C365"/>
  <c r="C378" s="1"/>
  <c r="F363"/>
  <c r="F378" s="1"/>
  <c r="C457" i="6"/>
  <c r="B457"/>
  <c r="C434"/>
  <c r="C459" s="1"/>
  <c r="F365" i="4" l="1"/>
  <c r="C409" i="6"/>
  <c r="B409"/>
  <c r="C386"/>
  <c r="C411" s="1"/>
  <c r="C329" i="4"/>
  <c r="F326"/>
  <c r="F329" s="1"/>
  <c r="C325"/>
  <c r="C318"/>
  <c r="C331" s="1"/>
  <c r="F316"/>
  <c r="F318" s="1"/>
  <c r="C363" i="6"/>
  <c r="B363"/>
  <c r="C340"/>
  <c r="C365" s="1"/>
  <c r="F331" i="4" l="1"/>
  <c r="C317" i="6"/>
  <c r="B317"/>
  <c r="C294"/>
  <c r="C319" s="1"/>
  <c r="C283" i="4"/>
  <c r="F280"/>
  <c r="F283" s="1"/>
  <c r="C279"/>
  <c r="C272"/>
  <c r="F270"/>
  <c r="C285" l="1"/>
  <c r="F285"/>
  <c r="F272"/>
  <c r="C270" i="6" l="1"/>
  <c r="B270"/>
  <c r="C247"/>
  <c r="C272" s="1"/>
  <c r="C247" i="4"/>
  <c r="F244"/>
  <c r="F247" s="1"/>
  <c r="C243"/>
  <c r="C236"/>
  <c r="C249" s="1"/>
  <c r="F234"/>
  <c r="F249" l="1"/>
  <c r="F236"/>
  <c r="C204"/>
  <c r="F201"/>
  <c r="F204" s="1"/>
  <c r="C200"/>
  <c r="C193"/>
  <c r="F191"/>
  <c r="C222" i="6"/>
  <c r="B222"/>
  <c r="C200"/>
  <c r="C224" s="1"/>
  <c r="C206" i="4" l="1"/>
  <c r="F206"/>
  <c r="F193"/>
  <c r="C175" i="6"/>
  <c r="B175"/>
  <c r="C153"/>
  <c r="C177" s="1"/>
  <c r="C161" i="4"/>
  <c r="F158"/>
  <c r="F161" s="1"/>
  <c r="C157"/>
  <c r="C150"/>
  <c r="F148"/>
  <c r="C163" l="1"/>
  <c r="F163"/>
  <c r="F150"/>
  <c r="C121"/>
  <c r="F118"/>
  <c r="F121" s="1"/>
  <c r="C117"/>
  <c r="C110"/>
  <c r="F108"/>
  <c r="C77"/>
  <c r="F74"/>
  <c r="F77" s="1"/>
  <c r="C73"/>
  <c r="C66"/>
  <c r="F64"/>
  <c r="C132" i="6"/>
  <c r="B132"/>
  <c r="C110"/>
  <c r="C134" s="1"/>
  <c r="C63"/>
  <c r="C85"/>
  <c r="C87" s="1"/>
  <c r="C36"/>
  <c r="B36"/>
  <c r="C14"/>
  <c r="C79" i="4" l="1"/>
  <c r="C123"/>
  <c r="F123"/>
  <c r="F110"/>
  <c r="F79"/>
  <c r="F66"/>
  <c r="C38" i="6"/>
  <c r="C31" i="4"/>
  <c r="F28"/>
  <c r="F31" s="1"/>
  <c r="C27"/>
  <c r="C20"/>
  <c r="F18"/>
  <c r="F20" s="1"/>
  <c r="C33" l="1"/>
  <c r="F33"/>
</calcChain>
</file>

<file path=xl/sharedStrings.xml><?xml version="1.0" encoding="utf-8"?>
<sst xmlns="http://schemas.openxmlformats.org/spreadsheetml/2006/main" count="821" uniqueCount="99">
  <si>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</si>
  <si>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</si>
  <si>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</si>
  <si>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</si>
  <si>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</si>
  <si>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</si>
  <si>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</si>
  <si>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</si>
  <si>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</si>
  <si>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</si>
  <si>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</si>
  <si>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</si>
  <si>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</si>
  <si>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</si>
  <si>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</si>
  <si>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</si>
  <si>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</si>
  <si>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</si>
  <si>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</si>
  <si>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</si>
  <si>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</si>
  <si>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</si>
  <si>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</si>
  <si>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</si>
  <si>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</si>
  <si>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</si>
  <si>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</si>
  <si>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</si>
  <si>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</si>
  <si>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</si>
  <si>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</si>
  <si>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</si>
  <si>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</si>
  <si>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</si>
  <si>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</si>
  <si>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</si>
  <si>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</si>
  <si>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</si>
  <si>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</si>
  <si>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</si>
  <si>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</si>
  <si>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</si>
  <si>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</si>
  <si>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</si>
  <si>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</si>
  <si>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</si>
  <si>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</si>
  <si>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</si>
  <si>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</si>
  <si>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</si>
  <si>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</si>
  <si>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</si>
  <si>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</si>
  <si>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</si>
  <si>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</si>
  <si>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</si>
  <si>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</si>
  <si>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</si>
  <si>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</si>
  <si>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</si>
  <si>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</si>
  <si>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</si>
  <si>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</si>
  <si>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</si>
  <si>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</si>
  <si>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</si>
  <si>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</si>
  <si>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                                    al 31de Enero de 2018</t>
  </si>
  <si>
    <t xml:space="preserve">                                                                 al 28 de Febrero de 2018</t>
  </si>
  <si>
    <t xml:space="preserve">              Estado de Resultados al 28 de Febrero de 2018</t>
  </si>
  <si>
    <t xml:space="preserve">                     MTRO. ALEJANDRO BRISEÑO TORRES</t>
  </si>
  <si>
    <t xml:space="preserve">                    DIRECTOR DE RECURSOS FINANCIEROS</t>
  </si>
  <si>
    <t xml:space="preserve">                               Estado de Resultados al 31 de Enero de 2018</t>
  </si>
  <si>
    <t xml:space="preserve">              Estado de Resultados al 31 de Marzo de 2018</t>
  </si>
  <si>
    <t xml:space="preserve">                                                                 al 31de Marzo de 2018</t>
  </si>
  <si>
    <t xml:space="preserve">                                                                 al 30 de Abril de 2018</t>
  </si>
  <si>
    <t xml:space="preserve">              Estado de Resultados al 30 de Abril de 2018</t>
  </si>
  <si>
    <t xml:space="preserve">              Estado de Resultados al 31 de Mayo de 2018</t>
  </si>
  <si>
    <t xml:space="preserve">                                                                 al 31 de Mayo de 2018</t>
  </si>
  <si>
    <t xml:space="preserve">                                                                 al 30 de Junio de 2018</t>
  </si>
  <si>
    <t xml:space="preserve">              Estado de Resultados al 30 de Junio de 2018</t>
  </si>
  <si>
    <t xml:space="preserve">Programa de Mejora de la Seguridad Vial </t>
  </si>
  <si>
    <t xml:space="preserve">                          Secretaría de Movilidad</t>
  </si>
  <si>
    <t xml:space="preserve">                        Secretaría de Movilidad</t>
  </si>
  <si>
    <t xml:space="preserve">                         Secretaría de Movilidad</t>
  </si>
  <si>
    <t xml:space="preserve">                                                                 al 31 de Julio de 2018</t>
  </si>
  <si>
    <t xml:space="preserve">                             Secretaría de Movilidad</t>
  </si>
  <si>
    <t xml:space="preserve">              Estado de Resultados al 31 de Julio de 2018</t>
  </si>
  <si>
    <t xml:space="preserve">Programa de la mejora de la Seguridad Vial </t>
  </si>
  <si>
    <t xml:space="preserve">              Estado de Resultados al 31 de Agosto de 2018</t>
  </si>
  <si>
    <t>Secretaría de Movilidad</t>
  </si>
  <si>
    <t xml:space="preserve">                                                                 al 31 de Agosto de 2018</t>
  </si>
  <si>
    <t xml:space="preserve">              Estado de Resultados al 30 de Septiembre de 2018</t>
  </si>
  <si>
    <t xml:space="preserve">              Estado de Resultados al 31 de Octubre de 2018</t>
  </si>
  <si>
    <t xml:space="preserve">                                                                 al 31 de Octubre de 2018</t>
  </si>
  <si>
    <t xml:space="preserve">              Estado de Resultados al 30 de Noviembre de 2018</t>
  </si>
  <si>
    <t xml:space="preserve">                                                                 al 30 de Noviembre de 2018</t>
  </si>
  <si>
    <t xml:space="preserve">                                                                 al 31 de Diciembre de 2018</t>
  </si>
  <si>
    <t xml:space="preserve">              Estado de Resultados al 31 de Diciembre de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</si>
</sst>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9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  <xf numFmtId="43" fontId="3" fillId="2" borderId="0" xfId="2" applyFont="1" applyFill="1" applyBorder="1"/>
    <xf numFmtId="43" fontId="6" fillId="2" borderId="0" xfId="2" applyFont="1" applyFill="1" applyBorder="1" applyAlignment="1">
      <alignment horizontal="right"/>
    </xf>
    <xf numFmtId="43" fontId="14" fillId="2" borderId="3" xfId="2" applyFont="1" applyFill="1" applyBorder="1"/>
    <xf numFmtId="43" fontId="5" fillId="2" borderId="3" xfId="2" applyFont="1" applyFill="1" applyBorder="1"/>
    <xf numFmtId="43" fontId="5" fillId="2" borderId="0" xfId="2" applyFont="1" applyFill="1" applyBorder="1"/>
    <xf numFmtId="43" fontId="14" fillId="2" borderId="0" xfId="2" applyFont="1" applyFill="1" applyBorder="1"/>
    <xf numFmtId="43" fontId="6" fillId="2" borderId="0" xfId="2" applyFont="1" applyFill="1" applyBorder="1"/>
    <xf numFmtId="43" fontId="6" fillId="2" borderId="1" xfId="2" applyFont="1" applyFill="1" applyBorder="1" applyAlignment="1">
      <alignment horizontal="right"/>
    </xf>
    <xf numFmtId="43" fontId="5" fillId="2" borderId="8" xfId="2" applyFont="1" applyFill="1" applyBorder="1"/>
    <xf numFmtId="43" fontId="5" fillId="2" borderId="4" xfId="2" applyFont="1" applyFill="1" applyBorder="1"/>
    <xf numFmtId="43" fontId="15" fillId="2" borderId="0" xfId="2" applyFont="1" applyFill="1" applyBorder="1"/>
    <xf numFmtId="43" fontId="6" fillId="2" borderId="4" xfId="2" applyFont="1" applyFill="1" applyBorder="1"/>
    <xf numFmtId="43" fontId="12" fillId="2" borderId="0" xfId="2" applyFont="1" applyFill="1" applyBorder="1"/>
    <xf numFmtId="43" fontId="5" fillId="2" borderId="6" xfId="2" applyFont="1" applyFill="1" applyBorder="1"/>
    <xf numFmtId="164" fontId="6" fillId="2" borderId="4" xfId="2" applyNumberFormat="1" applyFont="1" applyFill="1" applyBorder="1"/>
    <xf numFmtId="43" fontId="9" fillId="2" borderId="0" xfId="2" applyFont="1" applyFill="1" applyBorder="1"/>
    <xf numFmtId="43" fontId="3" fillId="3" borderId="0" xfId="2" applyFont="1" applyFill="1" applyBorder="1"/>
    <xf numFmtId="0" fontId="11" fillId="4" borderId="0" xfId="0" applyFont="1" applyFill="1" applyBorder="1" applyAlignment="1"/>
    <xf numFmtId="0" fontId="2" fillId="4" borderId="0" xfId="0" applyFont="1" applyFill="1"/>
    <xf numFmtId="0" fontId="10" fillId="4" borderId="0" xfId="0" applyFont="1" applyFill="1" applyBorder="1"/>
    <xf numFmtId="0" fontId="6" fillId="4" borderId="5" xfId="0" applyFont="1" applyFill="1" applyBorder="1"/>
    <xf numFmtId="0" fontId="3" fillId="4" borderId="5" xfId="0" applyFont="1" applyFill="1" applyBorder="1"/>
    <xf numFmtId="0" fontId="19" fillId="4" borderId="5" xfId="0" applyFont="1" applyFill="1" applyBorder="1"/>
    <xf numFmtId="0" fontId="5" fillId="4" borderId="0" xfId="0" applyFont="1" applyFill="1" applyBorder="1"/>
    <xf numFmtId="43" fontId="3" fillId="4" borderId="0" xfId="2" applyFont="1" applyFill="1" applyBorder="1"/>
    <xf numFmtId="0" fontId="4" fillId="4" borderId="0" xfId="0" applyFont="1" applyFill="1" applyBorder="1" applyAlignment="1"/>
    <xf numFmtId="0" fontId="9" fillId="5" borderId="0" xfId="0" applyFont="1" applyFill="1" applyBorder="1"/>
    <xf numFmtId="0" fontId="0" fillId="5" borderId="0" xfId="0" applyFill="1"/>
    <xf numFmtId="0" fontId="5" fillId="5" borderId="0" xfId="0" applyFont="1" applyFill="1"/>
    <xf numFmtId="43" fontId="3" fillId="5" borderId="0" xfId="2" applyFont="1" applyFill="1" applyBorder="1"/>
    <xf numFmtId="0" fontId="5" fillId="2" borderId="1" xfId="0" applyFont="1" applyFill="1" applyBorder="1"/>
    <xf numFmtId="43" fontId="3" fillId="2" borderId="1" xfId="2" applyFont="1" applyFill="1" applyBorder="1"/>
    <xf numFmtId="0" fontId="0" fillId="5" borderId="1" xfId="0" applyFill="1" applyBorder="1"/>
    <xf numFmtId="0" fontId="3" fillId="2" borderId="1" xfId="0" applyFont="1" applyFill="1" applyBorder="1"/>
    <xf numFmtId="0" fontId="7" fillId="2" borderId="1" xfId="0" applyFont="1" applyFill="1" applyBorder="1"/>
    <xf numFmtId="43" fontId="14" fillId="2" borderId="1" xfId="2" applyFont="1" applyFill="1" applyBorder="1"/>
    <xf numFmtId="43" fontId="5" fillId="2" borderId="1" xfId="2" applyFont="1" applyFill="1" applyBorder="1"/>
    <xf numFmtId="43" fontId="6" fillId="2" borderId="1" xfId="2" applyFont="1" applyFill="1" applyBorder="1"/>
    <xf numFmtId="0" fontId="14" fillId="2" borderId="1" xfId="0" applyFont="1" applyFill="1" applyBorder="1"/>
    <xf numFmtId="43" fontId="15" fillId="2" borderId="1" xfId="2" applyFont="1" applyFill="1" applyBorder="1"/>
    <xf numFmtId="0" fontId="3" fillId="2" borderId="9" xfId="0" applyFont="1" applyFill="1" applyBorder="1"/>
    <xf numFmtId="43" fontId="3" fillId="2" borderId="9" xfId="2" applyFont="1" applyFill="1" applyBorder="1"/>
    <xf numFmtId="0" fontId="0" fillId="5" borderId="9" xfId="0" applyFill="1" applyBorder="1"/>
    <xf numFmtId="0" fontId="0" fillId="5" borderId="0" xfId="0" applyFill="1" applyBorder="1"/>
    <xf numFmtId="0" fontId="3" fillId="2" borderId="10" xfId="0" applyFont="1" applyFill="1" applyBorder="1"/>
    <xf numFmtId="0" fontId="5" fillId="2" borderId="10" xfId="0" applyFont="1" applyFill="1" applyBorder="1"/>
    <xf numFmtId="43" fontId="3" fillId="2" borderId="10" xfId="2" applyFont="1" applyFill="1" applyBorder="1"/>
    <xf numFmtId="0" fontId="0" fillId="5" borderId="10" xfId="0" applyFill="1" applyBorder="1"/>
    <xf numFmtId="0" fontId="0" fillId="4" borderId="0" xfId="0" applyFill="1" applyBorder="1"/>
    <xf numFmtId="0" fontId="0" fillId="0" borderId="0" xfId="0" applyBorder="1"/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11" fillId="6" borderId="0" xfId="0" applyFont="1" applyFill="1" applyBorder="1" applyAlignment="1"/>
    <xf numFmtId="0" fontId="2" fillId="6" borderId="0" xfId="0" applyFont="1" applyFill="1"/>
    <xf numFmtId="0" fontId="10" fillId="6" borderId="0" xfId="0" applyFont="1" applyFill="1" applyBorder="1"/>
    <xf numFmtId="0" fontId="6" fillId="6" borderId="5" xfId="0" applyFont="1" applyFill="1" applyBorder="1"/>
    <xf numFmtId="0" fontId="3" fillId="6" borderId="5" xfId="0" applyFont="1" applyFill="1" applyBorder="1"/>
    <xf numFmtId="0" fontId="19" fillId="6" borderId="5" xfId="0" applyFont="1" applyFill="1" applyBorder="1"/>
    <xf numFmtId="0" fontId="3" fillId="4" borderId="0" xfId="0" applyFont="1" applyFill="1" applyBorder="1"/>
    <xf numFmtId="0" fontId="5" fillId="6" borderId="0" xfId="0" applyFont="1" applyFill="1" applyBorder="1"/>
    <xf numFmtId="43" fontId="3" fillId="6" borderId="0" xfId="2" applyFont="1" applyFill="1" applyBorder="1"/>
    <xf numFmtId="0" fontId="4" fillId="6" borderId="0" xfId="0" applyFont="1" applyFill="1" applyBorder="1" applyAlignment="1"/>
    <xf numFmtId="43" fontId="5" fillId="2" borderId="0" xfId="2" applyFont="1" applyFill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colors>
    <mruColors>
      <color rgb="FFF06E34"/>
      <color rgb="FFFDC7DA"/>
      <color rgb="FFFB79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38100</xdr:rowOff>
    </xdr:from>
    <xdr:to>
      <xdr:col>1</xdr:col>
      <xdr:colOff>1162050</xdr:colOff>
      <xdr:row>5</xdr:row>
      <xdr:rowOff>209550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38100"/>
          <a:ext cx="3238499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2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42</xdr:row>
      <xdr:rowOff>47626</xdr:rowOff>
    </xdr:from>
    <xdr:to>
      <xdr:col>1</xdr:col>
      <xdr:colOff>1057275</xdr:colOff>
      <xdr:row>49</xdr:row>
      <xdr:rowOff>76201</xdr:rowOff>
    </xdr:to>
    <xdr:pic>
      <xdr:nvPicPr>
        <xdr:cNvPr id="32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8020051"/>
          <a:ext cx="31432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1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2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3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4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5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6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7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8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9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0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1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2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3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4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5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6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7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8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9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0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1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2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3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4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5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6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7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8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9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0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1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2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3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4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5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3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4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5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6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7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8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9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0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1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2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3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4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5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6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7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8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9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0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1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2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3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1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88</xdr:row>
      <xdr:rowOff>85726</xdr:rowOff>
    </xdr:from>
    <xdr:to>
      <xdr:col>1</xdr:col>
      <xdr:colOff>1028700</xdr:colOff>
      <xdr:row>94</xdr:row>
      <xdr:rowOff>180976</xdr:rowOff>
    </xdr:to>
    <xdr:pic>
      <xdr:nvPicPr>
        <xdr:cNvPr id="426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6325851"/>
          <a:ext cx="31718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4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4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4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5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6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7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8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9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0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1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6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7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8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9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0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1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2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3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4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5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6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7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8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9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0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1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2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3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4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5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6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1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2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3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4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5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6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7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76201</xdr:colOff>
      <xdr:row>130</xdr:row>
      <xdr:rowOff>57150</xdr:rowOff>
    </xdr:from>
    <xdr:to>
      <xdr:col>1</xdr:col>
      <xdr:colOff>1009651</xdr:colOff>
      <xdr:row>135</xdr:row>
      <xdr:rowOff>142875</xdr:rowOff>
    </xdr:to>
    <xdr:pic>
      <xdr:nvPicPr>
        <xdr:cNvPr id="56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1" y="24269700"/>
          <a:ext cx="31051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6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6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8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3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4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5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6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7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8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9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7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8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9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0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1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2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3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1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2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3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4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5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6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7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8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9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0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1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2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3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4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5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6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7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8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9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0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1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2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3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4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6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7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8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9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0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1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2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3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4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5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180976</xdr:colOff>
      <xdr:row>171</xdr:row>
      <xdr:rowOff>104776</xdr:rowOff>
    </xdr:from>
    <xdr:to>
      <xdr:col>1</xdr:col>
      <xdr:colOff>962026</xdr:colOff>
      <xdr:row>177</xdr:row>
      <xdr:rowOff>47626</xdr:rowOff>
    </xdr:to>
    <xdr:pic>
      <xdr:nvPicPr>
        <xdr:cNvPr id="828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6" y="32127826"/>
          <a:ext cx="29527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3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3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3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3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4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4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4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0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1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2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3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4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5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6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7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8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39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0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1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2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3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4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1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2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3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4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5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6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7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8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59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0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1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2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3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4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5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6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7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8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69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0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1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2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3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4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5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6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7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8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79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0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1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2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3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4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5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6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7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8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89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0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1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2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6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7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7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7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5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400051</xdr:colOff>
      <xdr:row>216</xdr:row>
      <xdr:rowOff>95250</xdr:rowOff>
    </xdr:from>
    <xdr:to>
      <xdr:col>1</xdr:col>
      <xdr:colOff>1181100</xdr:colOff>
      <xdr:row>221</xdr:row>
      <xdr:rowOff>76200</xdr:rowOff>
    </xdr:to>
    <xdr:pic>
      <xdr:nvPicPr>
        <xdr:cNvPr id="86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1" y="40576500"/>
          <a:ext cx="2952749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1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2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3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4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5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6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7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8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19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0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1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2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3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4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5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6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7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8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29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0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1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2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3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4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5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6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7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8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39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0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1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2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3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4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5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4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3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4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5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6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7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8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59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0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1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2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3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4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5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6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7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8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69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0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1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2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3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0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1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11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0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0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1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1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1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1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1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1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2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2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2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2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2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2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3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11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3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3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4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4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4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4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14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251</xdr:row>
      <xdr:rowOff>38100</xdr:rowOff>
    </xdr:from>
    <xdr:to>
      <xdr:col>1</xdr:col>
      <xdr:colOff>1343024</xdr:colOff>
      <xdr:row>256</xdr:row>
      <xdr:rowOff>85725</xdr:rowOff>
    </xdr:to>
    <xdr:pic>
      <xdr:nvPicPr>
        <xdr:cNvPr id="1145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47215425"/>
          <a:ext cx="2952749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1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46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47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48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49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0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1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5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6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7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8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69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0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1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2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3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4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5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6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7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8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79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0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1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2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3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4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5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6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8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19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1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2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3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4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5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6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7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0</xdr:rowOff>
    </xdr:to>
    <xdr:pic>
      <xdr:nvPicPr>
        <xdr:cNvPr id="12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4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4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298</xdr:row>
      <xdr:rowOff>85725</xdr:rowOff>
    </xdr:from>
    <xdr:to>
      <xdr:col>3</xdr:col>
      <xdr:colOff>704850</xdr:colOff>
      <xdr:row>302</xdr:row>
      <xdr:rowOff>133350</xdr:rowOff>
    </xdr:to>
    <xdr:pic>
      <xdr:nvPicPr>
        <xdr:cNvPr id="125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5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5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5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6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6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6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6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6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12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pic>
      <xdr:nvPicPr>
        <xdr:cNvPr id="127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7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8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29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0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1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2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3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13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7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7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7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8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8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8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8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345</xdr:row>
      <xdr:rowOff>85725</xdr:rowOff>
    </xdr:from>
    <xdr:to>
      <xdr:col>3</xdr:col>
      <xdr:colOff>704850</xdr:colOff>
      <xdr:row>349</xdr:row>
      <xdr:rowOff>133350</xdr:rowOff>
    </xdr:to>
    <xdr:pic>
      <xdr:nvPicPr>
        <xdr:cNvPr id="138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3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3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4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4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4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4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4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14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0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0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0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0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1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1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141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14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15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16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17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18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19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20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21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22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23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24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25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26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27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28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29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30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31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32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33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34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35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36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37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38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39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40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41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4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4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4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4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4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4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4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49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50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51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52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53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54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55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56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57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58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59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60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61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62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63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64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65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66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67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68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69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70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71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72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73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74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75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76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8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4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5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5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5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5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15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1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1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1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1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1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1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1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391</xdr:row>
      <xdr:rowOff>85725</xdr:rowOff>
    </xdr:from>
    <xdr:to>
      <xdr:col>3</xdr:col>
      <xdr:colOff>704850</xdr:colOff>
      <xdr:row>396</xdr:row>
      <xdr:rowOff>171450</xdr:rowOff>
    </xdr:to>
    <xdr:pic>
      <xdr:nvPicPr>
        <xdr:cNvPr id="151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2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2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2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3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3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3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3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pic>
      <xdr:nvPicPr>
        <xdr:cNvPr id="15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4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4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4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4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4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4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154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438</xdr:row>
      <xdr:rowOff>85725</xdr:rowOff>
    </xdr:from>
    <xdr:to>
      <xdr:col>3</xdr:col>
      <xdr:colOff>704850</xdr:colOff>
      <xdr:row>443</xdr:row>
      <xdr:rowOff>171450</xdr:rowOff>
    </xdr:to>
    <xdr:pic>
      <xdr:nvPicPr>
        <xdr:cNvPr id="1555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0</xdr:rowOff>
    </xdr:to>
    <xdr:pic>
      <xdr:nvPicPr>
        <xdr:cNvPr id="15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0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1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2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3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4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5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6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7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8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9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0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1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2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3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4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5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6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7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8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9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0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1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2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3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4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5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6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7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8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9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0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1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2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3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4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5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6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7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8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9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0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8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9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0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1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2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3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4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171449</xdr:colOff>
      <xdr:row>0</xdr:row>
      <xdr:rowOff>142875</xdr:rowOff>
    </xdr:from>
    <xdr:to>
      <xdr:col>0</xdr:col>
      <xdr:colOff>2362201</xdr:colOff>
      <xdr:row>6</xdr:row>
      <xdr:rowOff>119305</xdr:rowOff>
    </xdr:to>
    <xdr:pic>
      <xdr:nvPicPr>
        <xdr:cNvPr id="9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49" y="142875"/>
          <a:ext cx="2190752" cy="1186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4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5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6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7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8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9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0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1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2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3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4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5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6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7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8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9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0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1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2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3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4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2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3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4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5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6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7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8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9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0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1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2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3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4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5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6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7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8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9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0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1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2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3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4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5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6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7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8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9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0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1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2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3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4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5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6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171452</xdr:colOff>
      <xdr:row>48</xdr:row>
      <xdr:rowOff>141923</xdr:rowOff>
    </xdr:from>
    <xdr:to>
      <xdr:col>0</xdr:col>
      <xdr:colOff>2314575</xdr:colOff>
      <xdr:row>54</xdr:row>
      <xdr:rowOff>247649</xdr:rowOff>
    </xdr:to>
    <xdr:pic>
      <xdr:nvPicPr>
        <xdr:cNvPr id="185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2" y="8552498"/>
          <a:ext cx="2143123" cy="125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78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79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0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1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2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3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4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5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6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7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8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9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0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1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2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3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4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5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6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7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8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9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0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1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2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3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4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5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6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7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8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9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0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1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2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0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1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2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3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4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5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6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7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8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9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0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1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2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3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4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5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6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7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8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9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0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96</xdr:row>
      <xdr:rowOff>66675</xdr:rowOff>
    </xdr:from>
    <xdr:to>
      <xdr:col>0</xdr:col>
      <xdr:colOff>2295525</xdr:colOff>
      <xdr:row>101</xdr:row>
      <xdr:rowOff>209550</xdr:rowOff>
    </xdr:to>
    <xdr:pic>
      <xdr:nvPicPr>
        <xdr:cNvPr id="36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16983075"/>
          <a:ext cx="21431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95252</xdr:colOff>
      <xdr:row>139</xdr:row>
      <xdr:rowOff>104775</xdr:rowOff>
    </xdr:from>
    <xdr:to>
      <xdr:col>0</xdr:col>
      <xdr:colOff>2295526</xdr:colOff>
      <xdr:row>145</xdr:row>
      <xdr:rowOff>9525</xdr:rowOff>
    </xdr:to>
    <xdr:pic>
      <xdr:nvPicPr>
        <xdr:cNvPr id="50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2" y="24603075"/>
          <a:ext cx="220027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95253</xdr:colOff>
      <xdr:row>186</xdr:row>
      <xdr:rowOff>28575</xdr:rowOff>
    </xdr:from>
    <xdr:to>
      <xdr:col>0</xdr:col>
      <xdr:colOff>2314575</xdr:colOff>
      <xdr:row>192</xdr:row>
      <xdr:rowOff>9525</xdr:rowOff>
    </xdr:to>
    <xdr:pic>
      <xdr:nvPicPr>
        <xdr:cNvPr id="37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3" y="32785050"/>
          <a:ext cx="2219322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123827</xdr:colOff>
      <xdr:row>232</xdr:row>
      <xdr:rowOff>76200</xdr:rowOff>
    </xdr:from>
    <xdr:to>
      <xdr:col>0</xdr:col>
      <xdr:colOff>2266950</xdr:colOff>
      <xdr:row>239</xdr:row>
      <xdr:rowOff>66675</xdr:rowOff>
    </xdr:to>
    <xdr:pic>
      <xdr:nvPicPr>
        <xdr:cNvPr id="371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3827" y="40957500"/>
          <a:ext cx="2143123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2143123</xdr:colOff>
      <xdr:row>286</xdr:row>
      <xdr:rowOff>152400</xdr:rowOff>
    </xdr:to>
    <xdr:pic>
      <xdr:nvPicPr>
        <xdr:cNvPr id="37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49329975"/>
          <a:ext cx="2143123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</xdr:colOff>
      <xdr:row>327</xdr:row>
      <xdr:rowOff>47625</xdr:rowOff>
    </xdr:from>
    <xdr:to>
      <xdr:col>0</xdr:col>
      <xdr:colOff>3343276</xdr:colOff>
      <xdr:row>331</xdr:row>
      <xdr:rowOff>142875</xdr:rowOff>
    </xdr:to>
    <xdr:pic>
      <xdr:nvPicPr>
        <xdr:cNvPr id="37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" y="57635775"/>
          <a:ext cx="334327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</xdr:colOff>
      <xdr:row>373</xdr:row>
      <xdr:rowOff>47625</xdr:rowOff>
    </xdr:from>
    <xdr:to>
      <xdr:col>0</xdr:col>
      <xdr:colOff>4143376</xdr:colOff>
      <xdr:row>377</xdr:row>
      <xdr:rowOff>142875</xdr:rowOff>
    </xdr:to>
    <xdr:pic>
      <xdr:nvPicPr>
        <xdr:cNvPr id="37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" y="65722500"/>
          <a:ext cx="414337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421</xdr:row>
      <xdr:rowOff>47625</xdr:rowOff>
    </xdr:from>
    <xdr:to>
      <xdr:col>1</xdr:col>
      <xdr:colOff>419101</xdr:colOff>
      <xdr:row>425</xdr:row>
      <xdr:rowOff>142875</xdr:rowOff>
    </xdr:to>
    <xdr:pic>
      <xdr:nvPicPr>
        <xdr:cNvPr id="375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1</xdr:col>
      <xdr:colOff>419100</xdr:colOff>
      <xdr:row>476</xdr:row>
      <xdr:rowOff>57150</xdr:rowOff>
    </xdr:to>
    <xdr:pic>
      <xdr:nvPicPr>
        <xdr:cNvPr id="376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519</xdr:row>
      <xdr:rowOff>47625</xdr:rowOff>
    </xdr:from>
    <xdr:to>
      <xdr:col>1</xdr:col>
      <xdr:colOff>419101</xdr:colOff>
      <xdr:row>524</xdr:row>
      <xdr:rowOff>104775</xdr:rowOff>
    </xdr:to>
    <xdr:pic>
      <xdr:nvPicPr>
        <xdr:cNvPr id="377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4"/>
  <sheetViews>
    <sheetView topLeftCell="A439" workbookViewId="0">
      <selection activeCell="C466" sqref="C466"/>
    </sheetView>
  </sheetViews>
  <sheetFormatPr baseColWidth="10" defaultRowHeight="12.75"/>
  <cols>
    <col min="1" max="1" width="32.570312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6.570312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4"/>
      <c r="E3" s="1"/>
      <c r="F3" s="1"/>
    </row>
    <row r="4" spans="1:6" ht="20.25">
      <c r="A4" s="1"/>
      <c r="B4" s="1"/>
      <c r="C4" s="1"/>
      <c r="D4" s="44"/>
      <c r="E4" s="1"/>
      <c r="F4" s="1"/>
    </row>
    <row r="5" spans="1:6" ht="20.25">
      <c r="A5" s="1"/>
      <c r="B5" s="1"/>
      <c r="C5" s="1"/>
      <c r="D5" s="45"/>
      <c r="E5" s="46" t="s">
        <v>66</v>
      </c>
      <c r="F5" s="1"/>
    </row>
    <row r="6" spans="1:6" ht="18">
      <c r="A6" s="1"/>
      <c r="B6" s="1"/>
      <c r="C6" s="1"/>
      <c r="D6" s="45"/>
      <c r="E6" s="1"/>
      <c r="F6" s="1"/>
    </row>
    <row r="7" spans="1:6" ht="18.75">
      <c r="A7" s="18"/>
      <c r="B7" s="47" t="s">
        <v>46</v>
      </c>
      <c r="C7" s="48"/>
      <c r="D7" s="49"/>
      <c r="E7" s="49"/>
      <c r="F7" s="49"/>
    </row>
    <row r="8" spans="1:6" ht="18.75">
      <c r="A8" s="18"/>
      <c r="B8" s="47" t="s">
        <v>67</v>
      </c>
      <c r="C8" s="49"/>
      <c r="D8" s="49"/>
      <c r="E8" s="49"/>
      <c r="F8" s="49"/>
    </row>
    <row r="9" spans="1:6" ht="15.75">
      <c r="A9" s="18"/>
      <c r="B9" s="1"/>
      <c r="C9" s="19"/>
      <c r="D9" s="18"/>
      <c r="E9" s="18"/>
      <c r="F9" s="18"/>
    </row>
    <row r="10" spans="1:6" ht="15.75">
      <c r="A10" s="1"/>
      <c r="B10" s="50" t="s">
        <v>0</v>
      </c>
      <c r="C10" s="51"/>
      <c r="D10" s="2"/>
      <c r="E10" s="50" t="s">
        <v>9</v>
      </c>
      <c r="F10" s="52"/>
    </row>
    <row r="11" spans="1:6" ht="15.75">
      <c r="A11" s="1"/>
      <c r="B11" s="7"/>
      <c r="C11" s="2"/>
      <c r="D11" s="2"/>
      <c r="E11" s="7"/>
      <c r="F11" s="26"/>
    </row>
    <row r="12" spans="1:6" ht="15.75">
      <c r="A12" s="1"/>
      <c r="B12" s="31" t="s">
        <v>28</v>
      </c>
      <c r="C12" s="2"/>
      <c r="D12" s="2"/>
      <c r="E12" s="31" t="s">
        <v>28</v>
      </c>
      <c r="F12" s="20"/>
    </row>
    <row r="13" spans="1:6">
      <c r="A13" s="1"/>
      <c r="B13" s="1" t="s">
        <v>1</v>
      </c>
      <c r="C13" s="6">
        <v>9600</v>
      </c>
      <c r="D13" s="5"/>
      <c r="E13" s="1" t="s">
        <v>10</v>
      </c>
      <c r="F13" s="6">
        <v>0</v>
      </c>
    </row>
    <row r="14" spans="1:6">
      <c r="A14" s="1"/>
      <c r="B14" s="1" t="s">
        <v>2</v>
      </c>
      <c r="C14" s="6">
        <v>1860618.97</v>
      </c>
      <c r="D14" s="5"/>
      <c r="E14" s="1" t="s">
        <v>11</v>
      </c>
      <c r="F14" s="6">
        <v>278.64999999999998</v>
      </c>
    </row>
    <row r="15" spans="1:6">
      <c r="A15" s="1"/>
      <c r="B15" s="1" t="s">
        <v>3</v>
      </c>
      <c r="C15" s="6">
        <v>0</v>
      </c>
      <c r="D15" s="5"/>
      <c r="E15" s="30"/>
      <c r="F15" s="5"/>
    </row>
    <row r="16" spans="1:6">
      <c r="A16" s="1"/>
      <c r="B16" s="1" t="s">
        <v>4</v>
      </c>
      <c r="C16" s="37">
        <v>101107.13</v>
      </c>
      <c r="D16" s="5"/>
      <c r="E16" s="1"/>
      <c r="F16" s="32"/>
    </row>
    <row r="17" spans="1:6" ht="15">
      <c r="A17" s="1"/>
      <c r="B17" s="1" t="s">
        <v>5</v>
      </c>
      <c r="C17" s="6">
        <v>-35865.449999999997</v>
      </c>
      <c r="D17" s="5"/>
      <c r="E17" s="2"/>
      <c r="F17" s="10"/>
    </row>
    <row r="18" spans="1:6" ht="15">
      <c r="A18" s="1"/>
      <c r="B18" s="1" t="s">
        <v>6</v>
      </c>
      <c r="C18" s="6">
        <v>0</v>
      </c>
      <c r="D18" s="5"/>
      <c r="E18" s="8" t="s">
        <v>43</v>
      </c>
      <c r="F18" s="16">
        <f>SUM(F13:F15)</f>
        <v>278.64999999999998</v>
      </c>
    </row>
    <row r="19" spans="1:6" ht="15">
      <c r="A19" s="1"/>
      <c r="B19" s="1" t="s">
        <v>7</v>
      </c>
      <c r="C19" s="38">
        <v>564818</v>
      </c>
      <c r="D19" s="5"/>
      <c r="E19" s="2"/>
      <c r="F19" s="10"/>
    </row>
    <row r="20" spans="1:6" ht="15">
      <c r="A20" s="1"/>
      <c r="B20" s="8" t="s">
        <v>39</v>
      </c>
      <c r="C20" s="16">
        <f>SUM(C13:C19)</f>
        <v>2500278.6500000004</v>
      </c>
      <c r="D20" s="5"/>
      <c r="E20" s="8" t="s">
        <v>44</v>
      </c>
      <c r="F20" s="33">
        <f>F18</f>
        <v>278.64999999999998</v>
      </c>
    </row>
    <row r="21" spans="1:6" ht="15">
      <c r="A21" s="1"/>
      <c r="D21" s="10"/>
    </row>
    <row r="22" spans="1:6" ht="15.75">
      <c r="A22" s="1"/>
      <c r="B22" s="31" t="s">
        <v>29</v>
      </c>
      <c r="C22" s="2"/>
      <c r="D22" s="10"/>
      <c r="E22" s="50" t="s">
        <v>12</v>
      </c>
      <c r="F22" s="52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88076138.75</v>
      </c>
      <c r="D24" s="2"/>
      <c r="E24" s="1" t="s">
        <v>13</v>
      </c>
      <c r="F24" s="6">
        <v>2500000</v>
      </c>
    </row>
    <row r="25" spans="1:6">
      <c r="A25" s="1"/>
      <c r="B25" s="1" t="s">
        <v>31</v>
      </c>
      <c r="C25" s="6">
        <v>26688171.059999999</v>
      </c>
      <c r="D25" s="6"/>
      <c r="E25" s="1" t="s">
        <v>14</v>
      </c>
      <c r="F25" s="6">
        <v>354159331.73000002</v>
      </c>
    </row>
    <row r="26" spans="1:6">
      <c r="A26" s="1"/>
      <c r="B26" s="1" t="s">
        <v>32</v>
      </c>
      <c r="C26" s="38">
        <v>234965627.03</v>
      </c>
      <c r="D26" s="6"/>
      <c r="E26" s="1" t="s">
        <v>47</v>
      </c>
      <c r="F26" s="6">
        <v>0</v>
      </c>
    </row>
    <row r="27" spans="1:6" ht="15">
      <c r="A27" s="1"/>
      <c r="B27" s="8" t="s">
        <v>40</v>
      </c>
      <c r="C27" s="16">
        <f>SUM(C23:C26)</f>
        <v>354159331.73000002</v>
      </c>
      <c r="D27" s="6"/>
      <c r="F27" s="34"/>
    </row>
    <row r="28" spans="1:6">
      <c r="A28" s="1"/>
      <c r="D28" s="1"/>
      <c r="E28" s="35" t="s">
        <v>45</v>
      </c>
      <c r="F28" s="36">
        <f>SUM(F24:F27)</f>
        <v>356659331.73000002</v>
      </c>
    </row>
    <row r="29" spans="1:6" ht="15">
      <c r="A29" s="1"/>
      <c r="B29" s="8" t="s">
        <v>42</v>
      </c>
      <c r="C29" s="6"/>
      <c r="D29" s="16"/>
    </row>
    <row r="30" spans="1:6">
      <c r="A30" s="1"/>
      <c r="B30" s="1" t="s">
        <v>37</v>
      </c>
      <c r="C30" s="38">
        <v>955780527.34000003</v>
      </c>
      <c r="D30" s="6"/>
      <c r="E30" s="1" t="s">
        <v>37</v>
      </c>
      <c r="F30" s="38">
        <v>955780527.34000003</v>
      </c>
    </row>
    <row r="31" spans="1:6" ht="15">
      <c r="A31" s="1"/>
      <c r="B31" s="8" t="s">
        <v>41</v>
      </c>
      <c r="C31" s="33">
        <f>SUM(C30)</f>
        <v>955780527.34000003</v>
      </c>
      <c r="D31" s="6"/>
      <c r="E31" s="8" t="s">
        <v>38</v>
      </c>
      <c r="F31" s="16">
        <f>F30+F28</f>
        <v>1312439859.0700002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1">
        <f>SUM(C20+C27+C31)</f>
        <v>1312440137.72</v>
      </c>
      <c r="D33" s="16"/>
      <c r="E33" s="1" t="s">
        <v>16</v>
      </c>
      <c r="F33" s="27">
        <f>SUM(F18+F31)</f>
        <v>1312440137.7200003</v>
      </c>
    </row>
    <row r="34" spans="1:6" ht="13.5" thickTop="1">
      <c r="A34" s="1"/>
      <c r="B34" s="30"/>
      <c r="C34" s="16"/>
      <c r="D34" s="16"/>
      <c r="E34" s="30"/>
      <c r="F34" s="16"/>
    </row>
    <row r="35" spans="1:6">
      <c r="A35" s="1"/>
      <c r="B35" s="30"/>
      <c r="C35" s="16"/>
      <c r="D35" s="16"/>
      <c r="E35" s="30"/>
      <c r="F35" s="16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29" t="s">
        <v>60</v>
      </c>
      <c r="B38" s="13"/>
      <c r="C38" s="13"/>
      <c r="D38" s="13"/>
      <c r="E38" s="13"/>
      <c r="F38" s="13"/>
    </row>
    <row r="39" spans="1:6" ht="15">
      <c r="A39" s="1"/>
      <c r="B39" s="17"/>
      <c r="C39" s="7" t="s">
        <v>55</v>
      </c>
      <c r="D39" s="14"/>
      <c r="E39" s="13"/>
      <c r="F39" s="13"/>
    </row>
    <row r="40" spans="1:6" ht="15">
      <c r="A40" s="1"/>
      <c r="B40" s="12"/>
      <c r="C40" s="7" t="s">
        <v>56</v>
      </c>
      <c r="D40" s="14"/>
      <c r="E40" s="15"/>
      <c r="F40" s="15"/>
    </row>
    <row r="53" spans="1:6" ht="18.75">
      <c r="A53" s="18"/>
      <c r="B53" s="47" t="s">
        <v>46</v>
      </c>
      <c r="C53" s="48"/>
      <c r="D53" s="49"/>
      <c r="E53" s="49"/>
      <c r="F53" s="49"/>
    </row>
    <row r="54" spans="1:6" ht="18.75">
      <c r="A54" s="18"/>
      <c r="B54" s="47" t="s">
        <v>68</v>
      </c>
      <c r="C54" s="49"/>
      <c r="D54" s="49"/>
      <c r="E54" s="49"/>
      <c r="F54" s="49"/>
    </row>
    <row r="55" spans="1:6" ht="15.75">
      <c r="A55" s="18"/>
      <c r="B55" s="1"/>
      <c r="C55" s="19"/>
      <c r="D55" s="18"/>
      <c r="E55" s="18"/>
      <c r="F55" s="18"/>
    </row>
    <row r="56" spans="1:6" ht="15.75">
      <c r="A56" s="1"/>
      <c r="B56" s="50" t="s">
        <v>0</v>
      </c>
      <c r="C56" s="51"/>
      <c r="D56" s="2"/>
      <c r="E56" s="50" t="s">
        <v>9</v>
      </c>
      <c r="F56" s="52"/>
    </row>
    <row r="57" spans="1:6" ht="15.75">
      <c r="A57" s="1"/>
      <c r="B57" s="7"/>
      <c r="C57" s="2"/>
      <c r="D57" s="2"/>
      <c r="E57" s="7"/>
      <c r="F57" s="26"/>
    </row>
    <row r="58" spans="1:6" ht="15.75">
      <c r="A58" s="1"/>
      <c r="B58" s="31" t="s">
        <v>28</v>
      </c>
      <c r="C58" s="2"/>
      <c r="D58" s="2"/>
      <c r="E58" s="31" t="s">
        <v>28</v>
      </c>
      <c r="F58" s="20"/>
    </row>
    <row r="59" spans="1:6">
      <c r="A59" s="1"/>
      <c r="B59" s="1" t="s">
        <v>1</v>
      </c>
      <c r="C59" s="6">
        <v>19200</v>
      </c>
      <c r="D59" s="5"/>
      <c r="E59" s="1" t="s">
        <v>10</v>
      </c>
      <c r="F59" s="6">
        <v>405230.64</v>
      </c>
    </row>
    <row r="60" spans="1:6">
      <c r="A60" s="1"/>
      <c r="B60" s="1" t="s">
        <v>2</v>
      </c>
      <c r="C60" s="6">
        <v>1619444.93</v>
      </c>
      <c r="D60" s="5"/>
      <c r="E60" s="1" t="s">
        <v>11</v>
      </c>
      <c r="F60" s="6">
        <v>0</v>
      </c>
    </row>
    <row r="61" spans="1:6">
      <c r="A61" s="1"/>
      <c r="B61" s="1" t="s">
        <v>3</v>
      </c>
      <c r="C61" s="6">
        <v>0</v>
      </c>
      <c r="D61" s="5"/>
      <c r="E61" s="30"/>
      <c r="F61" s="5"/>
    </row>
    <row r="62" spans="1:6">
      <c r="A62" s="1"/>
      <c r="B62" s="1" t="s">
        <v>4</v>
      </c>
      <c r="C62" s="37">
        <v>520835.76</v>
      </c>
      <c r="D62" s="5"/>
      <c r="E62" s="1"/>
      <c r="F62" s="32"/>
    </row>
    <row r="63" spans="1:6" ht="15">
      <c r="A63" s="1"/>
      <c r="B63" s="1" t="s">
        <v>5</v>
      </c>
      <c r="C63" s="6">
        <v>323326.8</v>
      </c>
      <c r="D63" s="5"/>
      <c r="E63" s="2"/>
      <c r="F63" s="10"/>
    </row>
    <row r="64" spans="1:6" ht="15">
      <c r="A64" s="1"/>
      <c r="B64" s="1" t="s">
        <v>6</v>
      </c>
      <c r="C64" s="6">
        <v>3670</v>
      </c>
      <c r="D64" s="5"/>
      <c r="E64" s="8" t="s">
        <v>43</v>
      </c>
      <c r="F64" s="16">
        <f>SUM(F59:F61)</f>
        <v>405230.64</v>
      </c>
    </row>
    <row r="65" spans="1:6" ht="15">
      <c r="A65" s="1"/>
      <c r="B65" s="1" t="s">
        <v>7</v>
      </c>
      <c r="C65" s="38">
        <v>418753.13</v>
      </c>
      <c r="D65" s="5"/>
      <c r="E65" s="2"/>
      <c r="F65" s="10"/>
    </row>
    <row r="66" spans="1:6" ht="15">
      <c r="A66" s="1"/>
      <c r="B66" s="8" t="s">
        <v>39</v>
      </c>
      <c r="C66" s="16">
        <f>SUM(C59:C65)</f>
        <v>2905230.6199999996</v>
      </c>
      <c r="D66" s="5"/>
      <c r="E66" s="8" t="s">
        <v>44</v>
      </c>
      <c r="F66" s="33">
        <f>F64</f>
        <v>405230.64</v>
      </c>
    </row>
    <row r="67" spans="1:6" ht="15">
      <c r="A67" s="1"/>
      <c r="D67" s="10"/>
    </row>
    <row r="68" spans="1:6" ht="15.75">
      <c r="A68" s="1"/>
      <c r="B68" s="31" t="s">
        <v>29</v>
      </c>
      <c r="C68" s="2"/>
      <c r="D68" s="10"/>
      <c r="E68" s="50" t="s">
        <v>12</v>
      </c>
      <c r="F68" s="52"/>
    </row>
    <row r="69" spans="1:6" ht="15">
      <c r="A69" s="1"/>
      <c r="B69" s="1" t="s">
        <v>8</v>
      </c>
      <c r="C69" s="6">
        <v>4429394.8899999997</v>
      </c>
      <c r="D69" s="10"/>
      <c r="E69" s="2"/>
      <c r="F69" s="2"/>
    </row>
    <row r="70" spans="1:6" ht="15">
      <c r="A70" s="1"/>
      <c r="B70" s="1" t="s">
        <v>30</v>
      </c>
      <c r="C70" s="6">
        <v>88133303.409999996</v>
      </c>
      <c r="D70" s="2"/>
      <c r="E70" s="1" t="s">
        <v>13</v>
      </c>
      <c r="F70" s="6">
        <v>2500000</v>
      </c>
    </row>
    <row r="71" spans="1:6">
      <c r="A71" s="1"/>
      <c r="B71" s="1" t="s">
        <v>31</v>
      </c>
      <c r="C71" s="6">
        <v>26688171.059999999</v>
      </c>
      <c r="D71" s="6"/>
      <c r="E71" s="1" t="s">
        <v>14</v>
      </c>
      <c r="F71" s="6">
        <v>362375496.29000002</v>
      </c>
    </row>
    <row r="72" spans="1:6">
      <c r="A72" s="1"/>
      <c r="B72" s="1" t="s">
        <v>32</v>
      </c>
      <c r="C72" s="38">
        <v>243124626.93000001</v>
      </c>
      <c r="D72" s="6"/>
      <c r="E72" s="1" t="s">
        <v>47</v>
      </c>
      <c r="F72" s="6">
        <v>-0.02</v>
      </c>
    </row>
    <row r="73" spans="1:6" ht="15">
      <c r="A73" s="1"/>
      <c r="B73" s="8" t="s">
        <v>40</v>
      </c>
      <c r="C73" s="16">
        <f>SUM(C69:C72)</f>
        <v>362375496.29000002</v>
      </c>
      <c r="D73" s="6"/>
      <c r="F73" s="34"/>
    </row>
    <row r="74" spans="1:6">
      <c r="A74" s="1"/>
      <c r="D74" s="1"/>
      <c r="E74" s="35" t="s">
        <v>45</v>
      </c>
      <c r="F74" s="36">
        <f>SUM(F70:F73)</f>
        <v>364875496.27000004</v>
      </c>
    </row>
    <row r="75" spans="1:6" ht="15">
      <c r="A75" s="1"/>
      <c r="B75" s="8" t="s">
        <v>42</v>
      </c>
      <c r="C75" s="6"/>
      <c r="D75" s="16"/>
    </row>
    <row r="76" spans="1:6">
      <c r="A76" s="1"/>
      <c r="B76" s="1" t="s">
        <v>37</v>
      </c>
      <c r="C76" s="38">
        <v>850251596.38</v>
      </c>
      <c r="D76" s="6"/>
      <c r="E76" s="1" t="s">
        <v>37</v>
      </c>
      <c r="F76" s="38">
        <v>850251596.38</v>
      </c>
    </row>
    <row r="77" spans="1:6" ht="15">
      <c r="A77" s="1"/>
      <c r="B77" s="8" t="s">
        <v>41</v>
      </c>
      <c r="C77" s="33">
        <f>SUM(C76)</f>
        <v>850251596.38</v>
      </c>
      <c r="D77" s="6"/>
      <c r="E77" s="8" t="s">
        <v>38</v>
      </c>
      <c r="F77" s="16">
        <f>F76+F74</f>
        <v>1215127092.6500001</v>
      </c>
    </row>
    <row r="78" spans="1:6" ht="15">
      <c r="A78" s="1"/>
      <c r="B78" s="2"/>
      <c r="C78" s="2"/>
      <c r="D78" s="2"/>
      <c r="E78" s="2"/>
      <c r="F78" s="2"/>
    </row>
    <row r="79" spans="1:6" ht="13.5" thickBot="1">
      <c r="A79" s="1"/>
      <c r="B79" s="1" t="s">
        <v>15</v>
      </c>
      <c r="C79" s="41">
        <f>SUM(C66+C73+C77)</f>
        <v>1215532323.29</v>
      </c>
      <c r="D79" s="16"/>
      <c r="E79" s="1" t="s">
        <v>16</v>
      </c>
      <c r="F79" s="27">
        <f>SUM(F64+F77)</f>
        <v>1215532323.2900002</v>
      </c>
    </row>
    <row r="80" spans="1:6" ht="13.5" thickTop="1">
      <c r="A80" s="1"/>
      <c r="B80" s="30"/>
      <c r="C80" s="16"/>
      <c r="D80" s="16"/>
      <c r="E80" s="30"/>
      <c r="F80" s="16"/>
    </row>
    <row r="81" spans="1:6">
      <c r="A81" s="1"/>
      <c r="B81" s="30"/>
      <c r="C81" s="16"/>
      <c r="D81" s="16"/>
      <c r="E81" s="30"/>
      <c r="F81" s="16"/>
    </row>
    <row r="82" spans="1:6" ht="15">
      <c r="A82" s="1"/>
      <c r="B82" s="2"/>
      <c r="C82" s="2"/>
      <c r="D82" s="2"/>
      <c r="E82" s="2"/>
      <c r="F82" s="10"/>
    </row>
    <row r="83" spans="1:6" ht="15">
      <c r="B83" s="2"/>
      <c r="C83" s="2"/>
      <c r="D83" s="2"/>
      <c r="E83" s="2"/>
      <c r="F83" s="10"/>
    </row>
    <row r="84" spans="1:6" ht="15">
      <c r="A84" s="29" t="s">
        <v>60</v>
      </c>
      <c r="B84" s="13"/>
      <c r="C84" s="13"/>
      <c r="D84" s="13"/>
      <c r="E84" s="13"/>
      <c r="F84" s="13"/>
    </row>
    <row r="85" spans="1:6" ht="15">
      <c r="A85" s="1"/>
      <c r="B85" s="17"/>
      <c r="C85" s="7" t="s">
        <v>55</v>
      </c>
      <c r="D85" s="14"/>
      <c r="E85" s="13"/>
      <c r="F85" s="13"/>
    </row>
    <row r="86" spans="1:6" ht="15">
      <c r="A86" s="1"/>
      <c r="B86" s="12"/>
      <c r="C86" s="7" t="s">
        <v>56</v>
      </c>
      <c r="D86" s="14"/>
      <c r="E86" s="15"/>
      <c r="F86" s="15"/>
    </row>
    <row r="91" spans="1:6">
      <c r="A91" s="11" t="s">
        <v>65</v>
      </c>
    </row>
    <row r="93" spans="1:6" ht="20.25">
      <c r="A93" s="1"/>
      <c r="B93" s="1"/>
      <c r="C93" s="1"/>
      <c r="D93" s="44"/>
      <c r="E93" s="1"/>
      <c r="F93" s="1"/>
    </row>
    <row r="94" spans="1:6" ht="20.25">
      <c r="A94" s="1"/>
      <c r="B94" s="1"/>
      <c r="C94" s="1"/>
      <c r="D94" s="44"/>
      <c r="E94" s="1"/>
      <c r="F94" s="1"/>
    </row>
    <row r="95" spans="1:6" ht="20.25">
      <c r="A95" s="1"/>
      <c r="B95" s="1"/>
      <c r="C95" s="1"/>
      <c r="D95" s="45"/>
      <c r="E95" s="46" t="s">
        <v>66</v>
      </c>
      <c r="F95" s="1"/>
    </row>
    <row r="96" spans="1:6" ht="18">
      <c r="A96" s="1"/>
      <c r="B96" s="1"/>
      <c r="C96" s="1"/>
      <c r="D96" s="45"/>
      <c r="E96" s="1"/>
      <c r="F96" s="1"/>
    </row>
    <row r="97" spans="1:6" ht="18.75">
      <c r="A97" s="18"/>
      <c r="B97" s="47" t="s">
        <v>46</v>
      </c>
      <c r="C97" s="48"/>
      <c r="D97" s="49"/>
      <c r="E97" s="49"/>
      <c r="F97" s="49"/>
    </row>
    <row r="98" spans="1:6" ht="18.75">
      <c r="A98" s="18"/>
      <c r="B98" s="47" t="s">
        <v>74</v>
      </c>
      <c r="C98" s="49"/>
      <c r="D98" s="49"/>
      <c r="E98" s="49"/>
      <c r="F98" s="49"/>
    </row>
    <row r="99" spans="1:6" ht="15.75">
      <c r="A99" s="18"/>
      <c r="B99" s="1"/>
      <c r="C99" s="19"/>
      <c r="D99" s="18"/>
      <c r="E99" s="18"/>
      <c r="F99" s="18"/>
    </row>
    <row r="100" spans="1:6" ht="15.75">
      <c r="A100" s="1"/>
      <c r="B100" s="50" t="s">
        <v>0</v>
      </c>
      <c r="C100" s="51"/>
      <c r="D100" s="2"/>
      <c r="E100" s="50" t="s">
        <v>9</v>
      </c>
      <c r="F100" s="52"/>
    </row>
    <row r="101" spans="1:6" ht="15.75">
      <c r="A101" s="1"/>
      <c r="B101" s="7"/>
      <c r="C101" s="2"/>
      <c r="D101" s="2"/>
      <c r="E101" s="7"/>
      <c r="F101" s="26"/>
    </row>
    <row r="102" spans="1:6" ht="15.75">
      <c r="A102" s="1"/>
      <c r="B102" s="31" t="s">
        <v>28</v>
      </c>
      <c r="C102" s="2"/>
      <c r="D102" s="2"/>
      <c r="E102" s="31" t="s">
        <v>28</v>
      </c>
      <c r="F102" s="20"/>
    </row>
    <row r="103" spans="1:6">
      <c r="A103" s="1"/>
      <c r="B103" s="1" t="s">
        <v>1</v>
      </c>
      <c r="C103" s="60">
        <v>19200</v>
      </c>
      <c r="D103" s="68"/>
      <c r="E103" s="1" t="s">
        <v>10</v>
      </c>
      <c r="F103" s="60">
        <v>279355.87</v>
      </c>
    </row>
    <row r="104" spans="1:6">
      <c r="A104" s="1"/>
      <c r="B104" s="1" t="s">
        <v>2</v>
      </c>
      <c r="C104" s="60">
        <v>1528445.56</v>
      </c>
      <c r="D104" s="68"/>
      <c r="E104" s="1" t="s">
        <v>11</v>
      </c>
      <c r="F104" s="60">
        <v>623.88</v>
      </c>
    </row>
    <row r="105" spans="1:6">
      <c r="A105" s="1"/>
      <c r="B105" s="1" t="s">
        <v>3</v>
      </c>
      <c r="C105" s="60">
        <v>0</v>
      </c>
      <c r="D105" s="68"/>
      <c r="E105" s="30"/>
      <c r="F105" s="68"/>
    </row>
    <row r="106" spans="1:6">
      <c r="A106" s="1"/>
      <c r="B106" s="1" t="s">
        <v>4</v>
      </c>
      <c r="C106" s="37">
        <v>279355.87</v>
      </c>
      <c r="D106" s="68"/>
      <c r="E106" s="1"/>
      <c r="F106" s="32"/>
    </row>
    <row r="107" spans="1:6" ht="15">
      <c r="A107" s="1"/>
      <c r="B107" s="1" t="s">
        <v>5</v>
      </c>
      <c r="C107" s="60">
        <v>90505.09</v>
      </c>
      <c r="D107" s="68"/>
      <c r="E107" s="2"/>
      <c r="F107" s="56"/>
    </row>
    <row r="108" spans="1:6" ht="15">
      <c r="A108" s="1"/>
      <c r="B108" s="1" t="s">
        <v>6</v>
      </c>
      <c r="C108" s="60">
        <v>3078.11</v>
      </c>
      <c r="D108" s="68"/>
      <c r="E108" s="8" t="s">
        <v>43</v>
      </c>
      <c r="F108" s="62">
        <f>SUM(F103:F105)</f>
        <v>279979.75</v>
      </c>
    </row>
    <row r="109" spans="1:6" ht="15">
      <c r="A109" s="1"/>
      <c r="B109" s="1" t="s">
        <v>7</v>
      </c>
      <c r="C109" s="69">
        <v>859395.09</v>
      </c>
      <c r="D109" s="68"/>
      <c r="E109" s="2"/>
      <c r="F109" s="56"/>
    </row>
    <row r="110" spans="1:6" ht="15">
      <c r="A110" s="1"/>
      <c r="B110" s="8" t="s">
        <v>39</v>
      </c>
      <c r="C110" s="62">
        <f>SUM(C103:C109)</f>
        <v>2779979.72</v>
      </c>
      <c r="D110" s="68"/>
      <c r="E110" s="8" t="s">
        <v>44</v>
      </c>
      <c r="F110" s="33">
        <f>F108</f>
        <v>279979.75</v>
      </c>
    </row>
    <row r="111" spans="1:6" ht="15">
      <c r="A111" s="1"/>
      <c r="D111" s="56"/>
    </row>
    <row r="112" spans="1:6" ht="15.75">
      <c r="A112" s="1"/>
      <c r="B112" s="31" t="s">
        <v>29</v>
      </c>
      <c r="C112" s="2"/>
      <c r="D112" s="56"/>
      <c r="E112" s="50" t="s">
        <v>12</v>
      </c>
      <c r="F112" s="52"/>
    </row>
    <row r="113" spans="1:6" ht="15">
      <c r="A113" s="1"/>
      <c r="B113" s="1" t="s">
        <v>8</v>
      </c>
      <c r="C113" s="60">
        <v>4429394.8899999997</v>
      </c>
      <c r="D113" s="56"/>
      <c r="E113" s="2"/>
      <c r="F113" s="2"/>
    </row>
    <row r="114" spans="1:6" ht="15">
      <c r="A114" s="1"/>
      <c r="B114" s="1" t="s">
        <v>30</v>
      </c>
      <c r="C114" s="60">
        <v>88138249.769999996</v>
      </c>
      <c r="D114" s="2"/>
      <c r="E114" s="1" t="s">
        <v>13</v>
      </c>
      <c r="F114" s="60">
        <v>2500000</v>
      </c>
    </row>
    <row r="115" spans="1:6">
      <c r="A115" s="1"/>
      <c r="B115" s="1" t="s">
        <v>31</v>
      </c>
      <c r="C115" s="60">
        <v>26688171.059999999</v>
      </c>
      <c r="D115" s="60"/>
      <c r="E115" s="1" t="s">
        <v>14</v>
      </c>
      <c r="F115" s="60">
        <v>362380442.64999998</v>
      </c>
    </row>
    <row r="116" spans="1:6">
      <c r="A116" s="1"/>
      <c r="B116" s="1" t="s">
        <v>32</v>
      </c>
      <c r="C116" s="69">
        <v>243124626.93000001</v>
      </c>
      <c r="D116" s="60"/>
      <c r="E116" s="1" t="s">
        <v>47</v>
      </c>
      <c r="F116" s="60">
        <v>-0.03</v>
      </c>
    </row>
    <row r="117" spans="1:6" ht="15">
      <c r="A117" s="1"/>
      <c r="B117" s="8" t="s">
        <v>40</v>
      </c>
      <c r="C117" s="62">
        <f>SUM(C113:C116)</f>
        <v>362380442.64999998</v>
      </c>
      <c r="D117" s="60"/>
      <c r="F117" s="34"/>
    </row>
    <row r="118" spans="1:6">
      <c r="A118" s="1"/>
      <c r="D118" s="1"/>
      <c r="E118" s="35" t="s">
        <v>45</v>
      </c>
      <c r="F118" s="36">
        <f>SUM(F114:F117)</f>
        <v>364880442.62</v>
      </c>
    </row>
    <row r="119" spans="1:6" ht="15">
      <c r="A119" s="1"/>
      <c r="B119" s="8" t="s">
        <v>42</v>
      </c>
      <c r="C119" s="60"/>
      <c r="D119" s="62"/>
    </row>
    <row r="120" spans="1:6">
      <c r="A120" s="1"/>
      <c r="B120" s="1" t="s">
        <v>37</v>
      </c>
      <c r="C120" s="69">
        <v>712129566.54999995</v>
      </c>
      <c r="D120" s="60"/>
      <c r="E120" s="1" t="s">
        <v>37</v>
      </c>
      <c r="F120" s="69">
        <v>712129566.54999995</v>
      </c>
    </row>
    <row r="121" spans="1:6" ht="15">
      <c r="A121" s="1"/>
      <c r="B121" s="8" t="s">
        <v>41</v>
      </c>
      <c r="C121" s="33">
        <f>SUM(C120)</f>
        <v>712129566.54999995</v>
      </c>
      <c r="D121" s="60"/>
      <c r="E121" s="8" t="s">
        <v>38</v>
      </c>
      <c r="F121" s="62">
        <f>F120+F118</f>
        <v>1077010009.1700001</v>
      </c>
    </row>
    <row r="122" spans="1:6" ht="15">
      <c r="A122" s="1"/>
      <c r="B122" s="2"/>
      <c r="C122" s="2"/>
      <c r="D122" s="2"/>
      <c r="E122" s="2"/>
      <c r="F122" s="2"/>
    </row>
    <row r="123" spans="1:6" ht="13.5" thickBot="1">
      <c r="A123" s="1"/>
      <c r="B123" s="1" t="s">
        <v>15</v>
      </c>
      <c r="C123" s="70">
        <f>SUM(C110+C117+C121)</f>
        <v>1077289988.9200001</v>
      </c>
      <c r="D123" s="62"/>
      <c r="E123" s="1" t="s">
        <v>16</v>
      </c>
      <c r="F123" s="67">
        <f>SUM(F108+F121)</f>
        <v>1077289988.9200001</v>
      </c>
    </row>
    <row r="124" spans="1:6" ht="13.5" thickTop="1">
      <c r="A124" s="1"/>
      <c r="B124" s="30"/>
      <c r="C124" s="62"/>
      <c r="D124" s="62"/>
      <c r="E124" s="30"/>
      <c r="F124" s="62"/>
    </row>
    <row r="125" spans="1:6">
      <c r="A125" s="1"/>
      <c r="B125" s="30"/>
      <c r="C125" s="62"/>
      <c r="D125" s="62"/>
      <c r="E125" s="30"/>
      <c r="F125" s="62"/>
    </row>
    <row r="126" spans="1:6" ht="15">
      <c r="A126" s="1"/>
      <c r="B126" s="2"/>
      <c r="C126" s="2"/>
      <c r="D126" s="2"/>
      <c r="E126" s="2"/>
      <c r="F126" s="56"/>
    </row>
    <row r="127" spans="1:6" ht="15">
      <c r="B127" s="2"/>
      <c r="C127" s="2"/>
      <c r="D127" s="2"/>
      <c r="E127" s="2"/>
      <c r="F127" s="56"/>
    </row>
    <row r="128" spans="1:6" ht="15">
      <c r="A128" s="29" t="s">
        <v>60</v>
      </c>
      <c r="B128" s="13"/>
      <c r="C128" s="13"/>
      <c r="D128" s="13"/>
      <c r="E128" s="13"/>
      <c r="F128" s="13"/>
    </row>
    <row r="129" spans="1:6" ht="15">
      <c r="A129" s="1"/>
      <c r="B129" s="17"/>
      <c r="C129" s="7" t="s">
        <v>55</v>
      </c>
      <c r="D129" s="14"/>
      <c r="E129" s="13"/>
      <c r="F129" s="13"/>
    </row>
    <row r="130" spans="1:6" ht="15">
      <c r="A130" s="1"/>
      <c r="B130" s="12"/>
      <c r="C130" s="7" t="s">
        <v>56</v>
      </c>
      <c r="D130" s="14"/>
      <c r="E130" s="71"/>
      <c r="F130" s="71"/>
    </row>
    <row r="131" spans="1:6">
      <c r="A131" s="11" t="s">
        <v>65</v>
      </c>
    </row>
    <row r="133" spans="1:6" ht="20.25">
      <c r="A133" s="1"/>
      <c r="B133" s="1"/>
      <c r="C133" s="1"/>
      <c r="D133" s="44"/>
      <c r="E133" s="1"/>
      <c r="F133" s="1"/>
    </row>
    <row r="134" spans="1:6" ht="20.25">
      <c r="A134" s="1"/>
      <c r="B134" s="1"/>
      <c r="C134" s="1"/>
      <c r="D134" s="44"/>
      <c r="E134" s="1"/>
      <c r="F134" s="1"/>
    </row>
    <row r="135" spans="1:6" ht="20.25">
      <c r="A135" s="1"/>
      <c r="B135" s="1"/>
      <c r="C135" s="1"/>
      <c r="D135" s="45"/>
      <c r="E135" s="46" t="s">
        <v>66</v>
      </c>
      <c r="F135" s="1"/>
    </row>
    <row r="136" spans="1:6" ht="18">
      <c r="A136" s="1"/>
      <c r="B136" s="1"/>
      <c r="C136" s="1"/>
      <c r="D136" s="45"/>
      <c r="E136" s="1"/>
      <c r="F136" s="1"/>
    </row>
    <row r="137" spans="1:6" ht="18.75">
      <c r="A137" s="18"/>
      <c r="B137" s="47" t="s">
        <v>46</v>
      </c>
      <c r="C137" s="48"/>
      <c r="D137" s="49"/>
      <c r="E137" s="49"/>
      <c r="F137" s="49"/>
    </row>
    <row r="138" spans="1:6" ht="18.75">
      <c r="A138" s="18"/>
      <c r="B138" s="47" t="s">
        <v>75</v>
      </c>
      <c r="C138" s="49"/>
      <c r="D138" s="49"/>
      <c r="E138" s="49"/>
      <c r="F138" s="49"/>
    </row>
    <row r="139" spans="1:6" ht="15.75">
      <c r="A139" s="18"/>
      <c r="B139" s="1"/>
      <c r="C139" s="19"/>
      <c r="D139" s="18"/>
      <c r="E139" s="18"/>
      <c r="F139" s="18"/>
    </row>
    <row r="140" spans="1:6" ht="15.75">
      <c r="A140" s="1"/>
      <c r="B140" s="50" t="s">
        <v>0</v>
      </c>
      <c r="C140" s="51"/>
      <c r="D140" s="2"/>
      <c r="E140" s="50" t="s">
        <v>9</v>
      </c>
      <c r="F140" s="52"/>
    </row>
    <row r="141" spans="1:6" ht="15.75">
      <c r="A141" s="1"/>
      <c r="B141" s="7"/>
      <c r="C141" s="2"/>
      <c r="D141" s="2"/>
      <c r="E141" s="7"/>
      <c r="F141" s="26"/>
    </row>
    <row r="142" spans="1:6" ht="15.75">
      <c r="A142" s="1"/>
      <c r="B142" s="31" t="s">
        <v>28</v>
      </c>
      <c r="C142" s="2"/>
      <c r="D142" s="2"/>
      <c r="E142" s="31" t="s">
        <v>28</v>
      </c>
      <c r="F142" s="20"/>
    </row>
    <row r="143" spans="1:6">
      <c r="A143" s="1"/>
      <c r="B143" s="1" t="s">
        <v>1</v>
      </c>
      <c r="C143" s="60">
        <v>19200</v>
      </c>
      <c r="D143" s="68"/>
      <c r="E143" s="1" t="s">
        <v>10</v>
      </c>
      <c r="F143" s="60">
        <v>1014220.16</v>
      </c>
    </row>
    <row r="144" spans="1:6">
      <c r="A144" s="1"/>
      <c r="B144" s="1" t="s">
        <v>2</v>
      </c>
      <c r="C144" s="60">
        <v>794853.24</v>
      </c>
      <c r="D144" s="68"/>
      <c r="E144" s="1" t="s">
        <v>11</v>
      </c>
      <c r="F144" s="60">
        <v>0</v>
      </c>
    </row>
    <row r="145" spans="1:6">
      <c r="A145" s="1"/>
      <c r="B145" s="1" t="s">
        <v>3</v>
      </c>
      <c r="C145" s="60">
        <v>0</v>
      </c>
      <c r="D145" s="68"/>
      <c r="E145" s="30"/>
      <c r="F145" s="68"/>
    </row>
    <row r="146" spans="1:6">
      <c r="A146" s="1"/>
      <c r="B146" s="1" t="s">
        <v>4</v>
      </c>
      <c r="C146" s="37">
        <v>1497313.52</v>
      </c>
      <c r="D146" s="68"/>
      <c r="E146" s="1"/>
      <c r="F146" s="32"/>
    </row>
    <row r="147" spans="1:6" ht="15">
      <c r="A147" s="1"/>
      <c r="B147" s="1" t="s">
        <v>5</v>
      </c>
      <c r="C147" s="60">
        <v>91967.06</v>
      </c>
      <c r="D147" s="68"/>
      <c r="E147" s="2"/>
      <c r="F147" s="56"/>
    </row>
    <row r="148" spans="1:6" ht="15">
      <c r="A148" s="1"/>
      <c r="B148" s="1" t="s">
        <v>6</v>
      </c>
      <c r="C148" s="60">
        <v>4940</v>
      </c>
      <c r="D148" s="68"/>
      <c r="E148" s="8" t="s">
        <v>43</v>
      </c>
      <c r="F148" s="62">
        <f>SUM(F143:F145)</f>
        <v>1014220.16</v>
      </c>
    </row>
    <row r="149" spans="1:6" ht="15">
      <c r="A149" s="1"/>
      <c r="B149" s="1" t="s">
        <v>7</v>
      </c>
      <c r="C149" s="69">
        <v>1105956.19</v>
      </c>
      <c r="D149" s="68"/>
      <c r="E149" s="2"/>
      <c r="F149" s="56"/>
    </row>
    <row r="150" spans="1:6" ht="15">
      <c r="A150" s="1"/>
      <c r="B150" s="8" t="s">
        <v>39</v>
      </c>
      <c r="C150" s="62">
        <f>SUM(C143:C149)</f>
        <v>3514230.01</v>
      </c>
      <c r="D150" s="68"/>
      <c r="E150" s="8" t="s">
        <v>44</v>
      </c>
      <c r="F150" s="33">
        <f>F148</f>
        <v>1014220.16</v>
      </c>
    </row>
    <row r="151" spans="1:6" ht="15">
      <c r="A151" s="1"/>
      <c r="D151" s="56"/>
    </row>
    <row r="152" spans="1:6" ht="15.75">
      <c r="A152" s="1"/>
      <c r="B152" s="31" t="s">
        <v>29</v>
      </c>
      <c r="C152" s="2"/>
      <c r="D152" s="56"/>
      <c r="E152" s="50" t="s">
        <v>12</v>
      </c>
      <c r="F152" s="52"/>
    </row>
    <row r="153" spans="1:6" ht="15">
      <c r="A153" s="1"/>
      <c r="B153" s="1" t="s">
        <v>8</v>
      </c>
      <c r="C153" s="60">
        <v>4429394.8899999997</v>
      </c>
      <c r="D153" s="56"/>
      <c r="E153" s="2"/>
      <c r="F153" s="2"/>
    </row>
    <row r="154" spans="1:6" ht="15">
      <c r="A154" s="1"/>
      <c r="B154" s="1" t="s">
        <v>30</v>
      </c>
      <c r="C154" s="60">
        <v>88174669.129999995</v>
      </c>
      <c r="D154" s="2"/>
      <c r="E154" s="1" t="s">
        <v>13</v>
      </c>
      <c r="F154" s="60">
        <v>2500000</v>
      </c>
    </row>
    <row r="155" spans="1:6">
      <c r="A155" s="1"/>
      <c r="B155" s="1" t="s">
        <v>31</v>
      </c>
      <c r="C155" s="60">
        <v>26720535.059999999</v>
      </c>
      <c r="D155" s="60"/>
      <c r="E155" s="1" t="s">
        <v>14</v>
      </c>
      <c r="F155" s="60">
        <v>362449226.00999999</v>
      </c>
    </row>
    <row r="156" spans="1:6">
      <c r="A156" s="1"/>
      <c r="B156" s="1" t="s">
        <v>32</v>
      </c>
      <c r="C156" s="69">
        <v>243124626.93000001</v>
      </c>
      <c r="D156" s="60"/>
      <c r="E156" s="1" t="s">
        <v>47</v>
      </c>
      <c r="F156" s="60">
        <v>9.85</v>
      </c>
    </row>
    <row r="157" spans="1:6" ht="15">
      <c r="A157" s="1"/>
      <c r="B157" s="8" t="s">
        <v>40</v>
      </c>
      <c r="C157" s="62">
        <f>SUM(C153:C156)</f>
        <v>362449226.00999999</v>
      </c>
      <c r="D157" s="60"/>
      <c r="F157" s="34"/>
    </row>
    <row r="158" spans="1:6">
      <c r="A158" s="1"/>
      <c r="D158" s="1"/>
      <c r="E158" s="35" t="s">
        <v>45</v>
      </c>
      <c r="F158" s="36">
        <f>SUM(F154:F157)</f>
        <v>364949235.86000001</v>
      </c>
    </row>
    <row r="159" spans="1:6" ht="15">
      <c r="A159" s="1"/>
      <c r="B159" s="8" t="s">
        <v>42</v>
      </c>
      <c r="C159" s="60"/>
      <c r="D159" s="62"/>
    </row>
    <row r="160" spans="1:6">
      <c r="A160" s="1"/>
      <c r="B160" s="1" t="s">
        <v>37</v>
      </c>
      <c r="C160" s="69">
        <v>746411881.57000005</v>
      </c>
      <c r="D160" s="60"/>
      <c r="E160" s="1" t="s">
        <v>37</v>
      </c>
      <c r="F160" s="69">
        <v>746411881.57000005</v>
      </c>
    </row>
    <row r="161" spans="1:6" ht="15">
      <c r="A161" s="1"/>
      <c r="B161" s="8" t="s">
        <v>41</v>
      </c>
      <c r="C161" s="33">
        <f>SUM(C160)</f>
        <v>746411881.57000005</v>
      </c>
      <c r="D161" s="60"/>
      <c r="E161" s="8" t="s">
        <v>38</v>
      </c>
      <c r="F161" s="62">
        <f>F160+F158</f>
        <v>1111361117.4300001</v>
      </c>
    </row>
    <row r="162" spans="1:6" ht="15">
      <c r="A162" s="1"/>
      <c r="B162" s="2"/>
      <c r="C162" s="2"/>
      <c r="D162" s="2"/>
      <c r="E162" s="2"/>
      <c r="F162" s="2"/>
    </row>
    <row r="163" spans="1:6" ht="13.5" thickBot="1">
      <c r="A163" s="1"/>
      <c r="B163" s="1" t="s">
        <v>15</v>
      </c>
      <c r="C163" s="70">
        <f>SUM(C150+C157+C161)</f>
        <v>1112375337.5900002</v>
      </c>
      <c r="D163" s="62"/>
      <c r="E163" s="1" t="s">
        <v>16</v>
      </c>
      <c r="F163" s="67">
        <f>SUM(F148+F161)</f>
        <v>1112375337.5900002</v>
      </c>
    </row>
    <row r="164" spans="1:6" ht="13.5" thickTop="1">
      <c r="A164" s="1"/>
      <c r="B164" s="30"/>
      <c r="C164" s="62"/>
      <c r="D164" s="62"/>
      <c r="E164" s="30"/>
      <c r="F164" s="62"/>
    </row>
    <row r="165" spans="1:6">
      <c r="A165" s="1"/>
      <c r="B165" s="30"/>
      <c r="C165" s="62"/>
      <c r="D165" s="62"/>
      <c r="E165" s="30"/>
      <c r="F165" s="62"/>
    </row>
    <row r="166" spans="1:6" ht="15">
      <c r="A166" s="1"/>
      <c r="B166" s="2"/>
      <c r="C166" s="2"/>
      <c r="D166" s="2"/>
      <c r="E166" s="2"/>
      <c r="F166" s="56"/>
    </row>
    <row r="167" spans="1:6" ht="15">
      <c r="B167" s="2"/>
      <c r="C167" s="2"/>
      <c r="D167" s="2"/>
      <c r="E167" s="2"/>
      <c r="F167" s="56"/>
    </row>
    <row r="168" spans="1:6" ht="15">
      <c r="A168" s="29" t="s">
        <v>60</v>
      </c>
      <c r="B168" s="13"/>
      <c r="C168" s="13"/>
      <c r="D168" s="13"/>
      <c r="E168" s="13"/>
      <c r="F168" s="13"/>
    </row>
    <row r="169" spans="1:6" ht="15">
      <c r="A169" s="1"/>
      <c r="B169" s="17"/>
      <c r="C169" s="7" t="s">
        <v>55</v>
      </c>
      <c r="D169" s="14"/>
      <c r="E169" s="13"/>
      <c r="F169" s="13"/>
    </row>
    <row r="170" spans="1:6" ht="15">
      <c r="A170" s="1"/>
      <c r="B170" s="12"/>
      <c r="C170" s="7" t="s">
        <v>56</v>
      </c>
      <c r="D170" s="14"/>
      <c r="E170" s="71"/>
      <c r="F170" s="71"/>
    </row>
    <row r="174" spans="1:6">
      <c r="A174" s="11" t="s">
        <v>65</v>
      </c>
    </row>
    <row r="176" spans="1:6" ht="20.25">
      <c r="A176" s="1"/>
      <c r="B176" s="1"/>
      <c r="C176" s="1"/>
      <c r="D176" s="44"/>
      <c r="E176" s="1"/>
      <c r="F176" s="1"/>
    </row>
    <row r="177" spans="1:6" ht="20.25">
      <c r="A177" s="1"/>
      <c r="B177" s="1"/>
      <c r="C177" s="1"/>
      <c r="D177" s="44"/>
      <c r="E177" s="1"/>
      <c r="F177" s="1"/>
    </row>
    <row r="178" spans="1:6" ht="20.25">
      <c r="A178" s="1"/>
      <c r="B178" s="1"/>
      <c r="C178" s="1"/>
      <c r="D178" s="45"/>
      <c r="E178" s="46" t="s">
        <v>66</v>
      </c>
      <c r="F178" s="1"/>
    </row>
    <row r="179" spans="1:6" ht="18">
      <c r="A179" s="1"/>
      <c r="B179" s="1"/>
      <c r="C179" s="1"/>
      <c r="D179" s="45"/>
      <c r="E179" s="1"/>
      <c r="F179" s="1"/>
    </row>
    <row r="180" spans="1:6" ht="18.75">
      <c r="A180" s="18"/>
      <c r="B180" s="47" t="s">
        <v>46</v>
      </c>
      <c r="C180" s="48"/>
      <c r="D180" s="49"/>
      <c r="E180" s="49"/>
      <c r="F180" s="49"/>
    </row>
    <row r="181" spans="1:6" ht="18.75">
      <c r="A181" s="18"/>
      <c r="B181" s="47" t="s">
        <v>78</v>
      </c>
      <c r="C181" s="49"/>
      <c r="D181" s="49"/>
      <c r="E181" s="49"/>
      <c r="F181" s="49"/>
    </row>
    <row r="182" spans="1:6" ht="15.75">
      <c r="A182" s="18"/>
      <c r="B182" s="1"/>
      <c r="C182" s="19"/>
      <c r="D182" s="18"/>
      <c r="E182" s="18"/>
      <c r="F182" s="18"/>
    </row>
    <row r="183" spans="1:6" ht="15.75">
      <c r="A183" s="1"/>
      <c r="B183" s="50" t="s">
        <v>0</v>
      </c>
      <c r="C183" s="51"/>
      <c r="D183" s="2"/>
      <c r="E183" s="50" t="s">
        <v>9</v>
      </c>
      <c r="F183" s="52"/>
    </row>
    <row r="184" spans="1:6" ht="15.75">
      <c r="A184" s="1"/>
      <c r="B184" s="7"/>
      <c r="C184" s="2"/>
      <c r="D184" s="2"/>
      <c r="E184" s="7"/>
      <c r="F184" s="26"/>
    </row>
    <row r="185" spans="1:6" ht="15.75">
      <c r="A185" s="1"/>
      <c r="B185" s="31" t="s">
        <v>28</v>
      </c>
      <c r="C185" s="2"/>
      <c r="D185" s="2"/>
      <c r="E185" s="31" t="s">
        <v>28</v>
      </c>
      <c r="F185" s="20"/>
    </row>
    <row r="186" spans="1:6">
      <c r="A186" s="1"/>
      <c r="B186" s="1" t="s">
        <v>1</v>
      </c>
      <c r="C186" s="60">
        <v>19200</v>
      </c>
      <c r="D186" s="68"/>
      <c r="E186" s="1" t="s">
        <v>10</v>
      </c>
      <c r="F186" s="60">
        <v>1122792.6399999999</v>
      </c>
    </row>
    <row r="187" spans="1:6">
      <c r="A187" s="1"/>
      <c r="B187" s="1" t="s">
        <v>2</v>
      </c>
      <c r="C187" s="60">
        <v>265906.09000000003</v>
      </c>
      <c r="D187" s="68"/>
      <c r="E187" s="1" t="s">
        <v>11</v>
      </c>
      <c r="F187" s="60">
        <v>431.43</v>
      </c>
    </row>
    <row r="188" spans="1:6">
      <c r="A188" s="1"/>
      <c r="B188" s="1" t="s">
        <v>3</v>
      </c>
      <c r="C188" s="60">
        <v>0</v>
      </c>
      <c r="D188" s="68"/>
      <c r="E188" s="30"/>
      <c r="F188" s="68"/>
    </row>
    <row r="189" spans="1:6">
      <c r="A189" s="1"/>
      <c r="B189" s="1" t="s">
        <v>4</v>
      </c>
      <c r="C189" s="37">
        <v>2420564.2799999998</v>
      </c>
      <c r="D189" s="68"/>
      <c r="E189" s="1"/>
      <c r="F189" s="32"/>
    </row>
    <row r="190" spans="1:6" ht="15">
      <c r="A190" s="1"/>
      <c r="B190" s="1" t="s">
        <v>5</v>
      </c>
      <c r="C190" s="60">
        <v>39916.6</v>
      </c>
      <c r="D190" s="68"/>
      <c r="E190" s="2"/>
      <c r="F190" s="56"/>
    </row>
    <row r="191" spans="1:6" ht="15">
      <c r="A191" s="1"/>
      <c r="B191" s="1" t="s">
        <v>6</v>
      </c>
      <c r="C191" s="60">
        <v>2894</v>
      </c>
      <c r="D191" s="68"/>
      <c r="E191" s="8" t="s">
        <v>43</v>
      </c>
      <c r="F191" s="62">
        <f>SUM(F186:F188)</f>
        <v>1123224.0699999998</v>
      </c>
    </row>
    <row r="192" spans="1:6" ht="15">
      <c r="A192" s="1"/>
      <c r="B192" s="1" t="s">
        <v>7</v>
      </c>
      <c r="C192" s="69">
        <v>874752.95</v>
      </c>
      <c r="D192" s="68"/>
      <c r="E192" s="2"/>
      <c r="F192" s="56"/>
    </row>
    <row r="193" spans="1:6" ht="15">
      <c r="A193" s="1"/>
      <c r="B193" s="8" t="s">
        <v>39</v>
      </c>
      <c r="C193" s="62">
        <f>SUM(C186:C192)</f>
        <v>3623233.92</v>
      </c>
      <c r="D193" s="68"/>
      <c r="E193" s="8" t="s">
        <v>44</v>
      </c>
      <c r="F193" s="33">
        <f>F191</f>
        <v>1123224.0699999998</v>
      </c>
    </row>
    <row r="194" spans="1:6" ht="15">
      <c r="A194" s="1"/>
      <c r="D194" s="56"/>
    </row>
    <row r="195" spans="1:6" ht="15.75">
      <c r="A195" s="1"/>
      <c r="B195" s="31" t="s">
        <v>29</v>
      </c>
      <c r="C195" s="2"/>
      <c r="D195" s="56"/>
      <c r="E195" s="50" t="s">
        <v>12</v>
      </c>
      <c r="F195" s="52"/>
    </row>
    <row r="196" spans="1:6" ht="15">
      <c r="A196" s="1"/>
      <c r="B196" s="1" t="s">
        <v>8</v>
      </c>
      <c r="C196" s="60">
        <v>4429394.8899999997</v>
      </c>
      <c r="D196" s="56"/>
      <c r="E196" s="2"/>
      <c r="F196" s="2"/>
    </row>
    <row r="197" spans="1:6" ht="15">
      <c r="A197" s="1"/>
      <c r="B197" s="1" t="s">
        <v>30</v>
      </c>
      <c r="C197" s="60">
        <v>88208453.439999998</v>
      </c>
      <c r="D197" s="2"/>
      <c r="E197" s="1" t="s">
        <v>13</v>
      </c>
      <c r="F197" s="60">
        <v>2500000</v>
      </c>
    </row>
    <row r="198" spans="1:6">
      <c r="A198" s="1"/>
      <c r="B198" s="1" t="s">
        <v>31</v>
      </c>
      <c r="C198" s="60">
        <v>26739429.66</v>
      </c>
      <c r="D198" s="60"/>
      <c r="E198" s="1" t="s">
        <v>14</v>
      </c>
      <c r="F198" s="60">
        <v>362501904.92000002</v>
      </c>
    </row>
    <row r="199" spans="1:6">
      <c r="A199" s="1"/>
      <c r="B199" s="1" t="s">
        <v>32</v>
      </c>
      <c r="C199" s="69">
        <v>243124626.93000001</v>
      </c>
      <c r="D199" s="60"/>
      <c r="E199" s="1" t="s">
        <v>47</v>
      </c>
      <c r="F199" s="60">
        <v>9.85</v>
      </c>
    </row>
    <row r="200" spans="1:6" ht="15">
      <c r="A200" s="1"/>
      <c r="B200" s="8" t="s">
        <v>40</v>
      </c>
      <c r="C200" s="62">
        <f>SUM(C196:C199)</f>
        <v>362501904.92000002</v>
      </c>
      <c r="D200" s="60"/>
      <c r="F200" s="34"/>
    </row>
    <row r="201" spans="1:6">
      <c r="A201" s="1"/>
      <c r="D201" s="1"/>
      <c r="E201" s="35" t="s">
        <v>45</v>
      </c>
      <c r="F201" s="36">
        <f>SUM(F197:F200)</f>
        <v>365001914.77000004</v>
      </c>
    </row>
    <row r="202" spans="1:6" ht="15">
      <c r="A202" s="1"/>
      <c r="B202" s="8" t="s">
        <v>42</v>
      </c>
      <c r="C202" s="60"/>
      <c r="D202" s="62"/>
    </row>
    <row r="203" spans="1:6">
      <c r="A203" s="1"/>
      <c r="B203" s="1" t="s">
        <v>37</v>
      </c>
      <c r="C203" s="69">
        <v>744189616.78999996</v>
      </c>
      <c r="D203" s="60"/>
      <c r="E203" s="1" t="s">
        <v>37</v>
      </c>
      <c r="F203" s="69">
        <v>744189616.78999996</v>
      </c>
    </row>
    <row r="204" spans="1:6" ht="15">
      <c r="A204" s="1"/>
      <c r="B204" s="8" t="s">
        <v>41</v>
      </c>
      <c r="C204" s="33">
        <f>SUM(C203)</f>
        <v>744189616.78999996</v>
      </c>
      <c r="D204" s="60"/>
      <c r="E204" s="8" t="s">
        <v>38</v>
      </c>
      <c r="F204" s="62">
        <f>F203+F201</f>
        <v>1109191531.5599999</v>
      </c>
    </row>
    <row r="205" spans="1:6" ht="15">
      <c r="A205" s="1"/>
      <c r="B205" s="2"/>
      <c r="C205" s="2"/>
      <c r="D205" s="2"/>
      <c r="E205" s="2"/>
      <c r="F205" s="2"/>
    </row>
    <row r="206" spans="1:6" ht="13.5" thickBot="1">
      <c r="A206" s="1"/>
      <c r="B206" s="1" t="s">
        <v>15</v>
      </c>
      <c r="C206" s="70">
        <f>SUM(C193+C200+C204)</f>
        <v>1110314755.6300001</v>
      </c>
      <c r="D206" s="62"/>
      <c r="E206" s="1" t="s">
        <v>16</v>
      </c>
      <c r="F206" s="67">
        <f>SUM(F191+F204)</f>
        <v>1110314755.6299999</v>
      </c>
    </row>
    <row r="207" spans="1:6" ht="13.5" thickTop="1">
      <c r="A207" s="1"/>
      <c r="B207" s="30"/>
      <c r="C207" s="62"/>
      <c r="D207" s="62"/>
      <c r="E207" s="30"/>
      <c r="F207" s="62"/>
    </row>
    <row r="208" spans="1:6">
      <c r="A208" s="1"/>
      <c r="B208" s="30"/>
      <c r="C208" s="62"/>
      <c r="D208" s="62"/>
      <c r="E208" s="30"/>
      <c r="F208" s="62"/>
    </row>
    <row r="209" spans="1:6" ht="15">
      <c r="A209" s="1"/>
      <c r="B209" s="2"/>
      <c r="C209" s="2"/>
      <c r="D209" s="2"/>
      <c r="E209" s="2"/>
      <c r="F209" s="56"/>
    </row>
    <row r="210" spans="1:6" ht="15">
      <c r="B210" s="2"/>
      <c r="C210" s="2"/>
      <c r="D210" s="2"/>
      <c r="E210" s="2"/>
      <c r="F210" s="56"/>
    </row>
    <row r="211" spans="1:6" ht="15">
      <c r="A211" s="29" t="s">
        <v>60</v>
      </c>
      <c r="B211" s="13"/>
      <c r="C211" s="13"/>
      <c r="D211" s="13"/>
      <c r="E211" s="13"/>
      <c r="F211" s="13"/>
    </row>
    <row r="212" spans="1:6" ht="15">
      <c r="A212" s="1"/>
      <c r="B212" s="17"/>
      <c r="C212" s="7" t="s">
        <v>55</v>
      </c>
      <c r="D212" s="14"/>
      <c r="E212" s="13"/>
      <c r="F212" s="13"/>
    </row>
    <row r="213" spans="1:6" ht="15">
      <c r="A213" s="1"/>
      <c r="B213" s="12"/>
      <c r="C213" s="7" t="s">
        <v>56</v>
      </c>
      <c r="D213" s="14"/>
      <c r="E213" s="71"/>
      <c r="F213" s="71"/>
    </row>
    <row r="217" spans="1:6">
      <c r="A217" s="11" t="s">
        <v>65</v>
      </c>
    </row>
    <row r="219" spans="1:6" ht="20.25">
      <c r="A219" s="1"/>
      <c r="B219" s="1"/>
      <c r="C219" s="1"/>
      <c r="D219" s="44"/>
      <c r="E219" s="1"/>
      <c r="F219" s="1"/>
    </row>
    <row r="220" spans="1:6" ht="20.25">
      <c r="A220" s="1"/>
      <c r="B220" s="1"/>
      <c r="C220" s="1"/>
      <c r="D220" s="44"/>
      <c r="E220" s="1"/>
      <c r="F220" s="1"/>
    </row>
    <row r="221" spans="1:6" ht="20.25">
      <c r="A221" s="1"/>
      <c r="B221" s="1"/>
      <c r="C221" s="1"/>
      <c r="D221" s="45"/>
      <c r="E221" s="46" t="s">
        <v>66</v>
      </c>
      <c r="F221" s="1"/>
    </row>
    <row r="222" spans="1:6" ht="18">
      <c r="A222" s="1"/>
      <c r="B222" s="1"/>
      <c r="C222" s="1"/>
      <c r="D222" s="45"/>
      <c r="E222" s="1"/>
      <c r="F222" s="1"/>
    </row>
    <row r="223" spans="1:6" ht="18.75">
      <c r="A223" s="18"/>
      <c r="B223" s="73" t="s">
        <v>46</v>
      </c>
      <c r="C223" s="74"/>
      <c r="D223" s="75"/>
      <c r="E223" s="75"/>
      <c r="F223" s="75"/>
    </row>
    <row r="224" spans="1:6" ht="18.75">
      <c r="A224" s="18"/>
      <c r="B224" s="73" t="s">
        <v>79</v>
      </c>
      <c r="C224" s="75"/>
      <c r="D224" s="75"/>
      <c r="E224" s="75"/>
      <c r="F224" s="75"/>
    </row>
    <row r="225" spans="1:6" ht="15.75">
      <c r="A225" s="18"/>
      <c r="B225" s="1"/>
      <c r="C225" s="19"/>
      <c r="D225" s="18"/>
      <c r="E225" s="18"/>
      <c r="F225" s="18"/>
    </row>
    <row r="226" spans="1:6" ht="15.75">
      <c r="A226" s="1"/>
      <c r="B226" s="76" t="s">
        <v>0</v>
      </c>
      <c r="C226" s="77"/>
      <c r="D226" s="2"/>
      <c r="E226" s="76" t="s">
        <v>9</v>
      </c>
      <c r="F226" s="78"/>
    </row>
    <row r="227" spans="1:6" ht="15.75">
      <c r="A227" s="1"/>
      <c r="B227" s="7"/>
      <c r="C227" s="2"/>
      <c r="D227" s="2"/>
      <c r="E227" s="7"/>
      <c r="F227" s="26"/>
    </row>
    <row r="228" spans="1:6" ht="15.75">
      <c r="A228" s="1"/>
      <c r="B228" s="31" t="s">
        <v>28</v>
      </c>
      <c r="C228" s="2"/>
      <c r="D228" s="2"/>
      <c r="E228" s="31" t="s">
        <v>28</v>
      </c>
      <c r="F228" s="20"/>
    </row>
    <row r="229" spans="1:6">
      <c r="A229" s="1"/>
      <c r="B229" s="1" t="s">
        <v>1</v>
      </c>
      <c r="C229" s="60">
        <v>19200</v>
      </c>
      <c r="D229" s="68"/>
      <c r="E229" s="1" t="s">
        <v>10</v>
      </c>
      <c r="F229" s="60">
        <v>741629.67</v>
      </c>
    </row>
    <row r="230" spans="1:6">
      <c r="A230" s="1"/>
      <c r="B230" s="1" t="s">
        <v>2</v>
      </c>
      <c r="C230" s="60">
        <v>1827774.54</v>
      </c>
      <c r="D230" s="68"/>
      <c r="E230" s="1" t="s">
        <v>11</v>
      </c>
      <c r="F230" s="60">
        <v>557.03</v>
      </c>
    </row>
    <row r="231" spans="1:6">
      <c r="A231" s="1"/>
      <c r="B231" s="1" t="s">
        <v>3</v>
      </c>
      <c r="C231" s="60">
        <v>0</v>
      </c>
      <c r="D231" s="68"/>
      <c r="E231" s="30"/>
      <c r="F231" s="68"/>
    </row>
    <row r="232" spans="1:6">
      <c r="A232" s="1"/>
      <c r="B232" s="1" t="s">
        <v>4</v>
      </c>
      <c r="C232" s="37">
        <v>909080.15</v>
      </c>
      <c r="D232" s="68"/>
      <c r="E232" s="1"/>
      <c r="F232" s="32"/>
    </row>
    <row r="233" spans="1:6" ht="15">
      <c r="A233" s="1"/>
      <c r="B233" s="1" t="s">
        <v>5</v>
      </c>
      <c r="C233" s="60">
        <v>238974.86</v>
      </c>
      <c r="D233" s="68"/>
      <c r="E233" s="2"/>
      <c r="F233" s="56"/>
    </row>
    <row r="234" spans="1:6" ht="15">
      <c r="A234" s="1"/>
      <c r="B234" s="1" t="s">
        <v>6</v>
      </c>
      <c r="C234" s="60">
        <v>1647</v>
      </c>
      <c r="D234" s="68"/>
      <c r="E234" s="8" t="s">
        <v>43</v>
      </c>
      <c r="F234" s="62">
        <f>SUM(F229:F231)</f>
        <v>742186.70000000007</v>
      </c>
    </row>
    <row r="235" spans="1:6" ht="15">
      <c r="A235" s="1"/>
      <c r="B235" s="1" t="s">
        <v>7</v>
      </c>
      <c r="C235" s="69">
        <v>245520</v>
      </c>
      <c r="D235" s="68"/>
      <c r="E235" s="2"/>
      <c r="F235" s="56"/>
    </row>
    <row r="236" spans="1:6" ht="15">
      <c r="A236" s="1"/>
      <c r="B236" s="8" t="s">
        <v>39</v>
      </c>
      <c r="C236" s="62">
        <f>SUM(C229:C235)</f>
        <v>3242196.55</v>
      </c>
      <c r="D236" s="68"/>
      <c r="E236" s="8" t="s">
        <v>44</v>
      </c>
      <c r="F236" s="33">
        <f>F234</f>
        <v>742186.70000000007</v>
      </c>
    </row>
    <row r="237" spans="1:6" ht="15">
      <c r="A237" s="1"/>
      <c r="D237" s="56"/>
    </row>
    <row r="238" spans="1:6" ht="15.75">
      <c r="A238" s="1"/>
      <c r="B238" s="31" t="s">
        <v>29</v>
      </c>
      <c r="C238" s="2"/>
      <c r="D238" s="56"/>
      <c r="E238" s="76" t="s">
        <v>12</v>
      </c>
      <c r="F238" s="78"/>
    </row>
    <row r="239" spans="1:6" ht="15">
      <c r="A239" s="1"/>
      <c r="B239" s="1" t="s">
        <v>8</v>
      </c>
      <c r="C239" s="60">
        <v>4429394.8899999997</v>
      </c>
      <c r="D239" s="56"/>
      <c r="E239" s="2"/>
      <c r="F239" s="2"/>
    </row>
    <row r="240" spans="1:6" ht="15">
      <c r="A240" s="1"/>
      <c r="B240" s="1" t="s">
        <v>30</v>
      </c>
      <c r="C240" s="60">
        <v>88276688.709999993</v>
      </c>
      <c r="D240" s="2"/>
      <c r="E240" s="1" t="s">
        <v>13</v>
      </c>
      <c r="F240" s="60">
        <v>2500000</v>
      </c>
    </row>
    <row r="241" spans="1:6">
      <c r="A241" s="1"/>
      <c r="B241" s="1" t="s">
        <v>31</v>
      </c>
      <c r="C241" s="60">
        <v>26739429.66</v>
      </c>
      <c r="D241" s="60"/>
      <c r="E241" s="1" t="s">
        <v>14</v>
      </c>
      <c r="F241" s="60">
        <v>362570140.19</v>
      </c>
    </row>
    <row r="242" spans="1:6">
      <c r="A242" s="1"/>
      <c r="B242" s="1" t="s">
        <v>32</v>
      </c>
      <c r="C242" s="69">
        <v>243124626.93000001</v>
      </c>
      <c r="D242" s="60"/>
      <c r="E242" s="1" t="s">
        <v>47</v>
      </c>
      <c r="F242" s="60">
        <v>9.85</v>
      </c>
    </row>
    <row r="243" spans="1:6" ht="15">
      <c r="A243" s="1"/>
      <c r="B243" s="8" t="s">
        <v>40</v>
      </c>
      <c r="C243" s="62">
        <f>SUM(C239:C242)</f>
        <v>362570140.19</v>
      </c>
      <c r="D243" s="60"/>
      <c r="F243" s="34"/>
    </row>
    <row r="244" spans="1:6">
      <c r="A244" s="1"/>
      <c r="D244" s="1"/>
      <c r="E244" s="35" t="s">
        <v>45</v>
      </c>
      <c r="F244" s="36">
        <f>SUM(F240:F243)</f>
        <v>365070150.04000002</v>
      </c>
    </row>
    <row r="245" spans="1:6" ht="15">
      <c r="A245" s="1"/>
      <c r="B245" s="8" t="s">
        <v>42</v>
      </c>
      <c r="C245" s="60"/>
      <c r="D245" s="62"/>
    </row>
    <row r="246" spans="1:6">
      <c r="A246" s="1"/>
      <c r="B246" s="1" t="s">
        <v>37</v>
      </c>
      <c r="C246" s="69">
        <v>621817434.94000006</v>
      </c>
      <c r="D246" s="60"/>
      <c r="E246" s="1" t="s">
        <v>37</v>
      </c>
      <c r="F246" s="69">
        <v>621817434.94000006</v>
      </c>
    </row>
    <row r="247" spans="1:6" ht="15">
      <c r="A247" s="1"/>
      <c r="B247" s="8" t="s">
        <v>41</v>
      </c>
      <c r="C247" s="33">
        <f>SUM(C246)</f>
        <v>621817434.94000006</v>
      </c>
      <c r="D247" s="60"/>
      <c r="E247" s="8" t="s">
        <v>38</v>
      </c>
      <c r="F247" s="62">
        <f>F246+F244</f>
        <v>986887584.98000002</v>
      </c>
    </row>
    <row r="248" spans="1:6" ht="15">
      <c r="A248" s="1"/>
      <c r="B248" s="2"/>
      <c r="C248" s="2"/>
      <c r="D248" s="2"/>
      <c r="E248" s="2"/>
      <c r="F248" s="2"/>
    </row>
    <row r="249" spans="1:6" ht="13.5" thickBot="1">
      <c r="A249" s="1"/>
      <c r="B249" s="1" t="s">
        <v>15</v>
      </c>
      <c r="C249" s="70">
        <f>SUM(C236+C243+C247)</f>
        <v>987629771.68000007</v>
      </c>
      <c r="D249" s="62"/>
      <c r="E249" s="1" t="s">
        <v>16</v>
      </c>
      <c r="F249" s="67">
        <f>SUM(F234+F247)</f>
        <v>987629771.68000007</v>
      </c>
    </row>
    <row r="250" spans="1:6" ht="13.5" thickTop="1">
      <c r="A250" s="1"/>
      <c r="B250" s="30"/>
      <c r="C250" s="62"/>
      <c r="D250" s="62"/>
      <c r="E250" s="30"/>
      <c r="F250" s="62"/>
    </row>
    <row r="251" spans="1:6">
      <c r="A251" s="1"/>
      <c r="B251" s="30"/>
      <c r="C251" s="62"/>
      <c r="D251" s="62"/>
      <c r="E251" s="30"/>
      <c r="F251" s="62"/>
    </row>
    <row r="252" spans="1:6" ht="15">
      <c r="A252" s="1"/>
      <c r="B252" s="2"/>
      <c r="C252" s="2"/>
      <c r="D252" s="2"/>
      <c r="E252" s="2"/>
      <c r="F252" s="56"/>
    </row>
    <row r="253" spans="1:6">
      <c r="A253" s="11" t="s">
        <v>65</v>
      </c>
    </row>
    <row r="255" spans="1:6" ht="20.25">
      <c r="A255" s="1"/>
      <c r="B255" s="1"/>
      <c r="C255" s="1"/>
      <c r="D255" s="44"/>
      <c r="E255" s="1"/>
      <c r="F255" s="1"/>
    </row>
    <row r="256" spans="1:6" ht="20.25">
      <c r="A256" s="1"/>
      <c r="B256" s="1"/>
      <c r="C256" s="1"/>
      <c r="D256" s="44"/>
      <c r="E256" s="1"/>
      <c r="F256" s="1"/>
    </row>
    <row r="257" spans="1:6" ht="20.25">
      <c r="A257" s="1"/>
      <c r="B257" s="1"/>
      <c r="C257" s="1"/>
      <c r="D257" s="45"/>
      <c r="E257" s="46" t="s">
        <v>66</v>
      </c>
      <c r="F257" s="1"/>
    </row>
    <row r="258" spans="1:6" ht="18">
      <c r="A258" s="1"/>
      <c r="B258" s="1"/>
      <c r="C258" s="1"/>
      <c r="D258" s="45"/>
      <c r="E258" s="1"/>
      <c r="F258" s="1"/>
    </row>
    <row r="259" spans="1:6" ht="18.75">
      <c r="A259" s="18"/>
      <c r="B259" s="73" t="s">
        <v>46</v>
      </c>
      <c r="C259" s="74"/>
      <c r="D259" s="75"/>
      <c r="E259" s="75"/>
      <c r="F259" s="75"/>
    </row>
    <row r="260" spans="1:6" ht="18.75">
      <c r="A260" s="18"/>
      <c r="B260" s="73" t="s">
        <v>85</v>
      </c>
      <c r="C260" s="75"/>
      <c r="D260" s="75"/>
      <c r="E260" s="75"/>
      <c r="F260" s="75"/>
    </row>
    <row r="261" spans="1:6" ht="15.75">
      <c r="A261" s="18"/>
      <c r="B261" s="1"/>
      <c r="C261" s="19"/>
      <c r="D261" s="18"/>
      <c r="E261" s="18"/>
      <c r="F261" s="18"/>
    </row>
    <row r="262" spans="1:6" ht="15.75">
      <c r="A262" s="1"/>
      <c r="B262" s="76" t="s">
        <v>0</v>
      </c>
      <c r="C262" s="77"/>
      <c r="D262" s="2"/>
      <c r="E262" s="76" t="s">
        <v>9</v>
      </c>
      <c r="F262" s="78"/>
    </row>
    <row r="263" spans="1:6" ht="15.75">
      <c r="A263" s="1"/>
      <c r="B263" s="7"/>
      <c r="C263" s="2"/>
      <c r="D263" s="2"/>
      <c r="E263" s="7"/>
      <c r="F263" s="26"/>
    </row>
    <row r="264" spans="1:6" ht="15.75">
      <c r="A264" s="1"/>
      <c r="B264" s="31" t="s">
        <v>28</v>
      </c>
      <c r="C264" s="2"/>
      <c r="D264" s="2"/>
      <c r="E264" s="31" t="s">
        <v>28</v>
      </c>
      <c r="F264" s="20"/>
    </row>
    <row r="265" spans="1:6">
      <c r="A265" s="1"/>
      <c r="B265" s="1" t="s">
        <v>1</v>
      </c>
      <c r="C265" s="60">
        <v>19200</v>
      </c>
      <c r="D265" s="68"/>
      <c r="E265" s="1" t="s">
        <v>10</v>
      </c>
      <c r="F265" s="60">
        <v>2157294.94</v>
      </c>
    </row>
    <row r="266" spans="1:6">
      <c r="A266" s="1"/>
      <c r="B266" s="1" t="s">
        <v>2</v>
      </c>
      <c r="C266" s="60">
        <v>1717289.19</v>
      </c>
      <c r="D266" s="68"/>
      <c r="E266" s="1" t="s">
        <v>11</v>
      </c>
      <c r="F266" s="60">
        <v>716.7</v>
      </c>
    </row>
    <row r="267" spans="1:6">
      <c r="A267" s="1"/>
      <c r="B267" s="1" t="s">
        <v>3</v>
      </c>
      <c r="C267" s="60">
        <v>7902.69</v>
      </c>
      <c r="D267" s="68"/>
      <c r="E267" s="30"/>
      <c r="F267" s="68"/>
    </row>
    <row r="268" spans="1:6">
      <c r="A268" s="1"/>
      <c r="B268" s="1" t="s">
        <v>4</v>
      </c>
      <c r="C268" s="37">
        <v>2348488.5299999998</v>
      </c>
      <c r="D268" s="68"/>
      <c r="E268" s="1"/>
      <c r="F268" s="32"/>
    </row>
    <row r="269" spans="1:6" ht="15">
      <c r="A269" s="1"/>
      <c r="B269" s="1" t="s">
        <v>5</v>
      </c>
      <c r="C269" s="60">
        <v>65256.35</v>
      </c>
      <c r="D269" s="68"/>
      <c r="E269" s="2"/>
      <c r="F269" s="56"/>
    </row>
    <row r="270" spans="1:6" ht="15">
      <c r="A270" s="1"/>
      <c r="B270" s="1" t="s">
        <v>6</v>
      </c>
      <c r="C270" s="60">
        <v>0</v>
      </c>
      <c r="D270" s="68"/>
      <c r="E270" s="8" t="s">
        <v>43</v>
      </c>
      <c r="F270" s="62">
        <f>SUM(F265:F267)</f>
        <v>2158011.64</v>
      </c>
    </row>
    <row r="271" spans="1:6" ht="15">
      <c r="A271" s="1"/>
      <c r="B271" s="1" t="s">
        <v>7</v>
      </c>
      <c r="C271" s="69">
        <v>499893.93</v>
      </c>
      <c r="D271" s="68"/>
      <c r="E271" s="2"/>
      <c r="F271" s="56"/>
    </row>
    <row r="272" spans="1:6" ht="15">
      <c r="A272" s="1"/>
      <c r="B272" s="8" t="s">
        <v>39</v>
      </c>
      <c r="C272" s="62">
        <f>SUM(C265:C271)</f>
        <v>4658030.6899999995</v>
      </c>
      <c r="D272" s="68"/>
      <c r="E272" s="8" t="s">
        <v>44</v>
      </c>
      <c r="F272" s="33">
        <f>F270</f>
        <v>2158011.64</v>
      </c>
    </row>
    <row r="273" spans="1:6" ht="15">
      <c r="A273" s="1"/>
      <c r="D273" s="56"/>
    </row>
    <row r="274" spans="1:6" ht="15.75">
      <c r="A274" s="1"/>
      <c r="B274" s="31" t="s">
        <v>29</v>
      </c>
      <c r="C274" s="2"/>
      <c r="D274" s="56"/>
      <c r="E274" s="76" t="s">
        <v>12</v>
      </c>
      <c r="F274" s="78"/>
    </row>
    <row r="275" spans="1:6" ht="15">
      <c r="A275" s="1"/>
      <c r="B275" s="1" t="s">
        <v>8</v>
      </c>
      <c r="C275" s="60">
        <v>4429394.8899999997</v>
      </c>
      <c r="D275" s="56"/>
      <c r="E275" s="2"/>
      <c r="F275" s="2"/>
    </row>
    <row r="276" spans="1:6" ht="15">
      <c r="A276" s="1"/>
      <c r="B276" s="1" t="s">
        <v>30</v>
      </c>
      <c r="C276" s="60">
        <v>88277549.390000001</v>
      </c>
      <c r="D276" s="2"/>
      <c r="E276" s="1" t="s">
        <v>13</v>
      </c>
      <c r="F276" s="60">
        <v>2500000</v>
      </c>
    </row>
    <row r="277" spans="1:6">
      <c r="A277" s="1"/>
      <c r="B277" s="1" t="s">
        <v>31</v>
      </c>
      <c r="C277" s="60">
        <v>26739429.66</v>
      </c>
      <c r="D277" s="60"/>
      <c r="E277" s="1" t="s">
        <v>14</v>
      </c>
      <c r="F277" s="60">
        <v>362571000.87</v>
      </c>
    </row>
    <row r="278" spans="1:6">
      <c r="A278" s="1"/>
      <c r="B278" s="1" t="s">
        <v>32</v>
      </c>
      <c r="C278" s="69">
        <v>243124626.93000001</v>
      </c>
      <c r="D278" s="60"/>
      <c r="E278" s="1" t="s">
        <v>47</v>
      </c>
      <c r="F278" s="60">
        <v>19.05</v>
      </c>
    </row>
    <row r="279" spans="1:6" ht="15">
      <c r="A279" s="1"/>
      <c r="B279" s="8" t="s">
        <v>40</v>
      </c>
      <c r="C279" s="62">
        <f>SUM(C275:C278)</f>
        <v>362571000.87</v>
      </c>
      <c r="D279" s="60"/>
      <c r="F279" s="34"/>
    </row>
    <row r="280" spans="1:6">
      <c r="A280" s="1"/>
      <c r="D280" s="1"/>
      <c r="E280" s="35" t="s">
        <v>45</v>
      </c>
      <c r="F280" s="36">
        <f>SUM(F276:F279)</f>
        <v>365071019.92000002</v>
      </c>
    </row>
    <row r="281" spans="1:6" ht="15">
      <c r="A281" s="1"/>
      <c r="B281" s="8" t="s">
        <v>42</v>
      </c>
      <c r="C281" s="60"/>
      <c r="D281" s="62"/>
    </row>
    <row r="282" spans="1:6">
      <c r="A282" s="1"/>
      <c r="B282" s="1" t="s">
        <v>37</v>
      </c>
      <c r="C282" s="69">
        <v>563160813.96000004</v>
      </c>
      <c r="D282" s="60"/>
      <c r="E282" s="1" t="s">
        <v>37</v>
      </c>
      <c r="F282" s="69">
        <v>563160813.96000004</v>
      </c>
    </row>
    <row r="283" spans="1:6" ht="15">
      <c r="A283" s="1"/>
      <c r="B283" s="8" t="s">
        <v>41</v>
      </c>
      <c r="C283" s="33">
        <f>SUM(C282)</f>
        <v>563160813.96000004</v>
      </c>
      <c r="D283" s="60"/>
      <c r="E283" s="8" t="s">
        <v>38</v>
      </c>
      <c r="F283" s="62">
        <f>F282+F280</f>
        <v>928231833.88000011</v>
      </c>
    </row>
    <row r="284" spans="1:6" ht="15">
      <c r="A284" s="1"/>
      <c r="B284" s="2"/>
      <c r="C284" s="2"/>
      <c r="D284" s="2"/>
      <c r="E284" s="2"/>
      <c r="F284" s="2"/>
    </row>
    <row r="285" spans="1:6" ht="13.5" thickBot="1">
      <c r="A285" s="1"/>
      <c r="B285" s="1" t="s">
        <v>15</v>
      </c>
      <c r="C285" s="70">
        <f>SUM(C272+C279+C283)</f>
        <v>930389845.51999998</v>
      </c>
      <c r="D285" s="62"/>
      <c r="E285" s="1" t="s">
        <v>16</v>
      </c>
      <c r="F285" s="67">
        <f>SUM(F270+F283)</f>
        <v>930389845.5200001</v>
      </c>
    </row>
    <row r="286" spans="1:6" ht="13.5" thickTop="1">
      <c r="A286" s="1"/>
      <c r="B286" s="30"/>
      <c r="C286" s="62"/>
      <c r="D286" s="62"/>
      <c r="E286" s="30"/>
      <c r="F286" s="62"/>
    </row>
    <row r="287" spans="1:6">
      <c r="A287" s="1"/>
      <c r="B287" s="30"/>
      <c r="C287" s="62"/>
      <c r="D287" s="62"/>
      <c r="E287" s="30"/>
      <c r="F287" s="62"/>
    </row>
    <row r="288" spans="1:6" ht="15">
      <c r="A288" s="1"/>
      <c r="B288" s="2"/>
      <c r="C288" s="2"/>
      <c r="D288" s="2"/>
      <c r="E288" s="2"/>
      <c r="F288" s="56"/>
    </row>
    <row r="289" spans="1:6" ht="15">
      <c r="B289" s="2"/>
      <c r="C289" s="2"/>
      <c r="D289" s="2"/>
      <c r="E289" s="2"/>
      <c r="F289" s="56"/>
    </row>
    <row r="290" spans="1:6" ht="15">
      <c r="A290" s="29" t="s">
        <v>60</v>
      </c>
      <c r="B290" s="13"/>
      <c r="C290" s="13"/>
      <c r="D290" s="13"/>
      <c r="E290" s="13"/>
      <c r="F290" s="13"/>
    </row>
    <row r="291" spans="1:6" ht="15">
      <c r="A291" s="1"/>
      <c r="B291" s="17"/>
      <c r="C291" s="7" t="s">
        <v>55</v>
      </c>
      <c r="D291" s="14"/>
      <c r="E291" s="13"/>
      <c r="F291" s="13"/>
    </row>
    <row r="292" spans="1:6" ht="15">
      <c r="A292" s="1"/>
      <c r="B292" s="12"/>
      <c r="C292" s="7" t="s">
        <v>56</v>
      </c>
      <c r="D292" s="14"/>
      <c r="E292" s="71"/>
      <c r="F292" s="71"/>
    </row>
    <row r="299" spans="1:6">
      <c r="A299" s="11" t="s">
        <v>65</v>
      </c>
    </row>
    <row r="301" spans="1:6" ht="20.25">
      <c r="A301" s="1"/>
      <c r="B301" s="1"/>
      <c r="C301" s="1"/>
      <c r="D301" s="44"/>
      <c r="E301" s="1"/>
      <c r="F301" s="1"/>
    </row>
    <row r="302" spans="1:6" ht="20.25">
      <c r="A302" s="1"/>
      <c r="B302" s="1"/>
      <c r="C302" s="1"/>
      <c r="D302" s="44"/>
      <c r="E302" s="1"/>
      <c r="F302" s="1"/>
    </row>
    <row r="303" spans="1:6" ht="20.25">
      <c r="A303" s="1"/>
      <c r="B303" s="1"/>
      <c r="C303" s="1"/>
      <c r="D303" s="45"/>
      <c r="E303" s="46" t="s">
        <v>66</v>
      </c>
      <c r="F303" s="1"/>
    </row>
    <row r="304" spans="1:6" ht="18">
      <c r="A304" s="1"/>
      <c r="B304" s="1"/>
      <c r="C304" s="1"/>
      <c r="D304" s="45"/>
      <c r="E304" s="1"/>
      <c r="F304" s="1"/>
    </row>
    <row r="305" spans="1:6" ht="18.75">
      <c r="A305" s="18"/>
      <c r="B305" s="108" t="s">
        <v>46</v>
      </c>
      <c r="C305" s="109"/>
      <c r="D305" s="110"/>
      <c r="E305" s="110"/>
      <c r="F305" s="110"/>
    </row>
    <row r="306" spans="1:6" ht="18.75">
      <c r="A306" s="18"/>
      <c r="B306" s="108" t="s">
        <v>91</v>
      </c>
      <c r="C306" s="110"/>
      <c r="D306" s="110"/>
      <c r="E306" s="110"/>
      <c r="F306" s="110"/>
    </row>
    <row r="307" spans="1:6" ht="15.75">
      <c r="A307" s="18"/>
      <c r="B307" s="1"/>
      <c r="C307" s="19"/>
      <c r="D307" s="18"/>
      <c r="E307" s="18"/>
      <c r="F307" s="18"/>
    </row>
    <row r="308" spans="1:6" ht="15.75">
      <c r="A308" s="1"/>
      <c r="B308" s="111" t="s">
        <v>0</v>
      </c>
      <c r="C308" s="112"/>
      <c r="D308" s="2"/>
      <c r="E308" s="111" t="s">
        <v>9</v>
      </c>
      <c r="F308" s="113"/>
    </row>
    <row r="309" spans="1:6" ht="15.75">
      <c r="A309" s="1"/>
      <c r="B309" s="7"/>
      <c r="C309" s="2"/>
      <c r="D309" s="2"/>
      <c r="E309" s="7"/>
      <c r="F309" s="26"/>
    </row>
    <row r="310" spans="1:6" ht="15.75">
      <c r="A310" s="1"/>
      <c r="B310" s="31" t="s">
        <v>28</v>
      </c>
      <c r="C310" s="2"/>
      <c r="D310" s="2"/>
      <c r="E310" s="31" t="s">
        <v>28</v>
      </c>
      <c r="F310" s="20"/>
    </row>
    <row r="311" spans="1:6">
      <c r="A311" s="1"/>
      <c r="B311" s="1" t="s">
        <v>1</v>
      </c>
      <c r="C311" s="60">
        <v>19200</v>
      </c>
      <c r="D311" s="68"/>
      <c r="E311" s="1" t="s">
        <v>10</v>
      </c>
      <c r="F311" s="60">
        <v>836848.82</v>
      </c>
    </row>
    <row r="312" spans="1:6">
      <c r="A312" s="1"/>
      <c r="B312" s="1" t="s">
        <v>2</v>
      </c>
      <c r="C312" s="60">
        <v>2566034.4</v>
      </c>
      <c r="D312" s="68"/>
      <c r="E312" s="1" t="s">
        <v>11</v>
      </c>
      <c r="F312" s="60">
        <v>783.97</v>
      </c>
    </row>
    <row r="313" spans="1:6">
      <c r="A313" s="1"/>
      <c r="B313" s="1" t="s">
        <v>3</v>
      </c>
      <c r="C313" s="60">
        <v>7902.69</v>
      </c>
      <c r="D313" s="68"/>
      <c r="E313" s="30"/>
      <c r="F313" s="68"/>
    </row>
    <row r="314" spans="1:6">
      <c r="A314" s="1"/>
      <c r="B314" s="1" t="s">
        <v>4</v>
      </c>
      <c r="C314" s="37">
        <v>534802.05000000005</v>
      </c>
      <c r="D314" s="68"/>
      <c r="E314" s="1"/>
      <c r="F314" s="32"/>
    </row>
    <row r="315" spans="1:6" ht="15">
      <c r="A315" s="1"/>
      <c r="B315" s="1" t="s">
        <v>5</v>
      </c>
      <c r="C315" s="60">
        <v>136722.70000000001</v>
      </c>
      <c r="D315" s="68"/>
      <c r="E315" s="2"/>
      <c r="F315" s="56"/>
    </row>
    <row r="316" spans="1:6" ht="15">
      <c r="A316" s="1"/>
      <c r="B316" s="1" t="s">
        <v>6</v>
      </c>
      <c r="C316" s="60">
        <v>21090.37</v>
      </c>
      <c r="D316" s="68"/>
      <c r="E316" s="8" t="s">
        <v>43</v>
      </c>
      <c r="F316" s="62">
        <f>SUM(F311:F313)</f>
        <v>837632.78999999992</v>
      </c>
    </row>
    <row r="317" spans="1:6" ht="15">
      <c r="A317" s="1"/>
      <c r="B317" s="1" t="s">
        <v>7</v>
      </c>
      <c r="C317" s="69">
        <v>51900</v>
      </c>
      <c r="D317" s="68"/>
      <c r="E317" s="2"/>
      <c r="F317" s="56"/>
    </row>
    <row r="318" spans="1:6" ht="15">
      <c r="A318" s="1"/>
      <c r="B318" s="8" t="s">
        <v>39</v>
      </c>
      <c r="C318" s="62">
        <f>SUM(C311:C317)</f>
        <v>3337652.21</v>
      </c>
      <c r="D318" s="68"/>
      <c r="E318" s="8" t="s">
        <v>44</v>
      </c>
      <c r="F318" s="33">
        <f>F316</f>
        <v>837632.78999999992</v>
      </c>
    </row>
    <row r="319" spans="1:6" ht="15">
      <c r="A319" s="1"/>
      <c r="D319" s="56"/>
    </row>
    <row r="320" spans="1:6" ht="15.75">
      <c r="A320" s="1"/>
      <c r="B320" s="31" t="s">
        <v>29</v>
      </c>
      <c r="C320" s="2"/>
      <c r="D320" s="56"/>
      <c r="E320" s="111" t="s">
        <v>12</v>
      </c>
      <c r="F320" s="113"/>
    </row>
    <row r="321" spans="1:6" ht="15">
      <c r="A321" s="1"/>
      <c r="B321" s="1" t="s">
        <v>8</v>
      </c>
      <c r="C321" s="60">
        <v>4429394.8899999997</v>
      </c>
      <c r="D321" s="56"/>
      <c r="E321" s="2"/>
      <c r="F321" s="2"/>
    </row>
    <row r="322" spans="1:6" ht="15">
      <c r="A322" s="1"/>
      <c r="B322" s="1" t="s">
        <v>30</v>
      </c>
      <c r="C322" s="60">
        <v>88768667.430000007</v>
      </c>
      <c r="D322" s="2"/>
      <c r="E322" s="1" t="s">
        <v>13</v>
      </c>
      <c r="F322" s="60">
        <v>2500000</v>
      </c>
    </row>
    <row r="323" spans="1:6">
      <c r="A323" s="1"/>
      <c r="B323" s="1" t="s">
        <v>31</v>
      </c>
      <c r="C323" s="60">
        <v>26739429.66</v>
      </c>
      <c r="D323" s="60"/>
      <c r="E323" s="1" t="s">
        <v>14</v>
      </c>
      <c r="F323" s="60">
        <v>370814205.91000003</v>
      </c>
    </row>
    <row r="324" spans="1:6">
      <c r="A324" s="1"/>
      <c r="B324" s="1" t="s">
        <v>32</v>
      </c>
      <c r="C324" s="69">
        <v>250876713.93000001</v>
      </c>
      <c r="D324" s="60"/>
      <c r="E324" s="1" t="s">
        <v>47</v>
      </c>
      <c r="F324" s="60">
        <v>19.420000000000002</v>
      </c>
    </row>
    <row r="325" spans="1:6" ht="15">
      <c r="A325" s="1"/>
      <c r="B325" s="8" t="s">
        <v>40</v>
      </c>
      <c r="C325" s="62">
        <f>SUM(C321:C324)</f>
        <v>370814205.91000003</v>
      </c>
      <c r="D325" s="60"/>
      <c r="F325" s="34"/>
    </row>
    <row r="326" spans="1:6">
      <c r="A326" s="1"/>
      <c r="D326" s="1"/>
      <c r="E326" s="35" t="s">
        <v>45</v>
      </c>
      <c r="F326" s="36">
        <f>SUM(F322:F325)</f>
        <v>373314225.33000004</v>
      </c>
    </row>
    <row r="327" spans="1:6" ht="15">
      <c r="A327" s="1"/>
      <c r="B327" s="8" t="s">
        <v>42</v>
      </c>
      <c r="C327" s="60"/>
      <c r="D327" s="62"/>
    </row>
    <row r="328" spans="1:6">
      <c r="A328" s="1"/>
      <c r="B328" s="1" t="s">
        <v>37</v>
      </c>
      <c r="C328" s="69">
        <v>675622561.09000003</v>
      </c>
      <c r="D328" s="60"/>
      <c r="E328" s="1" t="s">
        <v>37</v>
      </c>
      <c r="F328" s="69">
        <v>675622561.09000003</v>
      </c>
    </row>
    <row r="329" spans="1:6" ht="15">
      <c r="A329" s="1"/>
      <c r="B329" s="8" t="s">
        <v>41</v>
      </c>
      <c r="C329" s="33">
        <f>SUM(C328)</f>
        <v>675622561.09000003</v>
      </c>
      <c r="D329" s="60"/>
      <c r="E329" s="8" t="s">
        <v>38</v>
      </c>
      <c r="F329" s="62">
        <f>F328+F326</f>
        <v>1048936786.4200001</v>
      </c>
    </row>
    <row r="330" spans="1:6" ht="15">
      <c r="A330" s="1"/>
      <c r="B330" s="2"/>
      <c r="C330" s="2"/>
      <c r="D330" s="2"/>
      <c r="E330" s="2"/>
      <c r="F330" s="2"/>
    </row>
    <row r="331" spans="1:6" ht="13.5" thickBot="1">
      <c r="A331" s="1"/>
      <c r="B331" s="1" t="s">
        <v>15</v>
      </c>
      <c r="C331" s="70">
        <f>SUM(C318+C325+C329)</f>
        <v>1049774419.21</v>
      </c>
      <c r="D331" s="62"/>
      <c r="E331" s="1" t="s">
        <v>16</v>
      </c>
      <c r="F331" s="67">
        <f>SUM(F316+F329)</f>
        <v>1049774419.21</v>
      </c>
    </row>
    <row r="332" spans="1:6" ht="13.5" thickTop="1">
      <c r="A332" s="1"/>
      <c r="B332" s="30"/>
      <c r="C332" s="62"/>
      <c r="D332" s="62"/>
      <c r="E332" s="30"/>
      <c r="F332" s="62"/>
    </row>
    <row r="333" spans="1:6">
      <c r="A333" s="1"/>
      <c r="B333" s="30"/>
      <c r="C333" s="62"/>
      <c r="D333" s="62"/>
      <c r="E333" s="30"/>
      <c r="F333" s="62"/>
    </row>
    <row r="334" spans="1:6" ht="15">
      <c r="A334" s="1"/>
      <c r="B334" s="2"/>
      <c r="C334" s="2"/>
      <c r="D334" s="2"/>
      <c r="E334" s="2"/>
      <c r="F334" s="56"/>
    </row>
    <row r="335" spans="1:6" ht="15">
      <c r="B335" s="2"/>
      <c r="C335" s="2"/>
      <c r="D335" s="2"/>
      <c r="E335" s="2"/>
      <c r="F335" s="56"/>
    </row>
    <row r="336" spans="1:6" ht="15">
      <c r="A336" s="29" t="s">
        <v>60</v>
      </c>
      <c r="B336" s="13"/>
      <c r="C336" s="13"/>
      <c r="D336" s="13"/>
      <c r="E336" s="13"/>
      <c r="F336" s="13"/>
    </row>
    <row r="337" spans="1:6" ht="15">
      <c r="A337" s="1"/>
      <c r="B337" s="17"/>
      <c r="C337" s="7" t="s">
        <v>55</v>
      </c>
      <c r="D337" s="14"/>
      <c r="E337" s="13"/>
      <c r="F337" s="13"/>
    </row>
    <row r="338" spans="1:6" ht="15">
      <c r="A338" s="1"/>
      <c r="B338" s="12"/>
      <c r="C338" s="7" t="s">
        <v>56</v>
      </c>
      <c r="D338" s="14"/>
      <c r="E338" s="71"/>
      <c r="F338" s="71"/>
    </row>
    <row r="341" spans="1:6" ht="15">
      <c r="A341" s="1"/>
      <c r="B341" s="17"/>
      <c r="C341" s="7"/>
      <c r="D341" s="14"/>
      <c r="E341" s="13"/>
      <c r="F341" s="13"/>
    </row>
    <row r="342" spans="1:6" ht="15">
      <c r="A342" s="1"/>
      <c r="B342" s="12"/>
      <c r="C342" s="7"/>
      <c r="D342" s="14"/>
      <c r="E342" s="71"/>
      <c r="F342" s="71"/>
    </row>
    <row r="346" spans="1:6">
      <c r="A346" s="11" t="s">
        <v>65</v>
      </c>
    </row>
    <row r="348" spans="1:6" ht="20.25">
      <c r="A348" s="1"/>
      <c r="B348" s="1"/>
      <c r="C348" s="1"/>
      <c r="D348" s="44"/>
      <c r="E348" s="1"/>
      <c r="F348" s="1"/>
    </row>
    <row r="349" spans="1:6" ht="20.25">
      <c r="A349" s="1"/>
      <c r="B349" s="1"/>
      <c r="C349" s="1"/>
      <c r="D349" s="44"/>
      <c r="E349" s="1"/>
      <c r="F349" s="1"/>
    </row>
    <row r="350" spans="1:6" ht="20.25">
      <c r="A350" s="1"/>
      <c r="B350" s="1"/>
      <c r="C350" s="1"/>
      <c r="D350" s="45"/>
      <c r="E350" s="46" t="s">
        <v>66</v>
      </c>
      <c r="F350" s="1"/>
    </row>
    <row r="351" spans="1:6" ht="18">
      <c r="A351" s="1"/>
      <c r="B351" s="1"/>
      <c r="C351" s="1"/>
      <c r="D351" s="45"/>
      <c r="E351" s="1"/>
      <c r="F351" s="1"/>
    </row>
    <row r="352" spans="1:6" ht="18.75">
      <c r="A352" s="18"/>
      <c r="B352" s="108" t="s">
        <v>46</v>
      </c>
      <c r="C352" s="109"/>
      <c r="D352" s="110"/>
      <c r="E352" s="110"/>
      <c r="F352" s="110"/>
    </row>
    <row r="353" spans="1:6" ht="18.75">
      <c r="A353" s="18"/>
      <c r="B353" s="108" t="s">
        <v>94</v>
      </c>
      <c r="C353" s="110"/>
      <c r="D353" s="110"/>
      <c r="E353" s="110"/>
      <c r="F353" s="110"/>
    </row>
    <row r="354" spans="1:6" ht="15.75">
      <c r="A354" s="18"/>
      <c r="B354" s="1"/>
      <c r="C354" s="19"/>
      <c r="D354" s="18"/>
      <c r="E354" s="18"/>
      <c r="F354" s="18"/>
    </row>
    <row r="355" spans="1:6" ht="15.75">
      <c r="A355" s="1"/>
      <c r="B355" s="111" t="s">
        <v>0</v>
      </c>
      <c r="C355" s="112"/>
      <c r="D355" s="2"/>
      <c r="E355" s="111" t="s">
        <v>9</v>
      </c>
      <c r="F355" s="113"/>
    </row>
    <row r="356" spans="1:6" ht="15.75">
      <c r="A356" s="1"/>
      <c r="B356" s="7"/>
      <c r="C356" s="2"/>
      <c r="D356" s="2"/>
      <c r="E356" s="7"/>
      <c r="F356" s="26"/>
    </row>
    <row r="357" spans="1:6" ht="15.75">
      <c r="A357" s="1"/>
      <c r="B357" s="31" t="s">
        <v>28</v>
      </c>
      <c r="C357" s="2"/>
      <c r="D357" s="2"/>
      <c r="E357" s="31" t="s">
        <v>28</v>
      </c>
      <c r="F357" s="20"/>
    </row>
    <row r="358" spans="1:6">
      <c r="A358" s="1"/>
      <c r="B358" s="1" t="s">
        <v>1</v>
      </c>
      <c r="C358" s="60">
        <v>679.27</v>
      </c>
      <c r="D358" s="68"/>
      <c r="E358" s="1" t="s">
        <v>10</v>
      </c>
      <c r="F358" s="60">
        <v>584699.36</v>
      </c>
    </row>
    <row r="359" spans="1:6">
      <c r="A359" s="1"/>
      <c r="B359" s="1" t="s">
        <v>2</v>
      </c>
      <c r="C359" s="60">
        <v>1427753.71</v>
      </c>
      <c r="D359" s="68"/>
      <c r="E359" s="1" t="s">
        <v>11</v>
      </c>
      <c r="F359" s="60">
        <v>814.15</v>
      </c>
    </row>
    <row r="360" spans="1:6">
      <c r="A360" s="1"/>
      <c r="B360" s="1" t="s">
        <v>3</v>
      </c>
      <c r="C360" s="60">
        <v>7902.69</v>
      </c>
      <c r="D360" s="68"/>
      <c r="E360" s="30"/>
      <c r="F360" s="68"/>
    </row>
    <row r="361" spans="1:6">
      <c r="A361" s="1"/>
      <c r="B361" s="1" t="s">
        <v>4</v>
      </c>
      <c r="C361" s="37">
        <v>1306868.04</v>
      </c>
      <c r="D361" s="68"/>
      <c r="E361" s="1"/>
      <c r="F361" s="32"/>
    </row>
    <row r="362" spans="1:6" ht="15">
      <c r="A362" s="1"/>
      <c r="B362" s="1" t="s">
        <v>5</v>
      </c>
      <c r="C362" s="60">
        <v>240287.32</v>
      </c>
      <c r="D362" s="68"/>
      <c r="E362" s="2"/>
      <c r="F362" s="56"/>
    </row>
    <row r="363" spans="1:6" ht="15">
      <c r="A363" s="1"/>
      <c r="B363" s="1" t="s">
        <v>6</v>
      </c>
      <c r="C363" s="60">
        <v>22187.360000000001</v>
      </c>
      <c r="D363" s="68"/>
      <c r="E363" s="8" t="s">
        <v>43</v>
      </c>
      <c r="F363" s="62">
        <f>SUM(F358:F360)</f>
        <v>585513.51</v>
      </c>
    </row>
    <row r="364" spans="1:6" ht="15">
      <c r="A364" s="1"/>
      <c r="B364" s="1" t="s">
        <v>7</v>
      </c>
      <c r="C364" s="69">
        <v>79854</v>
      </c>
      <c r="D364" s="68"/>
      <c r="E364" s="2"/>
      <c r="F364" s="56"/>
    </row>
    <row r="365" spans="1:6" ht="15">
      <c r="A365" s="1"/>
      <c r="B365" s="8" t="s">
        <v>39</v>
      </c>
      <c r="C365" s="62">
        <f>SUM(C358:C364)</f>
        <v>3085532.3899999997</v>
      </c>
      <c r="D365" s="68"/>
      <c r="E365" s="8" t="s">
        <v>44</v>
      </c>
      <c r="F365" s="33">
        <f>F363</f>
        <v>585513.51</v>
      </c>
    </row>
    <row r="366" spans="1:6" ht="15">
      <c r="A366" s="1"/>
      <c r="D366" s="56"/>
    </row>
    <row r="367" spans="1:6" ht="15.75">
      <c r="A367" s="1"/>
      <c r="B367" s="31" t="s">
        <v>29</v>
      </c>
      <c r="C367" s="2"/>
      <c r="D367" s="56"/>
      <c r="E367" s="111" t="s">
        <v>12</v>
      </c>
      <c r="F367" s="113"/>
    </row>
    <row r="368" spans="1:6" ht="15">
      <c r="A368" s="1"/>
      <c r="B368" s="1" t="s">
        <v>8</v>
      </c>
      <c r="C368" s="60">
        <v>4429394.8899999997</v>
      </c>
      <c r="D368" s="56"/>
      <c r="E368" s="2"/>
      <c r="F368" s="2"/>
    </row>
    <row r="369" spans="1:6" ht="15">
      <c r="A369" s="1"/>
      <c r="B369" s="1" t="s">
        <v>30</v>
      </c>
      <c r="C369" s="60">
        <v>88845538.620000005</v>
      </c>
      <c r="D369" s="2"/>
      <c r="E369" s="1" t="s">
        <v>13</v>
      </c>
      <c r="F369" s="60">
        <v>2500000</v>
      </c>
    </row>
    <row r="370" spans="1:6">
      <c r="A370" s="1"/>
      <c r="B370" s="1" t="s">
        <v>31</v>
      </c>
      <c r="C370" s="60">
        <v>26739429.66</v>
      </c>
      <c r="D370" s="60"/>
      <c r="E370" s="1" t="s">
        <v>14</v>
      </c>
      <c r="F370" s="60">
        <v>370891077.10000002</v>
      </c>
    </row>
    <row r="371" spans="1:6">
      <c r="A371" s="1"/>
      <c r="B371" s="1" t="s">
        <v>32</v>
      </c>
      <c r="C371" s="69">
        <v>250876713.93000001</v>
      </c>
      <c r="D371" s="60"/>
      <c r="E371" s="1" t="s">
        <v>47</v>
      </c>
      <c r="F371" s="60">
        <v>18.88</v>
      </c>
    </row>
    <row r="372" spans="1:6" ht="15">
      <c r="A372" s="1"/>
      <c r="B372" s="8" t="s">
        <v>40</v>
      </c>
      <c r="C372" s="62">
        <f>SUM(C368:C371)</f>
        <v>370891077.10000002</v>
      </c>
      <c r="D372" s="60"/>
      <c r="F372" s="34"/>
    </row>
    <row r="373" spans="1:6">
      <c r="A373" s="1"/>
      <c r="D373" s="1"/>
      <c r="E373" s="35" t="s">
        <v>45</v>
      </c>
      <c r="F373" s="36">
        <f>SUM(F369:F372)</f>
        <v>373391095.98000002</v>
      </c>
    </row>
    <row r="374" spans="1:6" ht="15">
      <c r="A374" s="1"/>
      <c r="B374" s="8" t="s">
        <v>42</v>
      </c>
      <c r="C374" s="60"/>
      <c r="D374" s="62"/>
    </row>
    <row r="375" spans="1:6">
      <c r="A375" s="1"/>
      <c r="B375" s="1" t="s">
        <v>37</v>
      </c>
      <c r="C375" s="69">
        <v>292725536.81999999</v>
      </c>
      <c r="D375" s="60"/>
      <c r="E375" s="1" t="s">
        <v>37</v>
      </c>
      <c r="F375" s="69">
        <v>292725536.81999999</v>
      </c>
    </row>
    <row r="376" spans="1:6" ht="15">
      <c r="A376" s="1"/>
      <c r="B376" s="8" t="s">
        <v>41</v>
      </c>
      <c r="C376" s="33">
        <f>SUM(C375)</f>
        <v>292725536.81999999</v>
      </c>
      <c r="D376" s="60"/>
      <c r="E376" s="8" t="s">
        <v>38</v>
      </c>
      <c r="F376" s="62">
        <f>F375+F373</f>
        <v>666116632.79999995</v>
      </c>
    </row>
    <row r="377" spans="1:6" ht="15">
      <c r="A377" s="1"/>
      <c r="B377" s="2"/>
      <c r="C377" s="2"/>
      <c r="D377" s="2"/>
      <c r="E377" s="2"/>
      <c r="F377" s="2"/>
    </row>
    <row r="378" spans="1:6" ht="13.5" thickBot="1">
      <c r="A378" s="1"/>
      <c r="B378" s="1" t="s">
        <v>15</v>
      </c>
      <c r="C378" s="70">
        <f>SUM(C365+C372+C376)</f>
        <v>666702146.30999994</v>
      </c>
      <c r="D378" s="62"/>
      <c r="E378" s="1" t="s">
        <v>16</v>
      </c>
      <c r="F378" s="67">
        <f>SUM(F363+F376)</f>
        <v>666702146.30999994</v>
      </c>
    </row>
    <row r="379" spans="1:6" ht="13.5" thickTop="1">
      <c r="A379" s="1"/>
      <c r="B379" s="30"/>
      <c r="C379" s="62"/>
      <c r="D379" s="62"/>
      <c r="E379" s="30"/>
      <c r="F379" s="62"/>
    </row>
    <row r="380" spans="1:6">
      <c r="A380" s="1"/>
      <c r="B380" s="30"/>
      <c r="C380" s="62"/>
      <c r="D380" s="62"/>
      <c r="E380" s="30"/>
      <c r="F380" s="62"/>
    </row>
    <row r="381" spans="1:6" ht="15">
      <c r="A381" s="1"/>
      <c r="B381" s="2"/>
      <c r="C381" s="2"/>
      <c r="D381" s="2"/>
      <c r="E381" s="2"/>
      <c r="F381" s="56"/>
    </row>
    <row r="382" spans="1:6" ht="15">
      <c r="B382" s="2"/>
      <c r="C382" s="2"/>
      <c r="D382" s="2"/>
      <c r="E382" s="2"/>
      <c r="F382" s="56"/>
    </row>
    <row r="383" spans="1:6" ht="15">
      <c r="A383" s="29" t="s">
        <v>60</v>
      </c>
      <c r="B383" s="13"/>
      <c r="C383" s="13"/>
      <c r="D383" s="13"/>
      <c r="E383" s="13"/>
      <c r="F383" s="13"/>
    </row>
    <row r="384" spans="1:6" ht="15">
      <c r="A384" s="1"/>
      <c r="B384" s="17"/>
      <c r="C384" s="7" t="s">
        <v>55</v>
      </c>
      <c r="D384" s="14"/>
      <c r="E384" s="13"/>
      <c r="F384" s="13"/>
    </row>
    <row r="385" spans="1:6" ht="15">
      <c r="A385" s="1"/>
      <c r="B385" s="12"/>
      <c r="C385" s="7" t="s">
        <v>56</v>
      </c>
      <c r="D385" s="14"/>
      <c r="E385" s="71"/>
      <c r="F385" s="71"/>
    </row>
    <row r="388" spans="1:6" ht="15">
      <c r="A388" s="1"/>
      <c r="B388" s="17"/>
      <c r="C388" s="7"/>
      <c r="D388" s="14"/>
      <c r="E388" s="13"/>
      <c r="F388" s="13"/>
    </row>
    <row r="392" spans="1:6">
      <c r="A392" s="11" t="s">
        <v>65</v>
      </c>
    </row>
    <row r="394" spans="1:6" ht="20.25">
      <c r="A394" s="1"/>
      <c r="B394" s="1"/>
      <c r="C394" s="1"/>
      <c r="D394" s="44"/>
      <c r="E394" s="1"/>
      <c r="F394" s="1"/>
    </row>
    <row r="395" spans="1:6" ht="20.25">
      <c r="A395" s="1"/>
      <c r="B395" s="1"/>
      <c r="C395" s="1"/>
      <c r="D395" s="44"/>
      <c r="E395" s="1"/>
      <c r="F395" s="1"/>
    </row>
    <row r="396" spans="1:6" ht="20.25">
      <c r="A396" s="1"/>
      <c r="B396" s="1"/>
      <c r="C396" s="1"/>
      <c r="D396" s="45"/>
      <c r="E396" s="46" t="s">
        <v>66</v>
      </c>
      <c r="F396" s="1"/>
    </row>
    <row r="397" spans="1:6" ht="18">
      <c r="A397" s="1"/>
      <c r="B397" s="1"/>
      <c r="C397" s="1"/>
      <c r="D397" s="45"/>
      <c r="E397" s="1"/>
      <c r="F397" s="1"/>
    </row>
    <row r="398" spans="1:6" ht="18.75">
      <c r="A398" s="18"/>
      <c r="B398" s="108" t="s">
        <v>46</v>
      </c>
      <c r="C398" s="109"/>
      <c r="D398" s="110"/>
      <c r="E398" s="110"/>
      <c r="F398" s="110"/>
    </row>
    <row r="399" spans="1:6" ht="18.75">
      <c r="A399" s="18"/>
      <c r="B399" s="108" t="s">
        <v>96</v>
      </c>
      <c r="C399" s="110"/>
      <c r="D399" s="110"/>
      <c r="E399" s="110"/>
      <c r="F399" s="110"/>
    </row>
    <row r="400" spans="1:6" ht="15.75">
      <c r="A400" s="18"/>
      <c r="B400" s="1"/>
      <c r="C400" s="19"/>
      <c r="D400" s="18"/>
      <c r="E400" s="18"/>
      <c r="F400" s="18"/>
    </row>
    <row r="401" spans="1:6" ht="15.75">
      <c r="A401" s="1"/>
      <c r="B401" s="111" t="s">
        <v>0</v>
      </c>
      <c r="C401" s="112"/>
      <c r="D401" s="2"/>
      <c r="E401" s="111" t="s">
        <v>9</v>
      </c>
      <c r="F401" s="113"/>
    </row>
    <row r="402" spans="1:6" ht="15.75">
      <c r="A402" s="1"/>
      <c r="B402" s="7"/>
      <c r="C402" s="2"/>
      <c r="D402" s="2"/>
      <c r="E402" s="7"/>
      <c r="F402" s="26"/>
    </row>
    <row r="403" spans="1:6" ht="15.75">
      <c r="A403" s="1"/>
      <c r="B403" s="31" t="s">
        <v>28</v>
      </c>
      <c r="C403" s="2"/>
      <c r="D403" s="2"/>
      <c r="E403" s="31" t="s">
        <v>28</v>
      </c>
      <c r="F403" s="20"/>
    </row>
    <row r="404" spans="1:6">
      <c r="A404" s="1"/>
      <c r="B404" s="1" t="s">
        <v>1</v>
      </c>
      <c r="C404" s="60">
        <v>0</v>
      </c>
      <c r="D404" s="68"/>
      <c r="E404" s="1" t="s">
        <v>10</v>
      </c>
      <c r="F404" s="60">
        <v>0</v>
      </c>
    </row>
    <row r="405" spans="1:6">
      <c r="A405" s="1"/>
      <c r="B405" s="1" t="s">
        <v>2</v>
      </c>
      <c r="C405" s="60">
        <v>637.9</v>
      </c>
      <c r="D405" s="68"/>
      <c r="E405" s="1" t="s">
        <v>11</v>
      </c>
      <c r="F405" s="60">
        <v>623.97</v>
      </c>
    </row>
    <row r="406" spans="1:6">
      <c r="A406" s="1"/>
      <c r="B406" s="1" t="s">
        <v>3</v>
      </c>
      <c r="C406" s="60">
        <v>0</v>
      </c>
      <c r="D406" s="68"/>
      <c r="E406" s="30"/>
      <c r="F406" s="68"/>
    </row>
    <row r="407" spans="1:6">
      <c r="A407" s="1"/>
      <c r="B407" s="1" t="s">
        <v>4</v>
      </c>
      <c r="C407" s="37">
        <v>0</v>
      </c>
      <c r="D407" s="68"/>
      <c r="E407" s="1"/>
      <c r="F407" s="32"/>
    </row>
    <row r="408" spans="1:6" ht="15">
      <c r="A408" s="1"/>
      <c r="B408" s="1" t="s">
        <v>5</v>
      </c>
      <c r="C408" s="60">
        <v>0</v>
      </c>
      <c r="D408" s="68"/>
      <c r="E408" s="2"/>
      <c r="F408" s="56"/>
    </row>
    <row r="409" spans="1:6" ht="15">
      <c r="A409" s="1"/>
      <c r="B409" s="1" t="s">
        <v>6</v>
      </c>
      <c r="C409" s="60">
        <v>0</v>
      </c>
      <c r="D409" s="68"/>
      <c r="E409" s="8" t="s">
        <v>43</v>
      </c>
      <c r="F409" s="62">
        <f>SUM(F404:F406)</f>
        <v>623.97</v>
      </c>
    </row>
    <row r="410" spans="1:6" ht="15">
      <c r="A410" s="1"/>
      <c r="B410" s="1" t="s">
        <v>7</v>
      </c>
      <c r="C410" s="69">
        <v>0</v>
      </c>
      <c r="D410" s="68"/>
      <c r="E410" s="2"/>
      <c r="F410" s="56"/>
    </row>
    <row r="411" spans="1:6" ht="15">
      <c r="A411" s="1"/>
      <c r="B411" s="8" t="s">
        <v>39</v>
      </c>
      <c r="C411" s="62">
        <f>SUM(C404:C410)</f>
        <v>637.9</v>
      </c>
      <c r="D411" s="68"/>
      <c r="E411" s="8" t="s">
        <v>44</v>
      </c>
      <c r="F411" s="33">
        <f>F409</f>
        <v>623.97</v>
      </c>
    </row>
    <row r="412" spans="1:6" ht="15">
      <c r="A412" s="1"/>
      <c r="D412" s="56"/>
    </row>
    <row r="413" spans="1:6" ht="15.75">
      <c r="A413" s="1"/>
      <c r="B413" s="31" t="s">
        <v>29</v>
      </c>
      <c r="C413" s="2"/>
      <c r="D413" s="56"/>
      <c r="E413" s="111" t="s">
        <v>12</v>
      </c>
      <c r="F413" s="113"/>
    </row>
    <row r="414" spans="1:6" ht="15">
      <c r="A414" s="1"/>
      <c r="B414" s="1" t="s">
        <v>8</v>
      </c>
      <c r="C414" s="60">
        <v>4429394.8899999997</v>
      </c>
      <c r="D414" s="56"/>
      <c r="E414" s="2"/>
      <c r="F414" s="2"/>
    </row>
    <row r="415" spans="1:6" ht="15">
      <c r="A415" s="1"/>
      <c r="B415" s="1" t="s">
        <v>30</v>
      </c>
      <c r="C415" s="60">
        <v>88845538.620000005</v>
      </c>
      <c r="D415" s="2"/>
      <c r="E415" s="1" t="s">
        <v>13</v>
      </c>
      <c r="F415" s="60">
        <v>0</v>
      </c>
    </row>
    <row r="416" spans="1:6">
      <c r="A416" s="1"/>
      <c r="B416" s="1" t="s">
        <v>31</v>
      </c>
      <c r="C416" s="60">
        <v>26739429.66</v>
      </c>
      <c r="D416" s="60"/>
      <c r="E416" s="1" t="s">
        <v>14</v>
      </c>
      <c r="F416" s="60">
        <v>371338077.10000002</v>
      </c>
    </row>
    <row r="417" spans="1:6">
      <c r="A417" s="1"/>
      <c r="B417" s="1" t="s">
        <v>32</v>
      </c>
      <c r="C417" s="69">
        <v>251323713.93000001</v>
      </c>
      <c r="D417" s="60"/>
      <c r="E417" s="1" t="s">
        <v>47</v>
      </c>
      <c r="F417" s="60">
        <v>13.93</v>
      </c>
    </row>
    <row r="418" spans="1:6" ht="15">
      <c r="A418" s="1"/>
      <c r="B418" s="8" t="s">
        <v>40</v>
      </c>
      <c r="C418" s="62">
        <f>SUM(C414:C417)</f>
        <v>371338077.10000002</v>
      </c>
      <c r="D418" s="60"/>
      <c r="F418" s="34"/>
    </row>
    <row r="419" spans="1:6">
      <c r="A419" s="1"/>
      <c r="D419" s="1"/>
      <c r="E419" s="35" t="s">
        <v>45</v>
      </c>
      <c r="F419" s="36">
        <f>SUM(F415:F417)</f>
        <v>371338091.03000003</v>
      </c>
    </row>
    <row r="420" spans="1:6" ht="15">
      <c r="A420" s="1"/>
      <c r="B420" s="8" t="s">
        <v>42</v>
      </c>
      <c r="C420" s="60"/>
      <c r="D420" s="62"/>
    </row>
    <row r="421" spans="1:6">
      <c r="A421" s="1"/>
      <c r="B421" s="1" t="s">
        <v>37</v>
      </c>
      <c r="C421" s="69">
        <v>185657902.65000001</v>
      </c>
      <c r="D421" s="60"/>
      <c r="E421" s="1" t="s">
        <v>37</v>
      </c>
      <c r="F421" s="69">
        <v>185657902.65000001</v>
      </c>
    </row>
    <row r="422" spans="1:6" ht="15">
      <c r="A422" s="1"/>
      <c r="B422" s="8" t="s">
        <v>41</v>
      </c>
      <c r="C422" s="33">
        <f>SUM(C421)</f>
        <v>185657902.65000001</v>
      </c>
      <c r="D422" s="60"/>
      <c r="E422" s="8" t="s">
        <v>38</v>
      </c>
      <c r="F422" s="62">
        <f>F421+F419</f>
        <v>556995993.68000007</v>
      </c>
    </row>
    <row r="423" spans="1:6" ht="15">
      <c r="A423" s="1"/>
      <c r="B423" s="2"/>
      <c r="C423" s="2"/>
      <c r="D423" s="2"/>
      <c r="E423" s="2"/>
      <c r="F423" s="2"/>
    </row>
    <row r="424" spans="1:6" ht="13.5" thickBot="1">
      <c r="A424" s="1"/>
      <c r="B424" s="1" t="s">
        <v>15</v>
      </c>
      <c r="C424" s="70">
        <f>SUM(C411+C418+C422)</f>
        <v>556996617.64999998</v>
      </c>
      <c r="D424" s="62"/>
      <c r="E424" s="1" t="s">
        <v>16</v>
      </c>
      <c r="F424" s="67">
        <f>SUM(F409+F422)</f>
        <v>556996617.6500001</v>
      </c>
    </row>
    <row r="425" spans="1:6" ht="13.5" thickTop="1">
      <c r="A425" s="1"/>
      <c r="B425" s="30"/>
      <c r="C425" s="62"/>
      <c r="D425" s="62"/>
      <c r="E425" s="30"/>
      <c r="F425" s="62"/>
    </row>
    <row r="426" spans="1:6">
      <c r="A426" s="1"/>
      <c r="B426" s="30"/>
      <c r="C426" s="62"/>
      <c r="D426" s="62"/>
      <c r="E426" s="30"/>
      <c r="F426" s="62"/>
    </row>
    <row r="427" spans="1:6" ht="15">
      <c r="A427" s="1"/>
      <c r="B427" s="2"/>
      <c r="C427" s="2"/>
      <c r="D427" s="2"/>
      <c r="E427" s="2"/>
      <c r="F427" s="56"/>
    </row>
    <row r="428" spans="1:6" ht="15">
      <c r="B428" s="2"/>
      <c r="C428" s="2"/>
      <c r="D428" s="2"/>
      <c r="E428" s="2"/>
      <c r="F428" s="56"/>
    </row>
    <row r="429" spans="1:6" ht="15">
      <c r="A429" s="29" t="s">
        <v>60</v>
      </c>
      <c r="B429" s="13"/>
      <c r="C429" s="13"/>
      <c r="D429" s="13"/>
      <c r="E429" s="13"/>
      <c r="F429" s="13"/>
    </row>
    <row r="430" spans="1:6" ht="15">
      <c r="A430" s="1"/>
      <c r="B430" s="17"/>
      <c r="C430" s="7" t="s">
        <v>55</v>
      </c>
      <c r="D430" s="14"/>
      <c r="E430" s="13"/>
      <c r="F430" s="13"/>
    </row>
    <row r="431" spans="1:6" ht="15">
      <c r="A431" s="1"/>
      <c r="B431" s="12"/>
      <c r="C431" s="7" t="s">
        <v>56</v>
      </c>
      <c r="D431" s="14"/>
      <c r="E431" s="71"/>
      <c r="F431" s="71"/>
    </row>
    <row r="434" spans="1:6" ht="15">
      <c r="A434" s="1"/>
      <c r="B434" s="17"/>
      <c r="C434" s="7"/>
      <c r="D434" s="14"/>
      <c r="E434" s="13"/>
      <c r="F434" s="13"/>
    </row>
    <row r="439" spans="1:6">
      <c r="A439" s="11" t="s">
        <v>65</v>
      </c>
    </row>
    <row r="441" spans="1:6" ht="20.25">
      <c r="A441" s="1"/>
      <c r="B441" s="1"/>
      <c r="C441" s="1"/>
      <c r="D441" s="44"/>
      <c r="E441" s="1"/>
      <c r="F441" s="1"/>
    </row>
    <row r="442" spans="1:6" ht="20.25">
      <c r="A442" s="1"/>
      <c r="B442" s="1"/>
      <c r="C442" s="1"/>
      <c r="D442" s="44"/>
      <c r="E442" s="1"/>
      <c r="F442" s="1"/>
    </row>
    <row r="443" spans="1:6" ht="20.25">
      <c r="A443" s="1"/>
      <c r="B443" s="1"/>
      <c r="C443" s="1"/>
      <c r="D443" s="45"/>
      <c r="E443" s="46" t="s">
        <v>66</v>
      </c>
      <c r="F443" s="1"/>
    </row>
    <row r="444" spans="1:6" ht="18">
      <c r="A444" s="1"/>
      <c r="B444" s="1"/>
      <c r="C444" s="1"/>
      <c r="D444" s="45"/>
      <c r="E444" s="1"/>
      <c r="F444" s="1"/>
    </row>
    <row r="445" spans="1:6" ht="18.75">
      <c r="A445" s="18"/>
      <c r="B445" s="108" t="s">
        <v>46</v>
      </c>
      <c r="C445" s="109"/>
      <c r="D445" s="110"/>
      <c r="E445" s="110"/>
      <c r="F445" s="110"/>
    </row>
    <row r="446" spans="1:6" ht="18.75">
      <c r="A446" s="18"/>
      <c r="B446" s="108" t="s">
        <v>97</v>
      </c>
      <c r="C446" s="110"/>
      <c r="D446" s="110"/>
      <c r="E446" s="110"/>
      <c r="F446" s="110"/>
    </row>
    <row r="447" spans="1:6" ht="15.75">
      <c r="A447" s="18"/>
      <c r="B447" s="1"/>
      <c r="C447" s="19"/>
      <c r="D447" s="18"/>
      <c r="E447" s="18"/>
      <c r="F447" s="18"/>
    </row>
    <row r="448" spans="1:6" ht="15.75">
      <c r="A448" s="1"/>
      <c r="B448" s="111" t="s">
        <v>0</v>
      </c>
      <c r="C448" s="112"/>
      <c r="D448" s="2"/>
      <c r="E448" s="111" t="s">
        <v>9</v>
      </c>
      <c r="F448" s="113"/>
    </row>
    <row r="449" spans="1:6" ht="15.75">
      <c r="A449" s="1"/>
      <c r="B449" s="7"/>
      <c r="C449" s="2"/>
      <c r="D449" s="2"/>
      <c r="E449" s="7"/>
      <c r="F449" s="26"/>
    </row>
    <row r="450" spans="1:6" ht="15.75">
      <c r="A450" s="1"/>
      <c r="B450" s="31" t="s">
        <v>28</v>
      </c>
      <c r="C450" s="2"/>
      <c r="D450" s="2"/>
      <c r="E450" s="31" t="s">
        <v>28</v>
      </c>
      <c r="F450" s="20"/>
    </row>
    <row r="451" spans="1:6">
      <c r="A451" s="1"/>
      <c r="B451" s="1" t="s">
        <v>1</v>
      </c>
      <c r="C451" s="60">
        <v>0</v>
      </c>
      <c r="D451" s="68"/>
      <c r="E451" s="1" t="s">
        <v>10</v>
      </c>
      <c r="F451" s="60">
        <v>0</v>
      </c>
    </row>
    <row r="452" spans="1:6">
      <c r="A452" s="1"/>
      <c r="B452" s="1" t="s">
        <v>2</v>
      </c>
      <c r="C452" s="60">
        <v>13.93</v>
      </c>
      <c r="D452" s="68"/>
      <c r="E452" s="1" t="s">
        <v>11</v>
      </c>
      <c r="F452" s="60">
        <v>0</v>
      </c>
    </row>
    <row r="453" spans="1:6">
      <c r="A453" s="1"/>
      <c r="B453" s="1" t="s">
        <v>3</v>
      </c>
      <c r="C453" s="60">
        <v>0</v>
      </c>
      <c r="D453" s="68"/>
      <c r="E453" s="30"/>
      <c r="F453" s="68"/>
    </row>
    <row r="454" spans="1:6">
      <c r="A454" s="1"/>
      <c r="B454" s="1" t="s">
        <v>4</v>
      </c>
      <c r="C454" s="37">
        <v>0</v>
      </c>
      <c r="D454" s="68"/>
      <c r="E454" s="1"/>
      <c r="F454" s="32"/>
    </row>
    <row r="455" spans="1:6" ht="15">
      <c r="A455" s="1"/>
      <c r="B455" s="1" t="s">
        <v>5</v>
      </c>
      <c r="C455" s="60">
        <v>0</v>
      </c>
      <c r="D455" s="68"/>
      <c r="E455" s="2"/>
      <c r="F455" s="56"/>
    </row>
    <row r="456" spans="1:6" ht="15">
      <c r="A456" s="1"/>
      <c r="B456" s="1" t="s">
        <v>6</v>
      </c>
      <c r="C456" s="60">
        <v>0</v>
      </c>
      <c r="D456" s="68"/>
      <c r="E456" s="8" t="s">
        <v>43</v>
      </c>
      <c r="F456" s="62">
        <f>SUM(F451:F453)</f>
        <v>0</v>
      </c>
    </row>
    <row r="457" spans="1:6" ht="15">
      <c r="A457" s="1"/>
      <c r="B457" s="1" t="s">
        <v>7</v>
      </c>
      <c r="C457" s="69">
        <v>0</v>
      </c>
      <c r="D457" s="68"/>
      <c r="E457" s="2"/>
      <c r="F457" s="56"/>
    </row>
    <row r="458" spans="1:6" ht="15">
      <c r="A458" s="1"/>
      <c r="B458" s="8" t="s">
        <v>39</v>
      </c>
      <c r="C458" s="62">
        <f>SUM(C451:C457)</f>
        <v>13.93</v>
      </c>
      <c r="D458" s="68"/>
      <c r="E458" s="8" t="s">
        <v>44</v>
      </c>
      <c r="F458" s="33">
        <f>F456</f>
        <v>0</v>
      </c>
    </row>
    <row r="459" spans="1:6" ht="15">
      <c r="A459" s="1"/>
      <c r="D459" s="56"/>
    </row>
    <row r="460" spans="1:6" ht="15.75">
      <c r="A460" s="1"/>
      <c r="B460" s="31" t="s">
        <v>29</v>
      </c>
      <c r="C460" s="2"/>
      <c r="D460" s="56"/>
      <c r="E460" s="111" t="s">
        <v>12</v>
      </c>
      <c r="F460" s="113"/>
    </row>
    <row r="461" spans="1:6" ht="15">
      <c r="A461" s="1"/>
      <c r="B461" s="1" t="s">
        <v>8</v>
      </c>
      <c r="C461" s="60">
        <v>4429394.8899999997</v>
      </c>
      <c r="D461" s="56"/>
      <c r="E461" s="2"/>
      <c r="F461" s="2"/>
    </row>
    <row r="462" spans="1:6" ht="15">
      <c r="A462" s="1"/>
      <c r="B462" s="1" t="s">
        <v>30</v>
      </c>
      <c r="C462" s="60">
        <v>88845538.620000005</v>
      </c>
      <c r="D462" s="2"/>
      <c r="E462" s="1" t="s">
        <v>13</v>
      </c>
      <c r="F462" s="60">
        <v>0</v>
      </c>
    </row>
    <row r="463" spans="1:6">
      <c r="A463" s="1"/>
      <c r="B463" s="1" t="s">
        <v>31</v>
      </c>
      <c r="C463" s="60">
        <v>26739429.66</v>
      </c>
      <c r="D463" s="60"/>
      <c r="E463" s="1" t="s">
        <v>14</v>
      </c>
      <c r="F463" s="60">
        <v>371338077.10000002</v>
      </c>
    </row>
    <row r="464" spans="1:6">
      <c r="A464" s="1"/>
      <c r="B464" s="1" t="s">
        <v>32</v>
      </c>
      <c r="C464" s="69">
        <v>251323713.93000001</v>
      </c>
      <c r="D464" s="60"/>
      <c r="E464" s="1" t="s">
        <v>47</v>
      </c>
      <c r="F464" s="60">
        <v>13.93</v>
      </c>
    </row>
    <row r="465" spans="1:6" ht="15">
      <c r="A465" s="1"/>
      <c r="B465" s="8" t="s">
        <v>40</v>
      </c>
      <c r="C465" s="62">
        <f>SUM(C461:C464)</f>
        <v>371338077.10000002</v>
      </c>
      <c r="D465" s="60"/>
      <c r="F465" s="34"/>
    </row>
    <row r="466" spans="1:6">
      <c r="A466" s="1"/>
      <c r="D466" s="1"/>
      <c r="E466" s="35" t="s">
        <v>45</v>
      </c>
      <c r="F466" s="36">
        <f>SUM(F462:F464)</f>
        <v>371338091.03000003</v>
      </c>
    </row>
    <row r="467" spans="1:6" ht="15">
      <c r="A467" s="1"/>
      <c r="B467" s="8" t="s">
        <v>42</v>
      </c>
      <c r="C467" s="60"/>
      <c r="D467" s="62"/>
    </row>
    <row r="468" spans="1:6">
      <c r="A468" s="1"/>
      <c r="B468" s="1" t="s">
        <v>37</v>
      </c>
      <c r="C468" s="69">
        <v>173525439.58000001</v>
      </c>
      <c r="D468" s="60"/>
      <c r="E468" s="1" t="s">
        <v>37</v>
      </c>
      <c r="F468" s="69">
        <v>173525439.58000001</v>
      </c>
    </row>
    <row r="469" spans="1:6" ht="15">
      <c r="A469" s="1"/>
      <c r="B469" s="8" t="s">
        <v>41</v>
      </c>
      <c r="C469" s="33">
        <f>SUM(C468)</f>
        <v>173525439.58000001</v>
      </c>
      <c r="D469" s="60"/>
      <c r="E469" s="8" t="s">
        <v>38</v>
      </c>
      <c r="F469" s="62">
        <f>F468+F466</f>
        <v>544863530.61000001</v>
      </c>
    </row>
    <row r="470" spans="1:6" ht="15">
      <c r="A470" s="1"/>
      <c r="B470" s="2"/>
      <c r="C470" s="2"/>
      <c r="D470" s="2"/>
      <c r="E470" s="2"/>
      <c r="F470" s="2"/>
    </row>
    <row r="471" spans="1:6" ht="13.5" thickBot="1">
      <c r="A471" s="1"/>
      <c r="B471" s="1" t="s">
        <v>15</v>
      </c>
      <c r="C471" s="70">
        <f>SUM(C458+C465+C469)</f>
        <v>544863530.61000001</v>
      </c>
      <c r="D471" s="62"/>
      <c r="E471" s="1" t="s">
        <v>16</v>
      </c>
      <c r="F471" s="67">
        <f>SUM(F456+F469)</f>
        <v>544863530.61000001</v>
      </c>
    </row>
    <row r="472" spans="1:6" ht="13.5" thickTop="1">
      <c r="A472" s="1"/>
      <c r="B472" s="30"/>
      <c r="C472" s="62"/>
      <c r="D472" s="62"/>
      <c r="E472" s="30"/>
      <c r="F472" s="62"/>
    </row>
    <row r="473" spans="1:6">
      <c r="A473" s="1"/>
      <c r="B473" s="30"/>
      <c r="C473" s="62"/>
      <c r="D473" s="62"/>
      <c r="E473" s="30"/>
      <c r="F473" s="62"/>
    </row>
    <row r="474" spans="1:6" ht="15">
      <c r="A474" s="1"/>
      <c r="B474" s="2"/>
      <c r="C474" s="2"/>
      <c r="D474" s="2"/>
      <c r="E474" s="2"/>
      <c r="F474" s="5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7"/>
  <sheetViews>
    <sheetView tabSelected="1" topLeftCell="A517" workbookViewId="0">
      <selection activeCell="B523" sqref="B523"/>
    </sheetView>
  </sheetViews>
  <sheetFormatPr baseColWidth="10" defaultRowHeight="12.75"/>
  <cols>
    <col min="1" max="1" width="69.5703125" bestFit="1" customWidth="1"/>
    <col min="2" max="2" width="32.140625" bestFit="1" customWidth="1"/>
    <col min="3" max="3" width="16.5703125" bestFit="1" customWidth="1"/>
    <col min="5" max="5" width="11.42578125" customWidth="1"/>
  </cols>
  <sheetData>
    <row r="1" spans="1:5" ht="14.25">
      <c r="A1" s="1"/>
      <c r="B1" s="17"/>
      <c r="C1" s="7"/>
      <c r="D1" s="82"/>
      <c r="E1" s="83"/>
    </row>
    <row r="2" spans="1:5" ht="15.75">
      <c r="A2" s="20"/>
      <c r="B2" s="1"/>
      <c r="C2" s="10"/>
      <c r="D2" s="82"/>
      <c r="E2" s="83"/>
    </row>
    <row r="3" spans="1:5" ht="15">
      <c r="A3" s="2"/>
      <c r="B3" s="1"/>
      <c r="C3" s="10"/>
      <c r="D3" s="84"/>
      <c r="E3" s="83"/>
    </row>
    <row r="4" spans="1:5" ht="15">
      <c r="A4" s="2"/>
      <c r="B4" s="1"/>
      <c r="C4" s="10"/>
      <c r="D4" s="84"/>
      <c r="E4" s="83"/>
    </row>
    <row r="5" spans="1:5" ht="15">
      <c r="A5" s="2"/>
      <c r="B5" s="1"/>
      <c r="C5" s="10"/>
      <c r="D5" s="84"/>
      <c r="E5" s="83"/>
    </row>
    <row r="6" spans="1:5" ht="20.25">
      <c r="A6" s="2"/>
      <c r="B6" s="43" t="s">
        <v>82</v>
      </c>
      <c r="C6" s="43"/>
      <c r="D6" s="84"/>
      <c r="E6" s="83"/>
    </row>
    <row r="7" spans="1:5" ht="15">
      <c r="A7" s="2"/>
      <c r="B7" s="1"/>
      <c r="C7" s="10"/>
      <c r="D7" s="84"/>
      <c r="E7" s="83"/>
    </row>
    <row r="8" spans="1:5" ht="15.75">
      <c r="A8" s="55" t="s">
        <v>72</v>
      </c>
      <c r="B8" s="53"/>
      <c r="C8" s="54"/>
      <c r="D8" s="84"/>
      <c r="E8" s="83"/>
    </row>
    <row r="9" spans="1:5" ht="15.75">
      <c r="A9" s="55"/>
      <c r="B9" s="53"/>
      <c r="C9" s="54"/>
      <c r="D9" s="84"/>
      <c r="E9" s="83"/>
    </row>
    <row r="10" spans="1:5" ht="15">
      <c r="A10" s="2"/>
      <c r="B10" s="1"/>
      <c r="C10" s="10"/>
      <c r="D10" s="84"/>
      <c r="E10" s="83"/>
    </row>
    <row r="11" spans="1:5" ht="15">
      <c r="A11" s="8" t="s">
        <v>48</v>
      </c>
      <c r="B11" s="7"/>
      <c r="C11" s="21"/>
      <c r="D11" s="84"/>
      <c r="E11" s="83"/>
    </row>
    <row r="12" spans="1:5">
      <c r="A12" s="24" t="s">
        <v>36</v>
      </c>
      <c r="B12" s="25"/>
      <c r="C12" s="28">
        <v>2124446250.6800001</v>
      </c>
      <c r="D12" s="84"/>
      <c r="E12" s="83"/>
    </row>
    <row r="13" spans="1:5">
      <c r="A13" s="1"/>
      <c r="B13" s="6"/>
      <c r="C13" s="4"/>
      <c r="D13" s="84"/>
      <c r="E13" s="83"/>
    </row>
    <row r="14" spans="1:5">
      <c r="A14" s="7" t="s">
        <v>49</v>
      </c>
      <c r="B14" s="4"/>
      <c r="C14" s="16">
        <f>C12</f>
        <v>2124446250.6800001</v>
      </c>
      <c r="D14" s="84"/>
      <c r="E14" s="83"/>
    </row>
    <row r="15" spans="1:5" ht="15">
      <c r="A15" s="2"/>
      <c r="B15" s="6"/>
      <c r="C15" s="10"/>
      <c r="D15" s="84"/>
      <c r="E15" s="83"/>
    </row>
    <row r="16" spans="1:5">
      <c r="A16" s="22" t="s">
        <v>50</v>
      </c>
      <c r="B16" s="42" t="s">
        <v>17</v>
      </c>
      <c r="C16" s="23" t="s">
        <v>18</v>
      </c>
      <c r="D16" s="84"/>
      <c r="E16" s="83"/>
    </row>
    <row r="17" spans="1:5">
      <c r="A17" s="24" t="s">
        <v>19</v>
      </c>
      <c r="B17" s="39"/>
      <c r="C17" s="39">
        <v>0</v>
      </c>
      <c r="D17" s="84"/>
      <c r="E17" s="83"/>
    </row>
    <row r="18" spans="1:5">
      <c r="A18" s="24" t="s">
        <v>25</v>
      </c>
      <c r="B18" s="39"/>
      <c r="C18" s="39">
        <v>3247955.87</v>
      </c>
      <c r="D18" s="84"/>
      <c r="E18" s="83"/>
    </row>
    <row r="19" spans="1:5">
      <c r="A19" s="24" t="s">
        <v>20</v>
      </c>
      <c r="B19" s="39"/>
      <c r="C19" s="39">
        <v>4577627.04</v>
      </c>
      <c r="D19" s="84"/>
      <c r="E19" s="83"/>
    </row>
    <row r="20" spans="1:5">
      <c r="A20" s="24" t="s">
        <v>21</v>
      </c>
      <c r="B20" s="39"/>
      <c r="C20" s="39">
        <v>3474705.86</v>
      </c>
      <c r="D20" s="84"/>
      <c r="E20" s="83"/>
    </row>
    <row r="21" spans="1:5">
      <c r="A21" s="24" t="s">
        <v>22</v>
      </c>
      <c r="B21" s="39"/>
      <c r="C21" s="39">
        <v>1523975.45</v>
      </c>
      <c r="D21" s="84"/>
      <c r="E21" s="83"/>
    </row>
    <row r="22" spans="1:5">
      <c r="A22" s="24" t="s">
        <v>23</v>
      </c>
      <c r="B22" s="39"/>
      <c r="C22" s="39">
        <v>6443384.7699999996</v>
      </c>
      <c r="D22" s="84"/>
      <c r="E22" s="83"/>
    </row>
    <row r="23" spans="1:5">
      <c r="A23" s="24" t="s">
        <v>54</v>
      </c>
      <c r="B23" s="39"/>
      <c r="C23" s="39">
        <v>798955.92</v>
      </c>
      <c r="D23" s="84"/>
      <c r="E23" s="83"/>
    </row>
    <row r="24" spans="1:5">
      <c r="A24" s="24" t="s">
        <v>24</v>
      </c>
      <c r="B24" s="39"/>
      <c r="C24" s="39">
        <v>33327448.859999999</v>
      </c>
      <c r="D24" s="84"/>
      <c r="E24" s="83"/>
    </row>
    <row r="25" spans="1:5">
      <c r="A25" s="24" t="s">
        <v>62</v>
      </c>
      <c r="B25" s="39"/>
      <c r="C25" s="39">
        <v>0</v>
      </c>
      <c r="D25" s="84"/>
      <c r="E25" s="83"/>
    </row>
    <row r="26" spans="1:5">
      <c r="A26" s="24" t="s">
        <v>59</v>
      </c>
      <c r="B26" s="39"/>
      <c r="C26" s="39">
        <v>2398244.3199999998</v>
      </c>
      <c r="D26" s="84"/>
      <c r="E26" s="83"/>
    </row>
    <row r="27" spans="1:5">
      <c r="A27" s="24" t="s">
        <v>63</v>
      </c>
      <c r="B27" s="39"/>
      <c r="C27" s="39">
        <v>0</v>
      </c>
      <c r="D27" s="84"/>
      <c r="E27" s="83"/>
    </row>
    <row r="28" spans="1:5">
      <c r="A28" s="24" t="s">
        <v>64</v>
      </c>
      <c r="B28" s="39"/>
      <c r="C28" s="39">
        <v>0</v>
      </c>
      <c r="D28" s="84"/>
      <c r="E28" s="83"/>
    </row>
    <row r="29" spans="1:5">
      <c r="A29" s="24" t="s">
        <v>27</v>
      </c>
      <c r="B29" s="39"/>
      <c r="C29" s="39">
        <v>0</v>
      </c>
      <c r="D29" s="84"/>
      <c r="E29" s="83"/>
    </row>
    <row r="30" spans="1:5">
      <c r="A30" s="24" t="s">
        <v>26</v>
      </c>
      <c r="B30" s="39"/>
      <c r="C30" s="39">
        <v>462398.48</v>
      </c>
      <c r="D30" s="84"/>
      <c r="E30" s="83"/>
    </row>
    <row r="31" spans="1:5">
      <c r="A31" s="24" t="s">
        <v>53</v>
      </c>
      <c r="B31" s="39"/>
      <c r="C31" s="39">
        <v>0</v>
      </c>
      <c r="D31" s="84"/>
      <c r="E31" s="83"/>
    </row>
    <row r="32" spans="1:5">
      <c r="A32" s="24" t="s">
        <v>33</v>
      </c>
      <c r="B32" s="39"/>
      <c r="C32" s="39">
        <v>1112411026.77</v>
      </c>
      <c r="D32" s="84"/>
      <c r="E32" s="83"/>
    </row>
    <row r="33" spans="1:5">
      <c r="A33" s="24" t="s">
        <v>34</v>
      </c>
      <c r="B33" s="39"/>
      <c r="C33" s="39">
        <v>0</v>
      </c>
      <c r="D33" s="84"/>
      <c r="E33" s="83"/>
    </row>
    <row r="34" spans="1:5">
      <c r="A34" s="24" t="s">
        <v>35</v>
      </c>
      <c r="B34" s="39"/>
      <c r="C34" s="39">
        <v>0</v>
      </c>
      <c r="D34" s="84"/>
      <c r="E34" s="83"/>
    </row>
    <row r="35" spans="1:5">
      <c r="A35" s="1"/>
      <c r="B35" s="6"/>
      <c r="C35" s="6"/>
      <c r="D35" s="84"/>
      <c r="E35" s="83"/>
    </row>
    <row r="36" spans="1:5" ht="13.5" thickBot="1">
      <c r="A36" s="7" t="s">
        <v>51</v>
      </c>
      <c r="B36" s="40">
        <f>SUM(B17:B34)</f>
        <v>0</v>
      </c>
      <c r="C36" s="40">
        <f>SUM(C17:C34)</f>
        <v>1168665723.3399999</v>
      </c>
      <c r="D36" s="84"/>
      <c r="E36" s="83"/>
    </row>
    <row r="37" spans="1:5" ht="13.5" thickTop="1">
      <c r="A37" s="1"/>
      <c r="B37" s="3"/>
      <c r="C37" s="6"/>
      <c r="D37" s="84"/>
      <c r="E37" s="83"/>
    </row>
    <row r="38" spans="1:5" ht="13.5" thickBot="1">
      <c r="A38" s="7" t="s">
        <v>52</v>
      </c>
      <c r="B38" s="9"/>
      <c r="C38" s="27">
        <f>SUM(C14-C36)</f>
        <v>955780527.34000015</v>
      </c>
      <c r="D38" s="84"/>
      <c r="E38" s="83"/>
    </row>
    <row r="39" spans="1:5" ht="15.75" thickTop="1">
      <c r="A39" s="2"/>
      <c r="B39" s="10"/>
      <c r="C39" s="10"/>
      <c r="D39" s="84"/>
      <c r="E39" s="83"/>
    </row>
    <row r="40" spans="1:5" ht="15">
      <c r="A40" s="29" t="s">
        <v>61</v>
      </c>
      <c r="B40" s="10"/>
      <c r="C40" s="10"/>
      <c r="D40" s="84"/>
      <c r="E40" s="83"/>
    </row>
    <row r="41" spans="1:5" ht="15">
      <c r="A41" s="2"/>
      <c r="B41" s="10"/>
      <c r="C41" s="10"/>
      <c r="D41" s="84"/>
      <c r="E41" s="83"/>
    </row>
    <row r="42" spans="1:5" ht="15">
      <c r="A42" s="16" t="s">
        <v>70</v>
      </c>
      <c r="B42" s="16"/>
      <c r="C42" s="10"/>
      <c r="D42" s="84"/>
      <c r="E42" s="83"/>
    </row>
    <row r="43" spans="1:5" ht="15">
      <c r="A43" s="16" t="s">
        <v>71</v>
      </c>
      <c r="B43" s="16"/>
      <c r="C43" s="10"/>
      <c r="D43" s="84"/>
      <c r="E43" s="83"/>
    </row>
    <row r="44" spans="1:5" ht="15">
      <c r="A44" s="2"/>
      <c r="B44" s="10"/>
      <c r="C44" s="10"/>
      <c r="D44" s="84"/>
      <c r="E44" s="83"/>
    </row>
    <row r="45" spans="1:5">
      <c r="D45" s="83"/>
      <c r="E45" s="83"/>
    </row>
    <row r="46" spans="1:5">
      <c r="A46" s="11"/>
      <c r="B46" s="11"/>
      <c r="C46" s="11"/>
      <c r="D46" s="84"/>
      <c r="E46" s="84"/>
    </row>
    <row r="47" spans="1:5">
      <c r="A47" s="11"/>
      <c r="B47" s="11"/>
      <c r="C47" s="11"/>
      <c r="D47" s="84"/>
      <c r="E47" s="84"/>
    </row>
    <row r="48" spans="1:5">
      <c r="A48" s="11"/>
      <c r="B48" s="11"/>
      <c r="C48" s="11"/>
      <c r="D48" s="84"/>
      <c r="E48" s="84"/>
    </row>
    <row r="49" spans="1:5" ht="15.75">
      <c r="A49" s="20"/>
      <c r="B49" s="1"/>
      <c r="C49" s="10"/>
      <c r="D49" s="84"/>
      <c r="E49" s="84"/>
    </row>
    <row r="50" spans="1:5" ht="15">
      <c r="A50" s="2"/>
      <c r="B50" s="1"/>
      <c r="C50" s="10"/>
      <c r="D50" s="84"/>
      <c r="E50" s="84"/>
    </row>
    <row r="51" spans="1:5" ht="15">
      <c r="A51" s="2"/>
      <c r="B51" s="1"/>
      <c r="C51" s="10"/>
      <c r="D51" s="84"/>
      <c r="E51" s="84"/>
    </row>
    <row r="52" spans="1:5" ht="15">
      <c r="A52" s="2"/>
      <c r="B52" s="1"/>
      <c r="C52" s="10"/>
      <c r="D52" s="84"/>
      <c r="E52" s="84"/>
    </row>
    <row r="53" spans="1:5" ht="15">
      <c r="A53" s="2"/>
      <c r="B53" s="1"/>
      <c r="C53" s="10"/>
      <c r="D53" s="84"/>
      <c r="E53" s="84"/>
    </row>
    <row r="54" spans="1:5" ht="15">
      <c r="A54" s="2"/>
      <c r="B54" s="1"/>
      <c r="C54" s="10"/>
      <c r="D54" s="84"/>
      <c r="E54" s="84"/>
    </row>
    <row r="55" spans="1:5" ht="20.25">
      <c r="A55" s="2"/>
      <c r="B55" s="43"/>
      <c r="C55" s="43"/>
      <c r="D55" s="84"/>
      <c r="E55" s="84"/>
    </row>
    <row r="56" spans="1:5" ht="15">
      <c r="A56" s="2"/>
      <c r="B56" s="1"/>
      <c r="C56" s="10"/>
      <c r="D56" s="84"/>
      <c r="E56" s="84"/>
    </row>
    <row r="57" spans="1:5" ht="18">
      <c r="A57" s="47" t="s">
        <v>69</v>
      </c>
      <c r="B57" s="53"/>
      <c r="C57" s="54"/>
      <c r="D57" s="84"/>
      <c r="E57" s="84"/>
    </row>
    <row r="58" spans="1:5" ht="15.75">
      <c r="A58" s="55"/>
      <c r="B58" s="53"/>
      <c r="C58" s="54"/>
      <c r="D58" s="84"/>
      <c r="E58" s="84"/>
    </row>
    <row r="59" spans="1:5" ht="15">
      <c r="A59" s="2"/>
      <c r="B59" s="1"/>
      <c r="C59" s="10"/>
      <c r="D59" s="84"/>
      <c r="E59" s="84"/>
    </row>
    <row r="60" spans="1:5" ht="15">
      <c r="A60" s="8" t="s">
        <v>48</v>
      </c>
      <c r="B60" s="7"/>
      <c r="C60" s="21"/>
      <c r="D60" s="84"/>
      <c r="E60" s="84"/>
    </row>
    <row r="61" spans="1:5">
      <c r="A61" s="24" t="s">
        <v>36</v>
      </c>
      <c r="B61" s="25"/>
      <c r="C61" s="28">
        <v>2124446250.6800001</v>
      </c>
      <c r="D61" s="84"/>
      <c r="E61" s="84"/>
    </row>
    <row r="62" spans="1:5">
      <c r="A62" s="1"/>
      <c r="B62" s="6"/>
      <c r="C62" s="4"/>
      <c r="D62" s="84"/>
      <c r="E62" s="84"/>
    </row>
    <row r="63" spans="1:5">
      <c r="A63" s="7" t="s">
        <v>49</v>
      </c>
      <c r="B63" s="4"/>
      <c r="C63" s="16">
        <f>C61</f>
        <v>2124446250.6800001</v>
      </c>
      <c r="D63" s="84"/>
      <c r="E63" s="84"/>
    </row>
    <row r="64" spans="1:5" ht="15">
      <c r="A64" s="2"/>
      <c r="B64" s="6"/>
      <c r="C64" s="10"/>
      <c r="D64" s="84"/>
      <c r="E64" s="84"/>
    </row>
    <row r="65" spans="1:5">
      <c r="A65" s="22" t="s">
        <v>50</v>
      </c>
      <c r="B65" s="42" t="s">
        <v>17</v>
      </c>
      <c r="C65" s="23" t="s">
        <v>18</v>
      </c>
      <c r="D65" s="84"/>
      <c r="E65" s="84"/>
    </row>
    <row r="66" spans="1:5">
      <c r="A66" s="24" t="s">
        <v>19</v>
      </c>
      <c r="B66" s="39"/>
      <c r="C66" s="39">
        <v>0</v>
      </c>
      <c r="D66" s="84"/>
      <c r="E66" s="84"/>
    </row>
    <row r="67" spans="1:5">
      <c r="A67" s="24" t="s">
        <v>25</v>
      </c>
      <c r="B67" s="39"/>
      <c r="C67" s="39">
        <v>6728352.8399999999</v>
      </c>
      <c r="D67" s="84"/>
      <c r="E67" s="84"/>
    </row>
    <row r="68" spans="1:5">
      <c r="A68" s="24" t="s">
        <v>20</v>
      </c>
      <c r="B68" s="39"/>
      <c r="C68" s="39">
        <v>11421184.77</v>
      </c>
      <c r="D68" s="84"/>
      <c r="E68" s="84"/>
    </row>
    <row r="69" spans="1:5">
      <c r="A69" s="24" t="s">
        <v>21</v>
      </c>
      <c r="B69" s="39"/>
      <c r="C69" s="39">
        <v>7142768.21</v>
      </c>
      <c r="D69" s="84"/>
      <c r="E69" s="84"/>
    </row>
    <row r="70" spans="1:5">
      <c r="A70" s="24" t="s">
        <v>22</v>
      </c>
      <c r="B70" s="39"/>
      <c r="C70" s="39">
        <v>3142102.41</v>
      </c>
      <c r="D70" s="84"/>
      <c r="E70" s="84"/>
    </row>
    <row r="71" spans="1:5">
      <c r="A71" s="24" t="s">
        <v>23</v>
      </c>
      <c r="B71" s="39"/>
      <c r="C71" s="39">
        <v>14977409.369999999</v>
      </c>
      <c r="D71" s="84"/>
      <c r="E71" s="84"/>
    </row>
    <row r="72" spans="1:5">
      <c r="A72" s="24" t="s">
        <v>54</v>
      </c>
      <c r="B72" s="39"/>
      <c r="C72" s="39">
        <v>1630909.94</v>
      </c>
      <c r="D72" s="84"/>
      <c r="E72" s="84"/>
    </row>
    <row r="73" spans="1:5">
      <c r="A73" s="24" t="s">
        <v>24</v>
      </c>
      <c r="B73" s="39"/>
      <c r="C73" s="39">
        <v>80430391.829999998</v>
      </c>
      <c r="D73" s="84"/>
      <c r="E73" s="84"/>
    </row>
    <row r="74" spans="1:5">
      <c r="A74" s="24" t="s">
        <v>62</v>
      </c>
      <c r="B74" s="39"/>
      <c r="C74" s="39">
        <v>6452416.5700000003</v>
      </c>
      <c r="D74" s="84"/>
      <c r="E74" s="84"/>
    </row>
    <row r="75" spans="1:5">
      <c r="A75" s="24" t="s">
        <v>59</v>
      </c>
      <c r="B75" s="39"/>
      <c r="C75" s="39">
        <v>4796488.6500000004</v>
      </c>
      <c r="D75" s="84"/>
      <c r="E75" s="84"/>
    </row>
    <row r="76" spans="1:5">
      <c r="A76" s="24" t="s">
        <v>63</v>
      </c>
      <c r="B76" s="39"/>
      <c r="C76" s="39">
        <v>0</v>
      </c>
      <c r="D76" s="84"/>
      <c r="E76" s="84"/>
    </row>
    <row r="77" spans="1:5">
      <c r="A77" s="24" t="s">
        <v>64</v>
      </c>
      <c r="B77" s="39"/>
      <c r="C77" s="39"/>
      <c r="D77" s="84"/>
      <c r="E77" s="84"/>
    </row>
    <row r="78" spans="1:5">
      <c r="A78" s="24" t="s">
        <v>27</v>
      </c>
      <c r="B78" s="39"/>
      <c r="C78" s="39">
        <v>0</v>
      </c>
      <c r="D78" s="84"/>
      <c r="E78" s="84"/>
    </row>
    <row r="79" spans="1:5">
      <c r="A79" s="24" t="s">
        <v>26</v>
      </c>
      <c r="B79" s="39"/>
      <c r="C79" s="39">
        <v>931328.95</v>
      </c>
      <c r="D79" s="84"/>
      <c r="E79" s="84"/>
    </row>
    <row r="80" spans="1:5">
      <c r="A80" s="24" t="s">
        <v>53</v>
      </c>
      <c r="B80" s="39"/>
      <c r="C80" s="39">
        <v>0</v>
      </c>
      <c r="D80" s="84"/>
      <c r="E80" s="84"/>
    </row>
    <row r="81" spans="1:5">
      <c r="A81" s="24" t="s">
        <v>33</v>
      </c>
      <c r="B81" s="39"/>
      <c r="C81" s="39">
        <v>1136541300.76</v>
      </c>
      <c r="D81" s="84"/>
      <c r="E81" s="84"/>
    </row>
    <row r="82" spans="1:5">
      <c r="A82" s="24" t="s">
        <v>34</v>
      </c>
      <c r="B82" s="39"/>
      <c r="C82" s="39">
        <v>0</v>
      </c>
      <c r="D82" s="84"/>
      <c r="E82" s="84"/>
    </row>
    <row r="83" spans="1:5">
      <c r="A83" s="24" t="s">
        <v>35</v>
      </c>
      <c r="B83" s="39"/>
      <c r="C83" s="39">
        <v>0</v>
      </c>
      <c r="D83" s="84"/>
      <c r="E83" s="84"/>
    </row>
    <row r="84" spans="1:5">
      <c r="A84" s="1"/>
      <c r="B84" s="6"/>
      <c r="C84" s="6"/>
      <c r="D84" s="84"/>
      <c r="E84" s="84"/>
    </row>
    <row r="85" spans="1:5" ht="13.5" thickBot="1">
      <c r="A85" s="7" t="s">
        <v>51</v>
      </c>
      <c r="B85" s="40"/>
      <c r="C85" s="40">
        <f>SUM(C66:C83)</f>
        <v>1274194654.3</v>
      </c>
      <c r="D85" s="84"/>
      <c r="E85" s="84"/>
    </row>
    <row r="86" spans="1:5" ht="13.5" thickTop="1">
      <c r="A86" s="1"/>
      <c r="B86" s="3"/>
      <c r="C86" s="6"/>
      <c r="D86" s="84"/>
      <c r="E86" s="84"/>
    </row>
    <row r="87" spans="1:5" ht="13.5" thickBot="1">
      <c r="A87" s="7" t="s">
        <v>52</v>
      </c>
      <c r="B87" s="9"/>
      <c r="C87" s="27">
        <f>SUM(C63-C85)</f>
        <v>850251596.38000011</v>
      </c>
      <c r="D87" s="84"/>
      <c r="E87" s="84"/>
    </row>
    <row r="88" spans="1:5" ht="15.75" thickTop="1">
      <c r="A88" s="2"/>
      <c r="B88" s="10"/>
      <c r="C88" s="10"/>
      <c r="D88" s="84"/>
      <c r="E88" s="84"/>
    </row>
    <row r="89" spans="1:5" ht="15">
      <c r="A89" s="29" t="s">
        <v>61</v>
      </c>
      <c r="B89" s="10"/>
      <c r="C89" s="10"/>
      <c r="D89" s="84"/>
      <c r="E89" s="84"/>
    </row>
    <row r="90" spans="1:5" ht="15">
      <c r="A90" s="2"/>
      <c r="B90" s="10"/>
      <c r="C90" s="10"/>
      <c r="D90" s="84"/>
      <c r="E90" s="84"/>
    </row>
    <row r="91" spans="1:5" ht="15">
      <c r="A91" s="16" t="s">
        <v>57</v>
      </c>
      <c r="B91" s="16"/>
      <c r="C91" s="10"/>
      <c r="D91" s="84"/>
      <c r="E91" s="84"/>
    </row>
    <row r="92" spans="1:5" ht="15">
      <c r="A92" s="16" t="s">
        <v>58</v>
      </c>
      <c r="B92" s="16"/>
      <c r="C92" s="10"/>
      <c r="D92" s="84"/>
      <c r="E92" s="84"/>
    </row>
    <row r="93" spans="1:5" ht="15">
      <c r="A93" s="1"/>
      <c r="B93" s="2"/>
      <c r="C93" s="10"/>
      <c r="D93" s="84"/>
      <c r="E93" s="84"/>
    </row>
    <row r="94" spans="1:5">
      <c r="D94" s="83"/>
      <c r="E94" s="83"/>
    </row>
    <row r="95" spans="1:5" ht="15">
      <c r="A95" s="1"/>
      <c r="B95" s="12"/>
      <c r="C95" s="7"/>
      <c r="D95" s="82"/>
      <c r="E95" s="83"/>
    </row>
    <row r="96" spans="1:5">
      <c r="A96" s="11"/>
      <c r="B96" s="11"/>
      <c r="C96" s="11"/>
      <c r="D96" s="84"/>
      <c r="E96" s="83"/>
    </row>
    <row r="97" spans="1:5">
      <c r="A97" s="11"/>
      <c r="B97" s="11"/>
      <c r="C97" s="11"/>
      <c r="D97" s="84"/>
      <c r="E97" s="83"/>
    </row>
    <row r="98" spans="1:5" ht="15.75">
      <c r="A98" s="11"/>
      <c r="B98" s="20"/>
      <c r="C98" s="1"/>
      <c r="D98" s="85"/>
      <c r="E98" s="83"/>
    </row>
    <row r="99" spans="1:5" ht="15">
      <c r="A99" s="11"/>
      <c r="B99" s="2"/>
      <c r="C99" s="1"/>
      <c r="D99" s="85"/>
      <c r="E99" s="83"/>
    </row>
    <row r="100" spans="1:5" ht="15">
      <c r="A100" s="11"/>
      <c r="B100" s="2"/>
      <c r="C100" s="1"/>
      <c r="D100" s="85"/>
      <c r="E100" s="83"/>
    </row>
    <row r="101" spans="1:5" ht="15">
      <c r="A101" s="2"/>
      <c r="B101" s="1"/>
      <c r="C101" s="56"/>
      <c r="D101" s="83"/>
      <c r="E101" s="83"/>
    </row>
    <row r="102" spans="1:5" ht="20.25">
      <c r="A102" s="2"/>
      <c r="B102" s="43" t="s">
        <v>83</v>
      </c>
      <c r="C102" s="43"/>
      <c r="D102" s="83"/>
      <c r="E102" s="83"/>
    </row>
    <row r="103" spans="1:5" ht="15">
      <c r="A103" s="2"/>
      <c r="B103" s="1"/>
      <c r="C103" s="56"/>
      <c r="D103" s="83"/>
      <c r="E103" s="83"/>
    </row>
    <row r="104" spans="1:5" ht="18">
      <c r="A104" s="47" t="s">
        <v>73</v>
      </c>
      <c r="B104" s="53"/>
      <c r="C104" s="72"/>
      <c r="D104" s="83"/>
      <c r="E104" s="83"/>
    </row>
    <row r="105" spans="1:5" ht="15.75">
      <c r="A105" s="55"/>
      <c r="B105" s="53"/>
      <c r="C105" s="72"/>
      <c r="D105" s="83"/>
      <c r="E105" s="83"/>
    </row>
    <row r="106" spans="1:5" ht="15">
      <c r="A106" s="2"/>
      <c r="B106" s="1"/>
      <c r="C106" s="56"/>
      <c r="D106" s="83"/>
      <c r="E106" s="83"/>
    </row>
    <row r="107" spans="1:5" ht="15">
      <c r="A107" s="8" t="s">
        <v>48</v>
      </c>
      <c r="B107" s="7"/>
      <c r="C107" s="57"/>
      <c r="D107" s="83"/>
      <c r="E107" s="83"/>
    </row>
    <row r="108" spans="1:5">
      <c r="A108" s="24" t="s">
        <v>36</v>
      </c>
      <c r="B108" s="58"/>
      <c r="C108" s="59">
        <v>2111929451.5999999</v>
      </c>
      <c r="D108" s="83"/>
      <c r="E108" s="83"/>
    </row>
    <row r="109" spans="1:5">
      <c r="A109" s="1"/>
      <c r="B109" s="60"/>
      <c r="C109" s="61"/>
      <c r="D109" s="83"/>
      <c r="E109" s="83"/>
    </row>
    <row r="110" spans="1:5">
      <c r="A110" s="7" t="s">
        <v>49</v>
      </c>
      <c r="B110" s="61"/>
      <c r="C110" s="62">
        <f>C108</f>
        <v>2111929451.5999999</v>
      </c>
      <c r="D110" s="83"/>
      <c r="E110" s="83"/>
    </row>
    <row r="111" spans="1:5" ht="15">
      <c r="A111" s="2"/>
      <c r="B111" s="60"/>
      <c r="C111" s="56"/>
      <c r="D111" s="83"/>
      <c r="E111" s="83"/>
    </row>
    <row r="112" spans="1:5">
      <c r="A112" s="22" t="s">
        <v>50</v>
      </c>
      <c r="B112" s="42" t="s">
        <v>17</v>
      </c>
      <c r="C112" s="63" t="s">
        <v>18</v>
      </c>
      <c r="D112" s="83"/>
      <c r="E112" s="83"/>
    </row>
    <row r="113" spans="1:5">
      <c r="A113" s="24" t="s">
        <v>19</v>
      </c>
      <c r="B113" s="64"/>
      <c r="C113" s="64">
        <v>0</v>
      </c>
      <c r="D113" s="83"/>
      <c r="E113" s="83"/>
    </row>
    <row r="114" spans="1:5">
      <c r="A114" s="24" t="s">
        <v>25</v>
      </c>
      <c r="B114" s="64"/>
      <c r="C114" s="64">
        <v>12107577.26</v>
      </c>
      <c r="D114" s="83"/>
      <c r="E114" s="83"/>
    </row>
    <row r="115" spans="1:5">
      <c r="A115" s="24" t="s">
        <v>20</v>
      </c>
      <c r="B115" s="64"/>
      <c r="C115" s="64">
        <v>22447674.359999999</v>
      </c>
      <c r="D115" s="83"/>
      <c r="E115" s="83"/>
    </row>
    <row r="116" spans="1:5">
      <c r="A116" s="24" t="s">
        <v>21</v>
      </c>
      <c r="B116" s="64"/>
      <c r="C116" s="64">
        <v>12923763.619999999</v>
      </c>
      <c r="D116" s="83"/>
      <c r="E116" s="83"/>
    </row>
    <row r="117" spans="1:5">
      <c r="A117" s="24" t="s">
        <v>22</v>
      </c>
      <c r="B117" s="64"/>
      <c r="C117" s="64">
        <v>5653436.5899999999</v>
      </c>
      <c r="D117" s="83"/>
      <c r="E117" s="83"/>
    </row>
    <row r="118" spans="1:5">
      <c r="A118" s="24" t="s">
        <v>23</v>
      </c>
      <c r="B118" s="64"/>
      <c r="C118" s="64">
        <v>38647835.479999997</v>
      </c>
      <c r="D118" s="83"/>
      <c r="E118" s="83"/>
    </row>
    <row r="119" spans="1:5">
      <c r="A119" s="24" t="s">
        <v>54</v>
      </c>
      <c r="B119" s="64"/>
      <c r="C119" s="64">
        <v>2927262.26</v>
      </c>
      <c r="D119" s="83"/>
      <c r="E119" s="83"/>
    </row>
    <row r="120" spans="1:5">
      <c r="A120" s="24" t="s">
        <v>24</v>
      </c>
      <c r="B120" s="64"/>
      <c r="C120" s="64">
        <v>142387737.34999999</v>
      </c>
      <c r="D120" s="83"/>
      <c r="E120" s="83"/>
    </row>
    <row r="121" spans="1:5">
      <c r="A121" s="24" t="s">
        <v>62</v>
      </c>
      <c r="B121" s="64"/>
      <c r="C121" s="64">
        <v>68929063.079999998</v>
      </c>
      <c r="D121" s="83"/>
      <c r="E121" s="83"/>
    </row>
    <row r="122" spans="1:5">
      <c r="A122" s="24" t="s">
        <v>59</v>
      </c>
      <c r="B122" s="64"/>
      <c r="C122" s="64">
        <v>7194732.9800000004</v>
      </c>
      <c r="D122" s="83"/>
      <c r="E122" s="83"/>
    </row>
    <row r="123" spans="1:5">
      <c r="A123" s="24" t="s">
        <v>63</v>
      </c>
      <c r="B123" s="64"/>
      <c r="C123" s="64">
        <v>0</v>
      </c>
      <c r="D123" s="83"/>
      <c r="E123" s="83"/>
    </row>
    <row r="124" spans="1:5">
      <c r="A124" s="24" t="s">
        <v>64</v>
      </c>
      <c r="B124" s="64"/>
      <c r="C124" s="64">
        <v>0</v>
      </c>
      <c r="D124" s="83"/>
      <c r="E124" s="83"/>
    </row>
    <row r="125" spans="1:5">
      <c r="A125" s="24" t="s">
        <v>27</v>
      </c>
      <c r="B125" s="64"/>
      <c r="C125" s="64">
        <v>0</v>
      </c>
      <c r="D125" s="83"/>
      <c r="E125" s="83"/>
    </row>
    <row r="126" spans="1:5">
      <c r="A126" s="24" t="s">
        <v>26</v>
      </c>
      <c r="B126" s="64"/>
      <c r="C126" s="64">
        <v>1708204.18</v>
      </c>
      <c r="D126" s="83"/>
      <c r="E126" s="83"/>
    </row>
    <row r="127" spans="1:5">
      <c r="A127" s="24" t="s">
        <v>53</v>
      </c>
      <c r="B127" s="64"/>
      <c r="C127" s="64">
        <v>0</v>
      </c>
      <c r="D127" s="83"/>
      <c r="E127" s="83"/>
    </row>
    <row r="128" spans="1:5">
      <c r="A128" s="24" t="s">
        <v>33</v>
      </c>
      <c r="B128" s="64"/>
      <c r="C128" s="64">
        <v>1084872597.8900001</v>
      </c>
      <c r="D128" s="83"/>
      <c r="E128" s="83"/>
    </row>
    <row r="129" spans="1:5">
      <c r="A129" s="24" t="s">
        <v>34</v>
      </c>
      <c r="B129" s="64"/>
      <c r="C129" s="64">
        <v>0</v>
      </c>
      <c r="D129" s="83"/>
      <c r="E129" s="83"/>
    </row>
    <row r="130" spans="1:5">
      <c r="A130" s="24" t="s">
        <v>35</v>
      </c>
      <c r="B130" s="64"/>
      <c r="C130" s="64">
        <v>0</v>
      </c>
      <c r="D130" s="83"/>
      <c r="E130" s="83"/>
    </row>
    <row r="131" spans="1:5">
      <c r="A131" s="1"/>
      <c r="B131" s="60"/>
      <c r="C131" s="60"/>
      <c r="D131" s="83"/>
      <c r="E131" s="83"/>
    </row>
    <row r="132" spans="1:5" ht="13.5" thickBot="1">
      <c r="A132" s="7" t="s">
        <v>51</v>
      </c>
      <c r="B132" s="65">
        <f>SUM(B113:B130)</f>
        <v>0</v>
      </c>
      <c r="C132" s="65">
        <f>SUM(C113:C130)</f>
        <v>1399799885.0500002</v>
      </c>
      <c r="D132" s="83"/>
      <c r="E132" s="83"/>
    </row>
    <row r="133" spans="1:5" ht="13.5" thickTop="1">
      <c r="A133" s="1"/>
      <c r="B133" s="3"/>
      <c r="C133" s="60"/>
      <c r="D133" s="83"/>
      <c r="E133" s="83"/>
    </row>
    <row r="134" spans="1:5" ht="13.5" thickBot="1">
      <c r="A134" s="7" t="s">
        <v>52</v>
      </c>
      <c r="B134" s="66"/>
      <c r="C134" s="67">
        <f>SUM(C110-C132)</f>
        <v>712129566.54999971</v>
      </c>
      <c r="D134" s="83"/>
      <c r="E134" s="83"/>
    </row>
    <row r="135" spans="1:5" ht="15.75" thickTop="1">
      <c r="A135" s="2"/>
      <c r="B135" s="56"/>
      <c r="C135" s="56"/>
      <c r="D135" s="83"/>
      <c r="E135" s="83"/>
    </row>
    <row r="136" spans="1:5" ht="15">
      <c r="A136" s="29" t="s">
        <v>61</v>
      </c>
      <c r="B136" s="56"/>
      <c r="C136" s="56"/>
      <c r="D136" s="83"/>
      <c r="E136" s="83"/>
    </row>
    <row r="137" spans="1:5" ht="15">
      <c r="A137" s="2"/>
      <c r="B137" s="56"/>
      <c r="C137" s="56"/>
      <c r="D137" s="83"/>
      <c r="E137" s="83"/>
    </row>
    <row r="138" spans="1:5" ht="15">
      <c r="A138" s="62" t="s">
        <v>57</v>
      </c>
      <c r="B138" s="62"/>
      <c r="C138" s="56"/>
      <c r="D138" s="83"/>
      <c r="E138" s="83"/>
    </row>
    <row r="139" spans="1:5" ht="15">
      <c r="A139" s="62" t="s">
        <v>58</v>
      </c>
      <c r="B139" s="62"/>
      <c r="C139" s="56"/>
      <c r="D139" s="83"/>
      <c r="E139" s="83"/>
    </row>
    <row r="140" spans="1:5">
      <c r="D140" s="83"/>
      <c r="E140" s="83"/>
    </row>
    <row r="141" spans="1:5" ht="15.75">
      <c r="A141" s="20"/>
      <c r="B141" s="1"/>
      <c r="C141" s="56"/>
      <c r="D141" s="83"/>
      <c r="E141" s="83"/>
    </row>
    <row r="142" spans="1:5" ht="15">
      <c r="A142" s="2"/>
      <c r="B142" s="1"/>
      <c r="C142" s="56"/>
      <c r="D142" s="83"/>
      <c r="E142" s="83"/>
    </row>
    <row r="143" spans="1:5" ht="15">
      <c r="A143" s="2"/>
      <c r="B143" s="1"/>
      <c r="C143" s="56"/>
      <c r="D143" s="83"/>
      <c r="E143" s="83"/>
    </row>
    <row r="144" spans="1:5" ht="15">
      <c r="A144" s="2"/>
      <c r="B144" s="1"/>
      <c r="C144" s="56"/>
      <c r="D144" s="83"/>
      <c r="E144" s="83"/>
    </row>
    <row r="145" spans="1:5" ht="20.25">
      <c r="A145" s="2"/>
      <c r="B145" s="43" t="s">
        <v>84</v>
      </c>
      <c r="C145" s="43"/>
      <c r="D145" s="83"/>
      <c r="E145" s="83"/>
    </row>
    <row r="146" spans="1:5" ht="15">
      <c r="A146" s="2"/>
      <c r="B146" s="1"/>
      <c r="C146" s="56"/>
      <c r="D146" s="83"/>
      <c r="E146" s="83"/>
    </row>
    <row r="147" spans="1:5" ht="18">
      <c r="A147" s="47" t="s">
        <v>76</v>
      </c>
      <c r="B147" s="53"/>
      <c r="C147" s="72"/>
      <c r="D147" s="83"/>
      <c r="E147" s="83"/>
    </row>
    <row r="148" spans="1:5" ht="15.75">
      <c r="A148" s="55"/>
      <c r="B148" s="53"/>
      <c r="C148" s="72"/>
      <c r="D148" s="83"/>
      <c r="E148" s="83"/>
    </row>
    <row r="149" spans="1:5" ht="15">
      <c r="A149" s="2"/>
      <c r="B149" s="1"/>
      <c r="C149" s="56"/>
      <c r="D149" s="83"/>
      <c r="E149" s="83"/>
    </row>
    <row r="150" spans="1:5" ht="15">
      <c r="A150" s="8" t="s">
        <v>48</v>
      </c>
      <c r="B150" s="7"/>
      <c r="C150" s="57"/>
      <c r="D150" s="83"/>
      <c r="E150" s="83"/>
    </row>
    <row r="151" spans="1:5">
      <c r="A151" s="24" t="s">
        <v>36</v>
      </c>
      <c r="B151" s="58"/>
      <c r="C151" s="59">
        <v>2356199835.1700001</v>
      </c>
      <c r="D151" s="83"/>
      <c r="E151" s="83"/>
    </row>
    <row r="152" spans="1:5">
      <c r="A152" s="1"/>
      <c r="B152" s="60"/>
      <c r="C152" s="61"/>
      <c r="D152" s="83"/>
      <c r="E152" s="83"/>
    </row>
    <row r="153" spans="1:5">
      <c r="A153" s="7" t="s">
        <v>49</v>
      </c>
      <c r="B153" s="61"/>
      <c r="C153" s="62">
        <f>C151</f>
        <v>2356199835.1700001</v>
      </c>
      <c r="D153" s="83"/>
      <c r="E153" s="83"/>
    </row>
    <row r="154" spans="1:5" ht="15">
      <c r="A154" s="2"/>
      <c r="B154" s="60"/>
      <c r="C154" s="56"/>
      <c r="D154" s="83"/>
      <c r="E154" s="83"/>
    </row>
    <row r="155" spans="1:5">
      <c r="A155" s="22" t="s">
        <v>50</v>
      </c>
      <c r="B155" s="42" t="s">
        <v>17</v>
      </c>
      <c r="C155" s="63" t="s">
        <v>18</v>
      </c>
      <c r="D155" s="83"/>
      <c r="E155" s="83"/>
    </row>
    <row r="156" spans="1:5">
      <c r="A156" s="24" t="s">
        <v>19</v>
      </c>
      <c r="B156" s="64"/>
      <c r="C156" s="64">
        <v>0</v>
      </c>
      <c r="D156" s="83"/>
      <c r="E156" s="83"/>
    </row>
    <row r="157" spans="1:5">
      <c r="A157" s="24" t="s">
        <v>25</v>
      </c>
      <c r="B157" s="64"/>
      <c r="C157" s="64">
        <v>15828505.91</v>
      </c>
      <c r="D157" s="83"/>
      <c r="E157" s="83"/>
    </row>
    <row r="158" spans="1:5">
      <c r="A158" s="24" t="s">
        <v>20</v>
      </c>
      <c r="B158" s="64"/>
      <c r="C158" s="64">
        <v>29185355.91</v>
      </c>
      <c r="D158" s="83"/>
      <c r="E158" s="83"/>
    </row>
    <row r="159" spans="1:5">
      <c r="A159" s="24" t="s">
        <v>21</v>
      </c>
      <c r="B159" s="64"/>
      <c r="C159" s="64">
        <v>17010576.379999999</v>
      </c>
      <c r="D159" s="83"/>
      <c r="E159" s="83"/>
    </row>
    <row r="160" spans="1:5">
      <c r="A160" s="24" t="s">
        <v>22</v>
      </c>
      <c r="B160" s="64"/>
      <c r="C160" s="64">
        <v>7465940.5999999996</v>
      </c>
      <c r="D160" s="83"/>
      <c r="E160" s="83"/>
    </row>
    <row r="161" spans="1:5">
      <c r="A161" s="24" t="s">
        <v>23</v>
      </c>
      <c r="B161" s="64"/>
      <c r="C161" s="64">
        <v>49504968.109999999</v>
      </c>
      <c r="D161" s="83"/>
      <c r="E161" s="83"/>
    </row>
    <row r="162" spans="1:5">
      <c r="A162" s="24" t="s">
        <v>54</v>
      </c>
      <c r="B162" s="64"/>
      <c r="C162" s="64">
        <v>3821387.97</v>
      </c>
      <c r="D162" s="83"/>
      <c r="E162" s="83"/>
    </row>
    <row r="163" spans="1:5">
      <c r="A163" s="24" t="s">
        <v>24</v>
      </c>
      <c r="B163" s="64"/>
      <c r="C163" s="64">
        <v>184335802.91</v>
      </c>
      <c r="D163" s="83"/>
      <c r="E163" s="83"/>
    </row>
    <row r="164" spans="1:5">
      <c r="A164" s="24" t="s">
        <v>62</v>
      </c>
      <c r="B164" s="64"/>
      <c r="C164" s="64">
        <v>165667792.44</v>
      </c>
      <c r="D164" s="83"/>
      <c r="E164" s="83"/>
    </row>
    <row r="165" spans="1:5">
      <c r="A165" s="24" t="s">
        <v>59</v>
      </c>
      <c r="B165" s="64"/>
      <c r="C165" s="64">
        <v>12222961.15</v>
      </c>
      <c r="D165" s="83"/>
      <c r="E165" s="83"/>
    </row>
    <row r="166" spans="1:5">
      <c r="A166" s="24" t="s">
        <v>63</v>
      </c>
      <c r="B166" s="64"/>
      <c r="C166" s="64">
        <v>0</v>
      </c>
      <c r="D166" s="83"/>
      <c r="E166" s="83"/>
    </row>
    <row r="167" spans="1:5">
      <c r="A167" s="24" t="s">
        <v>64</v>
      </c>
      <c r="B167" s="64"/>
      <c r="C167" s="64">
        <v>0</v>
      </c>
      <c r="D167" s="83"/>
      <c r="E167" s="83"/>
    </row>
    <row r="168" spans="1:5">
      <c r="A168" s="24" t="s">
        <v>27</v>
      </c>
      <c r="B168" s="64"/>
      <c r="C168" s="64">
        <v>0</v>
      </c>
      <c r="D168" s="83"/>
      <c r="E168" s="83"/>
    </row>
    <row r="169" spans="1:5">
      <c r="A169" s="24" t="s">
        <v>26</v>
      </c>
      <c r="B169" s="64"/>
      <c r="C169" s="64">
        <v>2220145.67</v>
      </c>
      <c r="D169" s="83"/>
      <c r="E169" s="83"/>
    </row>
    <row r="170" spans="1:5">
      <c r="A170" s="24" t="s">
        <v>53</v>
      </c>
      <c r="B170" s="64"/>
      <c r="C170" s="64">
        <v>0</v>
      </c>
      <c r="D170" s="83"/>
      <c r="E170" s="83"/>
    </row>
    <row r="171" spans="1:5">
      <c r="A171" s="24" t="s">
        <v>33</v>
      </c>
      <c r="B171" s="64"/>
      <c r="C171" s="64">
        <v>1122524516.55</v>
      </c>
      <c r="D171" s="83"/>
      <c r="E171" s="83"/>
    </row>
    <row r="172" spans="1:5">
      <c r="A172" s="24" t="s">
        <v>34</v>
      </c>
      <c r="B172" s="64"/>
      <c r="C172" s="64">
        <v>0</v>
      </c>
      <c r="D172" s="83"/>
      <c r="E172" s="83"/>
    </row>
    <row r="173" spans="1:5">
      <c r="A173" s="24" t="s">
        <v>35</v>
      </c>
      <c r="B173" s="64"/>
      <c r="C173" s="64">
        <v>0</v>
      </c>
      <c r="D173" s="83"/>
      <c r="E173" s="83"/>
    </row>
    <row r="174" spans="1:5">
      <c r="A174" s="1"/>
      <c r="B174" s="60"/>
      <c r="C174" s="60"/>
      <c r="D174" s="83"/>
      <c r="E174" s="83"/>
    </row>
    <row r="175" spans="1:5" ht="13.5" thickBot="1">
      <c r="A175" s="7" t="s">
        <v>51</v>
      </c>
      <c r="B175" s="65">
        <f>SUM(B156:B173)</f>
        <v>0</v>
      </c>
      <c r="C175" s="65">
        <f>SUM(C156:C173)</f>
        <v>1609787953.5999999</v>
      </c>
      <c r="D175" s="83"/>
      <c r="E175" s="83"/>
    </row>
    <row r="176" spans="1:5" ht="13.5" thickTop="1">
      <c r="A176" s="1"/>
      <c r="B176" s="3"/>
      <c r="C176" s="60"/>
      <c r="D176" s="83"/>
      <c r="E176" s="83"/>
    </row>
    <row r="177" spans="1:5" ht="13.5" thickBot="1">
      <c r="A177" s="7" t="s">
        <v>52</v>
      </c>
      <c r="B177" s="66"/>
      <c r="C177" s="67">
        <f>SUM(C153-C175)</f>
        <v>746411881.57000017</v>
      </c>
      <c r="D177" s="83"/>
      <c r="E177" s="83"/>
    </row>
    <row r="178" spans="1:5" ht="15.75" thickTop="1">
      <c r="A178" s="2"/>
      <c r="B178" s="56"/>
      <c r="C178" s="56"/>
      <c r="D178" s="83"/>
      <c r="E178" s="83"/>
    </row>
    <row r="179" spans="1:5" ht="15">
      <c r="A179" s="29" t="s">
        <v>61</v>
      </c>
      <c r="B179" s="56"/>
      <c r="C179" s="56"/>
      <c r="D179" s="83"/>
      <c r="E179" s="83"/>
    </row>
    <row r="180" spans="1:5" ht="15">
      <c r="A180" s="2"/>
      <c r="B180" s="56"/>
      <c r="C180" s="56"/>
      <c r="D180" s="83"/>
      <c r="E180" s="83"/>
    </row>
    <row r="181" spans="1:5" ht="15">
      <c r="A181" s="62" t="s">
        <v>57</v>
      </c>
      <c r="B181" s="62"/>
      <c r="C181" s="56"/>
      <c r="D181" s="83"/>
      <c r="E181" s="83"/>
    </row>
    <row r="182" spans="1:5" ht="15">
      <c r="A182" s="62" t="s">
        <v>58</v>
      </c>
      <c r="B182" s="62"/>
      <c r="C182" s="56"/>
      <c r="D182" s="83"/>
      <c r="E182" s="83"/>
    </row>
    <row r="183" spans="1:5" ht="15">
      <c r="A183" s="2"/>
      <c r="B183" s="56"/>
      <c r="C183" s="56"/>
      <c r="D183" s="83"/>
      <c r="E183" s="83"/>
    </row>
    <row r="184" spans="1:5">
      <c r="D184" s="83"/>
      <c r="E184" s="83"/>
    </row>
    <row r="185" spans="1:5">
      <c r="D185" s="83"/>
      <c r="E185" s="83"/>
    </row>
    <row r="186" spans="1:5">
      <c r="D186" s="83"/>
      <c r="E186" s="83"/>
    </row>
    <row r="187" spans="1:5">
      <c r="D187" s="83"/>
      <c r="E187" s="83"/>
    </row>
    <row r="188" spans="1:5" ht="15.75">
      <c r="A188" s="20"/>
      <c r="B188" s="1"/>
      <c r="C188" s="56"/>
      <c r="D188" s="83"/>
      <c r="E188" s="83"/>
    </row>
    <row r="189" spans="1:5" ht="15">
      <c r="A189" s="2"/>
      <c r="B189" s="1"/>
      <c r="C189" s="56"/>
      <c r="D189" s="83"/>
      <c r="E189" s="83"/>
    </row>
    <row r="190" spans="1:5" ht="15">
      <c r="A190" s="2"/>
      <c r="B190" s="1"/>
      <c r="C190" s="56"/>
      <c r="D190" s="83"/>
      <c r="E190" s="83"/>
    </row>
    <row r="191" spans="1:5" ht="15">
      <c r="A191" s="2"/>
      <c r="B191" s="1"/>
      <c r="C191" s="56"/>
      <c r="D191" s="83"/>
      <c r="E191" s="83"/>
    </row>
    <row r="192" spans="1:5" ht="20.25">
      <c r="A192" s="2"/>
      <c r="B192" s="43" t="s">
        <v>84</v>
      </c>
      <c r="C192" s="43"/>
      <c r="D192" s="83"/>
      <c r="E192" s="83"/>
    </row>
    <row r="193" spans="1:5" ht="15">
      <c r="A193" s="2"/>
      <c r="B193" s="1"/>
      <c r="C193" s="56"/>
      <c r="D193" s="83"/>
      <c r="E193" s="83"/>
    </row>
    <row r="194" spans="1:5" ht="18">
      <c r="A194" s="47" t="s">
        <v>77</v>
      </c>
      <c r="B194" s="53"/>
      <c r="C194" s="72"/>
      <c r="D194" s="83"/>
      <c r="E194" s="83"/>
    </row>
    <row r="195" spans="1:5" ht="15.75">
      <c r="A195" s="55"/>
      <c r="B195" s="53"/>
      <c r="C195" s="72"/>
      <c r="D195" s="83"/>
      <c r="E195" s="83"/>
    </row>
    <row r="196" spans="1:5" ht="15">
      <c r="A196" s="2"/>
      <c r="B196" s="1"/>
      <c r="C196" s="56"/>
      <c r="D196" s="83"/>
      <c r="E196" s="83"/>
    </row>
    <row r="197" spans="1:5" ht="15">
      <c r="A197" s="8" t="s">
        <v>48</v>
      </c>
      <c r="B197" s="7"/>
      <c r="C197" s="57"/>
      <c r="D197" s="83"/>
      <c r="E197" s="83"/>
    </row>
    <row r="198" spans="1:5">
      <c r="A198" s="24" t="s">
        <v>36</v>
      </c>
      <c r="B198" s="58"/>
      <c r="C198" s="59">
        <v>2351766782.6999998</v>
      </c>
      <c r="D198" s="83"/>
      <c r="E198" s="83"/>
    </row>
    <row r="199" spans="1:5">
      <c r="A199" s="1"/>
      <c r="B199" s="60"/>
      <c r="C199" s="61"/>
      <c r="D199" s="83"/>
      <c r="E199" s="83"/>
    </row>
    <row r="200" spans="1:5">
      <c r="A200" s="7" t="s">
        <v>49</v>
      </c>
      <c r="B200" s="61"/>
      <c r="C200" s="62">
        <f>C198</f>
        <v>2351766782.6999998</v>
      </c>
      <c r="D200" s="83"/>
      <c r="E200" s="83"/>
    </row>
    <row r="201" spans="1:5" ht="15">
      <c r="A201" s="2"/>
      <c r="B201" s="60"/>
      <c r="C201" s="56"/>
      <c r="D201" s="83"/>
      <c r="E201" s="83"/>
    </row>
    <row r="202" spans="1:5">
      <c r="A202" s="22" t="s">
        <v>50</v>
      </c>
      <c r="B202" s="42" t="s">
        <v>17</v>
      </c>
      <c r="C202" s="63" t="s">
        <v>18</v>
      </c>
      <c r="D202" s="83"/>
      <c r="E202" s="83"/>
    </row>
    <row r="203" spans="1:5">
      <c r="A203" s="24" t="s">
        <v>19</v>
      </c>
      <c r="B203" s="64"/>
      <c r="C203" s="64">
        <v>0</v>
      </c>
      <c r="D203" s="83"/>
      <c r="E203" s="83"/>
    </row>
    <row r="204" spans="1:5">
      <c r="A204" s="24" t="s">
        <v>25</v>
      </c>
      <c r="B204" s="64"/>
      <c r="C204" s="64">
        <v>19323362.41</v>
      </c>
      <c r="D204" s="83"/>
      <c r="E204" s="83"/>
    </row>
    <row r="205" spans="1:5">
      <c r="A205" s="24" t="s">
        <v>20</v>
      </c>
      <c r="B205" s="64"/>
      <c r="C205" s="64">
        <v>37246652.109999999</v>
      </c>
      <c r="D205" s="83"/>
      <c r="E205" s="83"/>
    </row>
    <row r="206" spans="1:5">
      <c r="A206" s="24" t="s">
        <v>21</v>
      </c>
      <c r="B206" s="64"/>
      <c r="C206" s="64">
        <v>20713361.010000002</v>
      </c>
      <c r="D206" s="83"/>
      <c r="E206" s="83"/>
    </row>
    <row r="207" spans="1:5">
      <c r="A207" s="24" t="s">
        <v>22</v>
      </c>
      <c r="B207" s="64"/>
      <c r="C207" s="64">
        <v>9303203.3200000003</v>
      </c>
      <c r="D207" s="83"/>
      <c r="E207" s="83"/>
    </row>
    <row r="208" spans="1:5">
      <c r="A208" s="24" t="s">
        <v>23</v>
      </c>
      <c r="B208" s="64"/>
      <c r="C208" s="64">
        <v>65031976.719999999</v>
      </c>
      <c r="D208" s="83"/>
      <c r="E208" s="83"/>
    </row>
    <row r="209" spans="1:5">
      <c r="A209" s="24" t="s">
        <v>54</v>
      </c>
      <c r="B209" s="64"/>
      <c r="C209" s="64">
        <v>4718487.51</v>
      </c>
      <c r="D209" s="83"/>
      <c r="E209" s="83"/>
    </row>
    <row r="210" spans="1:5">
      <c r="A210" s="24" t="s">
        <v>24</v>
      </c>
      <c r="B210" s="64"/>
      <c r="C210" s="64">
        <v>228984391.99000001</v>
      </c>
      <c r="D210" s="83"/>
      <c r="E210" s="83"/>
    </row>
    <row r="211" spans="1:5">
      <c r="A211" s="24" t="s">
        <v>62</v>
      </c>
      <c r="B211" s="64"/>
      <c r="C211" s="64">
        <v>205177509.38</v>
      </c>
      <c r="D211" s="83"/>
      <c r="E211" s="83"/>
    </row>
    <row r="212" spans="1:5">
      <c r="A212" s="24" t="s">
        <v>59</v>
      </c>
      <c r="B212" s="64"/>
      <c r="C212" s="64">
        <v>9001189.3200000003</v>
      </c>
      <c r="D212" s="83"/>
      <c r="E212" s="83"/>
    </row>
    <row r="213" spans="1:5">
      <c r="A213" s="24" t="s">
        <v>63</v>
      </c>
      <c r="B213" s="64"/>
      <c r="C213" s="64">
        <v>0</v>
      </c>
      <c r="D213" s="83"/>
      <c r="E213" s="83"/>
    </row>
    <row r="214" spans="1:5">
      <c r="A214" s="24" t="s">
        <v>64</v>
      </c>
      <c r="B214" s="64"/>
      <c r="C214" s="64">
        <v>0</v>
      </c>
      <c r="D214" s="83"/>
      <c r="E214" s="83"/>
    </row>
    <row r="215" spans="1:5">
      <c r="A215" s="24" t="s">
        <v>27</v>
      </c>
      <c r="B215" s="64"/>
      <c r="C215" s="64">
        <v>0</v>
      </c>
      <c r="D215" s="83"/>
      <c r="E215" s="83"/>
    </row>
    <row r="216" spans="1:5">
      <c r="A216" s="24" t="s">
        <v>26</v>
      </c>
      <c r="B216" s="64"/>
      <c r="C216" s="64">
        <v>2220145.67</v>
      </c>
      <c r="D216" s="83"/>
      <c r="E216" s="83"/>
    </row>
    <row r="217" spans="1:5">
      <c r="A217" s="24" t="s">
        <v>53</v>
      </c>
      <c r="B217" s="64"/>
      <c r="C217" s="64">
        <v>0</v>
      </c>
      <c r="D217" s="83"/>
      <c r="E217" s="83"/>
    </row>
    <row r="218" spans="1:5">
      <c r="A218" s="24" t="s">
        <v>33</v>
      </c>
      <c r="B218" s="64"/>
      <c r="C218" s="64">
        <v>1005856886.47</v>
      </c>
      <c r="D218" s="83"/>
      <c r="E218" s="83"/>
    </row>
    <row r="219" spans="1:5">
      <c r="A219" s="24" t="s">
        <v>34</v>
      </c>
      <c r="B219" s="64"/>
      <c r="C219" s="64">
        <v>0</v>
      </c>
      <c r="D219" s="83"/>
      <c r="E219" s="83"/>
    </row>
    <row r="220" spans="1:5">
      <c r="A220" s="24" t="s">
        <v>35</v>
      </c>
      <c r="B220" s="64"/>
      <c r="C220" s="64">
        <v>0</v>
      </c>
      <c r="D220" s="83"/>
      <c r="E220" s="83"/>
    </row>
    <row r="221" spans="1:5">
      <c r="A221" s="1"/>
      <c r="B221" s="60"/>
      <c r="C221" s="60"/>
      <c r="D221" s="83"/>
      <c r="E221" s="83"/>
    </row>
    <row r="222" spans="1:5" ht="13.5" thickBot="1">
      <c r="A222" s="7" t="s">
        <v>51</v>
      </c>
      <c r="B222" s="65">
        <f>SUM(B203:B220)</f>
        <v>0</v>
      </c>
      <c r="C222" s="65">
        <f>SUM(C203:C220)</f>
        <v>1607577165.9100001</v>
      </c>
      <c r="D222" s="83"/>
      <c r="E222" s="83"/>
    </row>
    <row r="223" spans="1:5" ht="13.5" thickTop="1">
      <c r="A223" s="1"/>
      <c r="B223" s="3"/>
      <c r="C223" s="60"/>
      <c r="D223" s="83"/>
      <c r="E223" s="83"/>
    </row>
    <row r="224" spans="1:5" ht="13.5" thickBot="1">
      <c r="A224" s="7" t="s">
        <v>52</v>
      </c>
      <c r="B224" s="66"/>
      <c r="C224" s="67">
        <f>SUM(C200-C222)</f>
        <v>744189616.78999972</v>
      </c>
      <c r="D224" s="83"/>
      <c r="E224" s="83"/>
    </row>
    <row r="225" spans="1:5" ht="15.75" thickTop="1">
      <c r="A225" s="2"/>
      <c r="B225" s="56"/>
      <c r="C225" s="56"/>
      <c r="D225" s="83"/>
      <c r="E225" s="83"/>
    </row>
    <row r="226" spans="1:5" ht="15">
      <c r="A226" s="29" t="s">
        <v>61</v>
      </c>
      <c r="B226" s="56"/>
      <c r="C226" s="56"/>
      <c r="D226" s="83"/>
      <c r="E226" s="83"/>
    </row>
    <row r="227" spans="1:5" ht="15">
      <c r="A227" s="2"/>
      <c r="B227" s="56"/>
      <c r="C227" s="56"/>
      <c r="D227" s="83"/>
      <c r="E227" s="83"/>
    </row>
    <row r="228" spans="1:5" ht="15">
      <c r="A228" s="62" t="s">
        <v>57</v>
      </c>
      <c r="B228" s="62"/>
      <c r="C228" s="56"/>
      <c r="D228" s="83"/>
      <c r="E228" s="83"/>
    </row>
    <row r="229" spans="1:5" ht="15">
      <c r="A229" s="62" t="s">
        <v>58</v>
      </c>
      <c r="B229" s="62"/>
      <c r="C229" s="56"/>
      <c r="D229" s="83"/>
      <c r="E229" s="83"/>
    </row>
    <row r="230" spans="1:5" ht="15">
      <c r="A230" s="2"/>
      <c r="B230" s="56"/>
      <c r="C230" s="56"/>
      <c r="D230" s="83"/>
      <c r="E230" s="83"/>
    </row>
    <row r="231" spans="1:5" ht="15">
      <c r="A231" s="62"/>
      <c r="B231" s="62"/>
      <c r="C231" s="56"/>
      <c r="D231" s="83"/>
      <c r="E231" s="83"/>
    </row>
    <row r="232" spans="1:5">
      <c r="D232" s="83"/>
      <c r="E232" s="83"/>
    </row>
    <row r="233" spans="1:5">
      <c r="D233" s="83"/>
      <c r="E233" s="83"/>
    </row>
    <row r="234" spans="1:5">
      <c r="D234" s="83"/>
      <c r="E234" s="83"/>
    </row>
    <row r="235" spans="1:5" ht="15.75">
      <c r="A235" s="20"/>
      <c r="B235" s="1"/>
      <c r="C235" s="56"/>
      <c r="D235" s="83"/>
      <c r="E235" s="83"/>
    </row>
    <row r="236" spans="1:5" ht="15">
      <c r="A236" s="2"/>
      <c r="B236" s="1"/>
      <c r="C236" s="56"/>
      <c r="D236" s="83"/>
      <c r="E236" s="83"/>
    </row>
    <row r="237" spans="1:5" ht="15">
      <c r="A237" s="2"/>
      <c r="B237" s="1"/>
      <c r="C237" s="56"/>
      <c r="D237" s="83"/>
      <c r="E237" s="83"/>
    </row>
    <row r="238" spans="1:5" ht="15">
      <c r="A238" s="2"/>
      <c r="B238" s="1"/>
      <c r="C238" s="56"/>
      <c r="D238" s="83"/>
      <c r="E238" s="83"/>
    </row>
    <row r="239" spans="1:5" ht="20.25">
      <c r="A239" s="2"/>
      <c r="B239" s="43" t="s">
        <v>83</v>
      </c>
      <c r="C239" s="43"/>
      <c r="D239" s="83"/>
      <c r="E239" s="83"/>
    </row>
    <row r="240" spans="1:5" ht="15">
      <c r="A240" s="2"/>
      <c r="B240" s="1"/>
      <c r="C240" s="56"/>
      <c r="D240" s="83"/>
      <c r="E240" s="83"/>
    </row>
    <row r="241" spans="1:5" ht="18">
      <c r="A241" s="73" t="s">
        <v>80</v>
      </c>
      <c r="B241" s="79"/>
      <c r="C241" s="80"/>
      <c r="D241" s="83"/>
      <c r="E241" s="83"/>
    </row>
    <row r="242" spans="1:5" ht="15.75">
      <c r="A242" s="81"/>
      <c r="B242" s="79"/>
      <c r="C242" s="80"/>
      <c r="D242" s="83"/>
      <c r="E242" s="83"/>
    </row>
    <row r="243" spans="1:5" ht="15">
      <c r="A243" s="2"/>
      <c r="B243" s="1"/>
      <c r="C243" s="56"/>
      <c r="D243" s="83"/>
      <c r="E243" s="83"/>
    </row>
    <row r="244" spans="1:5" ht="15">
      <c r="A244" s="8" t="s">
        <v>48</v>
      </c>
      <c r="B244" s="7"/>
      <c r="C244" s="57"/>
      <c r="D244" s="83"/>
      <c r="E244" s="83"/>
    </row>
    <row r="245" spans="1:5">
      <c r="A245" s="24" t="s">
        <v>36</v>
      </c>
      <c r="B245" s="58"/>
      <c r="C245" s="59">
        <v>2360729048.1999998</v>
      </c>
      <c r="D245" s="83"/>
      <c r="E245" s="83"/>
    </row>
    <row r="246" spans="1:5">
      <c r="A246" s="1"/>
      <c r="B246" s="60"/>
      <c r="C246" s="61"/>
      <c r="D246" s="83"/>
      <c r="E246" s="83"/>
    </row>
    <row r="247" spans="1:5">
      <c r="A247" s="7" t="s">
        <v>49</v>
      </c>
      <c r="B247" s="61"/>
      <c r="C247" s="62">
        <f>C245</f>
        <v>2360729048.1999998</v>
      </c>
      <c r="D247" s="83"/>
      <c r="E247" s="83"/>
    </row>
    <row r="248" spans="1:5" ht="15">
      <c r="A248" s="2"/>
      <c r="B248" s="60"/>
      <c r="C248" s="56"/>
      <c r="D248" s="83"/>
      <c r="E248" s="83"/>
    </row>
    <row r="249" spans="1:5">
      <c r="A249" s="22" t="s">
        <v>50</v>
      </c>
      <c r="B249" s="42" t="s">
        <v>17</v>
      </c>
      <c r="C249" s="63" t="s">
        <v>18</v>
      </c>
      <c r="D249" s="83"/>
      <c r="E249" s="83"/>
    </row>
    <row r="250" spans="1:5">
      <c r="A250" s="24" t="s">
        <v>19</v>
      </c>
      <c r="B250" s="64"/>
      <c r="C250" s="64">
        <v>0</v>
      </c>
      <c r="D250" s="83"/>
      <c r="E250" s="83"/>
    </row>
    <row r="251" spans="1:5">
      <c r="A251" s="24" t="s">
        <v>25</v>
      </c>
      <c r="B251" s="64"/>
      <c r="C251" s="64">
        <v>22833876.199999999</v>
      </c>
      <c r="D251" s="83"/>
      <c r="E251" s="83"/>
    </row>
    <row r="252" spans="1:5">
      <c r="A252" s="24" t="s">
        <v>20</v>
      </c>
      <c r="B252" s="64"/>
      <c r="C252" s="64">
        <v>70647567.060000002</v>
      </c>
      <c r="D252" s="83"/>
      <c r="E252" s="83"/>
    </row>
    <row r="253" spans="1:5">
      <c r="A253" s="24" t="s">
        <v>21</v>
      </c>
      <c r="B253" s="64"/>
      <c r="C253" s="64">
        <v>24440490.829999998</v>
      </c>
      <c r="D253" s="83"/>
      <c r="E253" s="83"/>
    </row>
    <row r="254" spans="1:5">
      <c r="A254" s="24" t="s">
        <v>22</v>
      </c>
      <c r="B254" s="64"/>
      <c r="C254" s="64">
        <v>10924300.800000001</v>
      </c>
      <c r="D254" s="83"/>
      <c r="E254" s="83"/>
    </row>
    <row r="255" spans="1:5">
      <c r="A255" s="24" t="s">
        <v>23</v>
      </c>
      <c r="B255" s="64"/>
      <c r="C255" s="64">
        <v>76826196.420000002</v>
      </c>
      <c r="D255" s="83"/>
      <c r="E255" s="83"/>
    </row>
    <row r="256" spans="1:5">
      <c r="A256" s="24" t="s">
        <v>54</v>
      </c>
      <c r="B256" s="64"/>
      <c r="C256" s="64">
        <v>5545022.0099999998</v>
      </c>
      <c r="D256" s="83"/>
      <c r="E256" s="83"/>
    </row>
    <row r="257" spans="1:5">
      <c r="A257" s="24" t="s">
        <v>24</v>
      </c>
      <c r="B257" s="64"/>
      <c r="C257" s="64">
        <v>276063667.04000002</v>
      </c>
      <c r="D257" s="83"/>
      <c r="E257" s="83"/>
    </row>
    <row r="258" spans="1:5">
      <c r="A258" s="24" t="s">
        <v>62</v>
      </c>
      <c r="B258" s="64"/>
      <c r="C258" s="64">
        <v>263267035.56999999</v>
      </c>
      <c r="D258" s="83"/>
      <c r="E258" s="83"/>
    </row>
    <row r="259" spans="1:5">
      <c r="A259" s="24" t="s">
        <v>59</v>
      </c>
      <c r="B259" s="64"/>
      <c r="C259" s="64">
        <v>118640303.39</v>
      </c>
      <c r="D259" s="83"/>
      <c r="E259" s="83"/>
    </row>
    <row r="260" spans="1:5">
      <c r="A260" s="24" t="s">
        <v>63</v>
      </c>
      <c r="B260" s="64"/>
      <c r="C260" s="64">
        <v>0</v>
      </c>
      <c r="D260" s="83"/>
      <c r="E260" s="83"/>
    </row>
    <row r="261" spans="1:5">
      <c r="A261" s="24" t="s">
        <v>64</v>
      </c>
      <c r="B261" s="64"/>
      <c r="C261" s="64">
        <v>0</v>
      </c>
      <c r="D261" s="83"/>
      <c r="E261" s="83"/>
    </row>
    <row r="262" spans="1:5">
      <c r="A262" s="24" t="s">
        <v>27</v>
      </c>
      <c r="B262" s="64"/>
      <c r="C262" s="64">
        <v>0</v>
      </c>
      <c r="D262" s="83"/>
      <c r="E262" s="83"/>
    </row>
    <row r="263" spans="1:5">
      <c r="A263" s="24" t="s">
        <v>26</v>
      </c>
      <c r="B263" s="64"/>
      <c r="C263" s="64">
        <v>3231974.16</v>
      </c>
      <c r="D263" s="83"/>
      <c r="E263" s="83"/>
    </row>
    <row r="264" spans="1:5">
      <c r="A264" s="24" t="s">
        <v>53</v>
      </c>
      <c r="B264" s="64"/>
      <c r="C264" s="64">
        <v>0</v>
      </c>
      <c r="D264" s="83"/>
      <c r="E264" s="83"/>
    </row>
    <row r="265" spans="1:5">
      <c r="A265" s="24" t="s">
        <v>33</v>
      </c>
      <c r="B265" s="64"/>
      <c r="C265" s="64">
        <v>866491179.77999997</v>
      </c>
      <c r="D265" s="83"/>
      <c r="E265" s="83"/>
    </row>
    <row r="266" spans="1:5">
      <c r="A266" s="24" t="s">
        <v>34</v>
      </c>
      <c r="B266" s="64"/>
      <c r="C266" s="64">
        <v>0</v>
      </c>
      <c r="D266" s="83"/>
      <c r="E266" s="83"/>
    </row>
    <row r="267" spans="1:5">
      <c r="A267" s="24" t="s">
        <v>35</v>
      </c>
      <c r="B267" s="64"/>
      <c r="C267" s="64"/>
      <c r="D267" s="83"/>
      <c r="E267" s="83"/>
    </row>
    <row r="268" spans="1:5">
      <c r="A268" s="24" t="s">
        <v>81</v>
      </c>
      <c r="B268" s="64"/>
      <c r="C268" s="64">
        <v>98118129</v>
      </c>
      <c r="D268" s="83"/>
      <c r="E268" s="83"/>
    </row>
    <row r="269" spans="1:5">
      <c r="A269" s="1"/>
      <c r="B269" s="60"/>
      <c r="C269" s="60"/>
      <c r="D269" s="83"/>
      <c r="E269" s="83"/>
    </row>
    <row r="270" spans="1:5" ht="13.5" thickBot="1">
      <c r="A270" s="7" t="s">
        <v>51</v>
      </c>
      <c r="B270" s="65">
        <f>SUM(B250:B268)</f>
        <v>0</v>
      </c>
      <c r="C270" s="65">
        <f>SUM(C250:C268)</f>
        <v>1837029742.26</v>
      </c>
      <c r="D270" s="83"/>
      <c r="E270" s="83"/>
    </row>
    <row r="271" spans="1:5" ht="13.5" thickTop="1">
      <c r="A271" s="1"/>
      <c r="B271" s="3"/>
      <c r="C271" s="60"/>
      <c r="D271" s="83"/>
      <c r="E271" s="83"/>
    </row>
    <row r="272" spans="1:5" ht="13.5" thickBot="1">
      <c r="A272" s="7" t="s">
        <v>52</v>
      </c>
      <c r="B272" s="66"/>
      <c r="C272" s="67">
        <f>SUM(C247-C270)</f>
        <v>523699305.93999982</v>
      </c>
      <c r="D272" s="83"/>
      <c r="E272" s="83"/>
    </row>
    <row r="273" spans="1:5" ht="15.75" thickTop="1">
      <c r="A273" s="2"/>
      <c r="B273" s="56"/>
      <c r="C273" s="56"/>
      <c r="D273" s="83"/>
      <c r="E273" s="83"/>
    </row>
    <row r="274" spans="1:5" ht="15">
      <c r="A274" s="29" t="s">
        <v>61</v>
      </c>
      <c r="B274" s="56"/>
      <c r="C274" s="56"/>
      <c r="D274" s="83"/>
      <c r="E274" s="83"/>
    </row>
    <row r="275" spans="1:5" ht="15">
      <c r="A275" s="2"/>
      <c r="B275" s="56"/>
      <c r="C275" s="56"/>
      <c r="D275" s="83"/>
      <c r="E275" s="83"/>
    </row>
    <row r="276" spans="1:5" ht="15">
      <c r="A276" s="62" t="s">
        <v>57</v>
      </c>
      <c r="B276" s="62"/>
      <c r="C276" s="56"/>
      <c r="D276" s="83"/>
      <c r="E276" s="83"/>
    </row>
    <row r="277" spans="1:5" ht="15">
      <c r="A277" s="62" t="s">
        <v>58</v>
      </c>
      <c r="B277" s="62"/>
      <c r="C277" s="56"/>
      <c r="D277" s="83"/>
      <c r="E277" s="83"/>
    </row>
    <row r="278" spans="1:5" ht="15">
      <c r="A278" s="2"/>
      <c r="B278" s="56"/>
      <c r="C278" s="56"/>
      <c r="D278" s="83"/>
      <c r="E278" s="83"/>
    </row>
    <row r="279" spans="1:5" ht="15">
      <c r="A279" s="62"/>
      <c r="B279" s="62"/>
      <c r="C279" s="56"/>
      <c r="D279" s="83"/>
      <c r="E279" s="83"/>
    </row>
    <row r="280" spans="1:5">
      <c r="D280" s="83"/>
      <c r="E280" s="83"/>
    </row>
    <row r="281" spans="1:5">
      <c r="D281" s="83"/>
      <c r="E281" s="83"/>
    </row>
    <row r="282" spans="1:5" ht="15.75">
      <c r="A282" s="20"/>
      <c r="B282" s="1"/>
      <c r="C282" s="56"/>
      <c r="D282" s="83"/>
      <c r="E282" s="83"/>
    </row>
    <row r="283" spans="1:5" ht="15">
      <c r="A283" s="2"/>
      <c r="B283" s="1"/>
      <c r="C283" s="56"/>
      <c r="D283" s="83"/>
      <c r="E283" s="83"/>
    </row>
    <row r="284" spans="1:5" ht="15">
      <c r="A284" s="2"/>
      <c r="B284" s="1"/>
      <c r="C284" s="56"/>
      <c r="D284" s="83"/>
      <c r="E284" s="83"/>
    </row>
    <row r="285" spans="1:5" ht="15">
      <c r="A285" s="2"/>
      <c r="B285" s="1"/>
      <c r="C285" s="56"/>
      <c r="D285" s="83"/>
      <c r="E285" s="83"/>
    </row>
    <row r="286" spans="1:5" ht="20.25">
      <c r="A286" s="2"/>
      <c r="B286" s="43" t="s">
        <v>86</v>
      </c>
      <c r="C286" s="43"/>
      <c r="D286" s="83"/>
      <c r="E286" s="83"/>
    </row>
    <row r="287" spans="1:5" ht="15">
      <c r="A287" s="2"/>
      <c r="B287" s="1"/>
      <c r="C287" s="56"/>
      <c r="D287" s="83"/>
      <c r="E287" s="83"/>
    </row>
    <row r="288" spans="1:5" ht="18">
      <c r="A288" s="73" t="s">
        <v>87</v>
      </c>
      <c r="B288" s="79"/>
      <c r="C288" s="80"/>
      <c r="D288" s="83"/>
      <c r="E288" s="83"/>
    </row>
    <row r="289" spans="1:5" ht="15.75">
      <c r="A289" s="81"/>
      <c r="B289" s="79"/>
      <c r="C289" s="80"/>
      <c r="D289" s="83"/>
      <c r="E289" s="83"/>
    </row>
    <row r="290" spans="1:5" ht="15">
      <c r="A290" s="2"/>
      <c r="B290" s="1"/>
      <c r="C290" s="56"/>
      <c r="D290" s="83"/>
      <c r="E290" s="83"/>
    </row>
    <row r="291" spans="1:5" ht="15">
      <c r="A291" s="8" t="s">
        <v>48</v>
      </c>
      <c r="B291" s="7"/>
      <c r="C291" s="57"/>
      <c r="D291" s="83"/>
      <c r="E291" s="83"/>
    </row>
    <row r="292" spans="1:5">
      <c r="A292" s="24" t="s">
        <v>36</v>
      </c>
      <c r="B292" s="58"/>
      <c r="C292" s="59">
        <v>2440341579.3699999</v>
      </c>
      <c r="D292" s="83"/>
      <c r="E292" s="83"/>
    </row>
    <row r="293" spans="1:5">
      <c r="A293" s="1"/>
      <c r="B293" s="60"/>
      <c r="C293" s="61"/>
      <c r="D293" s="83"/>
      <c r="E293" s="83"/>
    </row>
    <row r="294" spans="1:5">
      <c r="A294" s="7" t="s">
        <v>49</v>
      </c>
      <c r="B294" s="61"/>
      <c r="C294" s="62">
        <f>C292</f>
        <v>2440341579.3699999</v>
      </c>
      <c r="D294" s="83"/>
      <c r="E294" s="83"/>
    </row>
    <row r="295" spans="1:5" ht="15">
      <c r="A295" s="2"/>
      <c r="B295" s="60"/>
      <c r="C295" s="56"/>
      <c r="D295" s="83"/>
      <c r="E295" s="83"/>
    </row>
    <row r="296" spans="1:5">
      <c r="A296" s="22" t="s">
        <v>50</v>
      </c>
      <c r="B296" s="42" t="s">
        <v>17</v>
      </c>
      <c r="C296" s="63" t="s">
        <v>18</v>
      </c>
      <c r="D296" s="83"/>
      <c r="E296" s="83"/>
    </row>
    <row r="297" spans="1:5">
      <c r="A297" s="24" t="s">
        <v>19</v>
      </c>
      <c r="B297" s="64"/>
      <c r="C297" s="64">
        <v>0</v>
      </c>
      <c r="D297" s="83"/>
      <c r="E297" s="83"/>
    </row>
    <row r="298" spans="1:5">
      <c r="A298" s="24" t="s">
        <v>25</v>
      </c>
      <c r="B298" s="64"/>
      <c r="C298" s="64">
        <v>26691626.890000001</v>
      </c>
      <c r="D298" s="83"/>
      <c r="E298" s="83"/>
    </row>
    <row r="299" spans="1:5">
      <c r="A299" s="24" t="s">
        <v>20</v>
      </c>
      <c r="B299" s="64"/>
      <c r="C299" s="64">
        <v>93860986.780000001</v>
      </c>
      <c r="D299" s="83"/>
      <c r="E299" s="83"/>
    </row>
    <row r="300" spans="1:5">
      <c r="A300" s="24" t="s">
        <v>21</v>
      </c>
      <c r="B300" s="64"/>
      <c r="C300" s="64">
        <v>28536563.84</v>
      </c>
      <c r="D300" s="83"/>
      <c r="E300" s="83"/>
    </row>
    <row r="301" spans="1:5">
      <c r="A301" s="24" t="s">
        <v>22</v>
      </c>
      <c r="B301" s="64"/>
      <c r="C301" s="64">
        <v>12749710.880000001</v>
      </c>
      <c r="D301" s="83"/>
      <c r="E301" s="83"/>
    </row>
    <row r="302" spans="1:5">
      <c r="A302" s="24" t="s">
        <v>23</v>
      </c>
      <c r="B302" s="64"/>
      <c r="C302" s="64">
        <v>116332868.11</v>
      </c>
      <c r="D302" s="83"/>
      <c r="E302" s="83"/>
    </row>
    <row r="303" spans="1:5">
      <c r="A303" s="24" t="s">
        <v>54</v>
      </c>
      <c r="B303" s="64"/>
      <c r="C303" s="64">
        <v>6486716.0899999999</v>
      </c>
      <c r="D303" s="83"/>
      <c r="E303" s="83"/>
    </row>
    <row r="304" spans="1:5">
      <c r="A304" s="24" t="s">
        <v>24</v>
      </c>
      <c r="B304" s="64"/>
      <c r="C304" s="64">
        <v>324445572.13999999</v>
      </c>
      <c r="D304" s="83"/>
      <c r="E304" s="83"/>
    </row>
    <row r="305" spans="1:5">
      <c r="A305" s="24" t="s">
        <v>62</v>
      </c>
      <c r="B305" s="64"/>
      <c r="C305" s="64">
        <v>269719452.13999999</v>
      </c>
      <c r="D305" s="83"/>
      <c r="E305" s="83"/>
    </row>
    <row r="306" spans="1:5">
      <c r="A306" s="24" t="s">
        <v>59</v>
      </c>
      <c r="B306" s="64"/>
      <c r="C306" s="64">
        <v>121487669.86</v>
      </c>
      <c r="D306" s="83"/>
      <c r="E306" s="83"/>
    </row>
    <row r="307" spans="1:5">
      <c r="A307" s="24" t="s">
        <v>63</v>
      </c>
      <c r="B307" s="64"/>
      <c r="C307" s="64">
        <v>0</v>
      </c>
      <c r="D307" s="83"/>
      <c r="E307" s="83"/>
    </row>
    <row r="308" spans="1:5">
      <c r="A308" s="24" t="s">
        <v>64</v>
      </c>
      <c r="B308" s="64"/>
      <c r="C308" s="64">
        <v>0</v>
      </c>
      <c r="D308" s="83"/>
      <c r="E308" s="83"/>
    </row>
    <row r="309" spans="1:5">
      <c r="A309" s="24" t="s">
        <v>27</v>
      </c>
      <c r="B309" s="64"/>
      <c r="C309" s="64">
        <v>0</v>
      </c>
      <c r="D309" s="83"/>
      <c r="E309" s="83"/>
    </row>
    <row r="310" spans="1:5">
      <c r="A310" s="24" t="s">
        <v>26</v>
      </c>
      <c r="B310" s="64"/>
      <c r="C310" s="64">
        <v>3798258.2</v>
      </c>
      <c r="D310" s="83"/>
      <c r="E310" s="83"/>
    </row>
    <row r="311" spans="1:5">
      <c r="A311" s="24" t="s">
        <v>53</v>
      </c>
      <c r="B311" s="64"/>
      <c r="C311" s="64">
        <v>0</v>
      </c>
      <c r="D311" s="83"/>
      <c r="E311" s="83"/>
    </row>
    <row r="312" spans="1:5">
      <c r="A312" s="24" t="s">
        <v>33</v>
      </c>
      <c r="B312" s="64"/>
      <c r="C312" s="64">
        <v>774953211.48000002</v>
      </c>
      <c r="D312" s="83"/>
      <c r="E312" s="83"/>
    </row>
    <row r="313" spans="1:5">
      <c r="A313" s="24" t="s">
        <v>34</v>
      </c>
      <c r="B313" s="64"/>
      <c r="C313" s="64">
        <v>0</v>
      </c>
      <c r="D313" s="83"/>
      <c r="E313" s="83"/>
    </row>
    <row r="314" spans="1:5">
      <c r="A314" s="24" t="s">
        <v>35</v>
      </c>
      <c r="B314" s="64"/>
      <c r="C314" s="64"/>
      <c r="D314" s="83"/>
      <c r="E314" s="83"/>
    </row>
    <row r="315" spans="1:5">
      <c r="A315" s="24" t="s">
        <v>88</v>
      </c>
      <c r="B315" s="64"/>
      <c r="C315" s="64">
        <v>98118129</v>
      </c>
      <c r="D315" s="83"/>
      <c r="E315" s="83"/>
    </row>
    <row r="316" spans="1:5">
      <c r="A316" s="1"/>
      <c r="B316" s="60"/>
      <c r="C316" s="60"/>
      <c r="D316" s="83"/>
      <c r="E316" s="83"/>
    </row>
    <row r="317" spans="1:5" ht="13.5" thickBot="1">
      <c r="A317" s="7" t="s">
        <v>51</v>
      </c>
      <c r="B317" s="65">
        <f>SUM(B297:B315)</f>
        <v>0</v>
      </c>
      <c r="C317" s="65">
        <f>SUM(C297:C315)</f>
        <v>1877180765.4100001</v>
      </c>
      <c r="D317" s="83"/>
      <c r="E317" s="83"/>
    </row>
    <row r="318" spans="1:5" ht="13.5" thickTop="1">
      <c r="A318" s="1"/>
      <c r="B318" s="3"/>
      <c r="C318" s="60"/>
      <c r="D318" s="83"/>
      <c r="E318" s="83"/>
    </row>
    <row r="319" spans="1:5" ht="13.5" thickBot="1">
      <c r="A319" s="7" t="s">
        <v>52</v>
      </c>
      <c r="B319" s="66"/>
      <c r="C319" s="67">
        <f>SUM(C294-C317)</f>
        <v>563160813.9599998</v>
      </c>
      <c r="D319" s="83"/>
      <c r="E319" s="83"/>
    </row>
    <row r="320" spans="1:5" ht="15.75" thickTop="1">
      <c r="A320" s="2"/>
      <c r="B320" s="56"/>
      <c r="C320" s="56"/>
      <c r="D320" s="83"/>
      <c r="E320" s="83"/>
    </row>
    <row r="321" spans="1:5" ht="15">
      <c r="A321" s="29" t="s">
        <v>61</v>
      </c>
      <c r="B321" s="56"/>
      <c r="C321" s="56"/>
      <c r="D321" s="83"/>
      <c r="E321" s="83"/>
    </row>
    <row r="322" spans="1:5" ht="15">
      <c r="A322" s="2"/>
      <c r="B322" s="56"/>
      <c r="C322" s="56"/>
      <c r="D322" s="83"/>
      <c r="E322" s="83"/>
    </row>
    <row r="323" spans="1:5" ht="15">
      <c r="A323" s="62" t="s">
        <v>57</v>
      </c>
      <c r="B323" s="62"/>
      <c r="C323" s="56"/>
      <c r="D323" s="83"/>
      <c r="E323" s="83"/>
    </row>
    <row r="324" spans="1:5" ht="15">
      <c r="A324" s="62" t="s">
        <v>58</v>
      </c>
      <c r="B324" s="62"/>
      <c r="C324" s="56"/>
      <c r="D324" s="83"/>
      <c r="E324" s="83"/>
    </row>
    <row r="325" spans="1:5" ht="15">
      <c r="A325" s="2"/>
      <c r="B325" s="56"/>
      <c r="C325" s="56"/>
      <c r="D325" s="83"/>
      <c r="E325" s="83"/>
    </row>
    <row r="326" spans="1:5">
      <c r="A326" s="105"/>
      <c r="B326" s="105"/>
      <c r="C326" s="105"/>
      <c r="D326" s="99"/>
      <c r="E326" s="83"/>
    </row>
    <row r="327" spans="1:5">
      <c r="A327" s="105"/>
      <c r="B327" s="105"/>
      <c r="C327" s="105"/>
      <c r="D327" s="99"/>
      <c r="E327" s="83"/>
    </row>
    <row r="328" spans="1:5" ht="15.75">
      <c r="A328" s="20"/>
      <c r="B328" s="1"/>
      <c r="C328" s="56"/>
      <c r="D328" s="99"/>
      <c r="E328" s="83"/>
    </row>
    <row r="329" spans="1:5" ht="15">
      <c r="A329" s="2"/>
      <c r="B329" s="1"/>
      <c r="C329" s="56"/>
      <c r="D329" s="99"/>
      <c r="E329" s="83"/>
    </row>
    <row r="330" spans="1:5" ht="15">
      <c r="A330" s="2"/>
      <c r="B330" s="1"/>
      <c r="C330" s="56"/>
      <c r="D330" s="99"/>
      <c r="E330" s="83"/>
    </row>
    <row r="331" spans="1:5" ht="15">
      <c r="A331" s="2"/>
      <c r="B331" s="1"/>
      <c r="C331" s="56"/>
      <c r="D331" s="99"/>
      <c r="E331" s="83"/>
    </row>
    <row r="332" spans="1:5" ht="20.25">
      <c r="A332" s="2"/>
      <c r="B332" s="107" t="s">
        <v>90</v>
      </c>
      <c r="C332" s="106"/>
      <c r="D332" s="99"/>
      <c r="E332" s="83"/>
    </row>
    <row r="333" spans="1:5" ht="15">
      <c r="A333" s="2"/>
      <c r="B333" s="1"/>
      <c r="C333" s="56"/>
      <c r="D333" s="99"/>
      <c r="E333" s="83"/>
    </row>
    <row r="334" spans="1:5" ht="18">
      <c r="A334" s="73" t="s">
        <v>89</v>
      </c>
      <c r="B334" s="79"/>
      <c r="C334" s="80"/>
      <c r="D334" s="104"/>
      <c r="E334" s="83"/>
    </row>
    <row r="335" spans="1:5" ht="15.75">
      <c r="A335" s="81"/>
      <c r="B335" s="79"/>
      <c r="C335" s="80"/>
      <c r="D335" s="104"/>
      <c r="E335" s="83"/>
    </row>
    <row r="336" spans="1:5" ht="15">
      <c r="A336" s="100"/>
      <c r="B336" s="101"/>
      <c r="C336" s="102"/>
      <c r="D336" s="103"/>
      <c r="E336" s="83"/>
    </row>
    <row r="337" spans="1:5" ht="15">
      <c r="A337" s="90" t="s">
        <v>48</v>
      </c>
      <c r="B337" s="22"/>
      <c r="C337" s="63"/>
      <c r="D337" s="88"/>
      <c r="E337" s="83"/>
    </row>
    <row r="338" spans="1:5">
      <c r="A338" s="86" t="s">
        <v>36</v>
      </c>
      <c r="B338" s="91"/>
      <c r="C338" s="92">
        <v>2440341579.3699999</v>
      </c>
      <c r="D338" s="88"/>
      <c r="E338" s="83"/>
    </row>
    <row r="339" spans="1:5">
      <c r="A339" s="86"/>
      <c r="B339" s="92"/>
      <c r="C339" s="91"/>
      <c r="D339" s="88"/>
      <c r="E339" s="83"/>
    </row>
    <row r="340" spans="1:5">
      <c r="A340" s="22" t="s">
        <v>49</v>
      </c>
      <c r="B340" s="91"/>
      <c r="C340" s="93">
        <f>C338</f>
        <v>2440341579.3699999</v>
      </c>
      <c r="D340" s="88"/>
      <c r="E340" s="83"/>
    </row>
    <row r="341" spans="1:5" ht="15">
      <c r="A341" s="89"/>
      <c r="B341" s="92"/>
      <c r="C341" s="87"/>
      <c r="D341" s="88"/>
      <c r="E341" s="83"/>
    </row>
    <row r="342" spans="1:5">
      <c r="A342" s="22" t="s">
        <v>50</v>
      </c>
      <c r="B342" s="42" t="s">
        <v>17</v>
      </c>
      <c r="C342" s="63" t="s">
        <v>18</v>
      </c>
      <c r="D342" s="88"/>
      <c r="E342" s="83"/>
    </row>
    <row r="343" spans="1:5">
      <c r="A343" s="86" t="s">
        <v>19</v>
      </c>
      <c r="B343" s="92"/>
      <c r="C343" s="92">
        <v>0</v>
      </c>
      <c r="D343" s="88"/>
      <c r="E343" s="83"/>
    </row>
    <row r="344" spans="1:5">
      <c r="A344" s="86" t="s">
        <v>25</v>
      </c>
      <c r="B344" s="92"/>
      <c r="C344" s="92">
        <v>30709168.579999998</v>
      </c>
      <c r="D344" s="88"/>
      <c r="E344" s="83"/>
    </row>
    <row r="345" spans="1:5">
      <c r="A345" s="86" t="s">
        <v>20</v>
      </c>
      <c r="B345" s="92"/>
      <c r="C345" s="92">
        <v>102370652.84</v>
      </c>
      <c r="D345" s="88"/>
      <c r="E345" s="83"/>
    </row>
    <row r="346" spans="1:5">
      <c r="A346" s="86" t="s">
        <v>21</v>
      </c>
      <c r="B346" s="92"/>
      <c r="C346" s="92">
        <v>33485613.129999999</v>
      </c>
      <c r="D346" s="88"/>
      <c r="E346" s="83"/>
    </row>
    <row r="347" spans="1:5">
      <c r="A347" s="86" t="s">
        <v>22</v>
      </c>
      <c r="B347" s="92"/>
      <c r="C347" s="92">
        <v>17867310.129999999</v>
      </c>
      <c r="D347" s="88"/>
      <c r="E347" s="83"/>
    </row>
    <row r="348" spans="1:5">
      <c r="A348" s="86" t="s">
        <v>23</v>
      </c>
      <c r="B348" s="92"/>
      <c r="C348" s="92">
        <v>134652447.50999999</v>
      </c>
      <c r="D348" s="88"/>
      <c r="E348" s="83"/>
    </row>
    <row r="349" spans="1:5">
      <c r="A349" s="86" t="s">
        <v>54</v>
      </c>
      <c r="B349" s="92"/>
      <c r="C349" s="92">
        <v>7457398.2999999998</v>
      </c>
      <c r="D349" s="88"/>
      <c r="E349" s="83"/>
    </row>
    <row r="350" spans="1:5">
      <c r="A350" s="86" t="s">
        <v>24</v>
      </c>
      <c r="B350" s="92"/>
      <c r="C350" s="92">
        <v>380136882.61000001</v>
      </c>
      <c r="D350" s="88"/>
      <c r="E350" s="83"/>
    </row>
    <row r="351" spans="1:5">
      <c r="A351" s="86" t="s">
        <v>62</v>
      </c>
      <c r="B351" s="92"/>
      <c r="C351" s="92">
        <v>323773509.86000001</v>
      </c>
      <c r="D351" s="88"/>
      <c r="E351" s="83"/>
    </row>
    <row r="352" spans="1:5">
      <c r="A352" s="86" t="s">
        <v>59</v>
      </c>
      <c r="B352" s="92"/>
      <c r="C352" s="92">
        <v>122945922.27</v>
      </c>
      <c r="D352" s="88"/>
      <c r="E352" s="83"/>
    </row>
    <row r="353" spans="1:5">
      <c r="A353" s="86" t="s">
        <v>63</v>
      </c>
      <c r="B353" s="92"/>
      <c r="C353" s="92">
        <v>0</v>
      </c>
      <c r="D353" s="88"/>
      <c r="E353" s="83"/>
    </row>
    <row r="354" spans="1:5">
      <c r="A354" s="86" t="s">
        <v>64</v>
      </c>
      <c r="B354" s="92"/>
      <c r="C354" s="92">
        <v>0</v>
      </c>
      <c r="D354" s="88"/>
      <c r="E354" s="83"/>
    </row>
    <row r="355" spans="1:5">
      <c r="A355" s="86" t="s">
        <v>27</v>
      </c>
      <c r="B355" s="92"/>
      <c r="C355" s="92">
        <v>0</v>
      </c>
      <c r="D355" s="88"/>
      <c r="E355" s="83"/>
    </row>
    <row r="356" spans="1:5">
      <c r="A356" s="86" t="s">
        <v>26</v>
      </c>
      <c r="B356" s="92"/>
      <c r="C356" s="92">
        <v>4816281.16</v>
      </c>
      <c r="D356" s="88"/>
      <c r="E356" s="83"/>
    </row>
    <row r="357" spans="1:5">
      <c r="A357" s="86" t="s">
        <v>53</v>
      </c>
      <c r="B357" s="92"/>
      <c r="C357" s="92">
        <v>0</v>
      </c>
      <c r="D357" s="88"/>
      <c r="E357" s="83"/>
    </row>
    <row r="358" spans="1:5">
      <c r="A358" s="86" t="s">
        <v>33</v>
      </c>
      <c r="B358" s="92"/>
      <c r="C358" s="92">
        <v>701257612.38999999</v>
      </c>
      <c r="D358" s="88"/>
      <c r="E358" s="83"/>
    </row>
    <row r="359" spans="1:5">
      <c r="A359" s="86" t="s">
        <v>34</v>
      </c>
      <c r="B359" s="92"/>
      <c r="C359" s="92">
        <v>0</v>
      </c>
      <c r="D359" s="88"/>
      <c r="E359" s="83"/>
    </row>
    <row r="360" spans="1:5">
      <c r="A360" s="86" t="s">
        <v>35</v>
      </c>
      <c r="B360" s="92"/>
      <c r="C360" s="92"/>
      <c r="D360" s="88"/>
      <c r="E360" s="83"/>
    </row>
    <row r="361" spans="1:5">
      <c r="A361" s="86" t="s">
        <v>88</v>
      </c>
      <c r="B361" s="92"/>
      <c r="C361" s="92">
        <v>98118129</v>
      </c>
      <c r="D361" s="88"/>
      <c r="E361" s="83"/>
    </row>
    <row r="362" spans="1:5">
      <c r="A362" s="86"/>
      <c r="B362" s="92"/>
      <c r="C362" s="92"/>
      <c r="D362" s="88"/>
      <c r="E362" s="83"/>
    </row>
    <row r="363" spans="1:5">
      <c r="A363" s="22" t="s">
        <v>51</v>
      </c>
      <c r="B363" s="92">
        <f>SUM(B343:B361)</f>
        <v>0</v>
      </c>
      <c r="C363" s="92">
        <f>SUM(C343:C361)</f>
        <v>1957590927.7800002</v>
      </c>
      <c r="D363" s="88"/>
      <c r="E363" s="83"/>
    </row>
    <row r="364" spans="1:5">
      <c r="A364" s="86"/>
      <c r="B364" s="94"/>
      <c r="C364" s="92"/>
      <c r="D364" s="88"/>
      <c r="E364" s="83"/>
    </row>
    <row r="365" spans="1:5">
      <c r="A365" s="22" t="s">
        <v>52</v>
      </c>
      <c r="B365" s="95"/>
      <c r="C365" s="93">
        <f>SUM(C340-C363)</f>
        <v>482750651.58999968</v>
      </c>
      <c r="D365" s="88"/>
      <c r="E365" s="83"/>
    </row>
    <row r="366" spans="1:5" ht="15">
      <c r="A366" s="96"/>
      <c r="B366" s="97"/>
      <c r="C366" s="97"/>
      <c r="D366" s="98"/>
      <c r="E366" s="83"/>
    </row>
    <row r="367" spans="1:5" ht="15">
      <c r="A367" s="29" t="s">
        <v>61</v>
      </c>
      <c r="B367" s="56"/>
      <c r="C367" s="56"/>
      <c r="D367" s="99"/>
      <c r="E367" s="83"/>
    </row>
    <row r="368" spans="1:5" ht="15">
      <c r="A368" s="2"/>
      <c r="B368" s="56"/>
      <c r="C368" s="56"/>
      <c r="D368" s="83"/>
      <c r="E368" s="83"/>
    </row>
    <row r="369" spans="1:5" ht="15">
      <c r="A369" s="62" t="s">
        <v>57</v>
      </c>
      <c r="B369" s="62"/>
      <c r="C369" s="56"/>
      <c r="D369" s="83"/>
      <c r="E369" s="83"/>
    </row>
    <row r="370" spans="1:5" ht="15">
      <c r="A370" s="62" t="s">
        <v>58</v>
      </c>
      <c r="B370" s="62"/>
      <c r="C370" s="56"/>
      <c r="D370" s="83"/>
      <c r="E370" s="83"/>
    </row>
    <row r="371" spans="1:5" ht="15">
      <c r="A371" s="2"/>
      <c r="B371" s="56"/>
      <c r="C371" s="56"/>
      <c r="D371" s="83"/>
      <c r="E371" s="83"/>
    </row>
    <row r="372" spans="1:5" ht="15">
      <c r="A372" s="62"/>
      <c r="B372" s="62"/>
      <c r="C372" s="56"/>
      <c r="D372" s="83"/>
      <c r="E372" s="83"/>
    </row>
    <row r="373" spans="1:5">
      <c r="D373" s="83"/>
      <c r="E373" s="83"/>
    </row>
    <row r="374" spans="1:5" ht="15.75">
      <c r="A374" s="20"/>
      <c r="B374" s="1"/>
      <c r="C374" s="56"/>
      <c r="D374" s="83"/>
      <c r="E374" s="83"/>
    </row>
    <row r="375" spans="1:5" ht="15">
      <c r="A375" s="2"/>
      <c r="B375" s="1"/>
      <c r="C375" s="56"/>
      <c r="D375" s="83"/>
      <c r="E375" s="83"/>
    </row>
    <row r="376" spans="1:5" ht="15">
      <c r="A376" s="2"/>
      <c r="B376" s="1"/>
      <c r="C376" s="56"/>
      <c r="D376" s="83"/>
      <c r="E376" s="83"/>
    </row>
    <row r="377" spans="1:5" ht="15">
      <c r="A377" s="2"/>
      <c r="B377" s="1"/>
      <c r="C377" s="56"/>
      <c r="D377" s="83"/>
      <c r="E377" s="83"/>
    </row>
    <row r="378" spans="1:5" ht="20.25">
      <c r="A378" s="2"/>
      <c r="B378" s="43" t="s">
        <v>86</v>
      </c>
      <c r="C378" s="43"/>
      <c r="D378" s="83"/>
      <c r="E378" s="83"/>
    </row>
    <row r="379" spans="1:5" ht="15">
      <c r="A379" s="2"/>
      <c r="B379" s="1"/>
      <c r="C379" s="56"/>
      <c r="D379" s="83"/>
      <c r="E379" s="83"/>
    </row>
    <row r="380" spans="1:5" ht="18">
      <c r="A380" s="73" t="s">
        <v>92</v>
      </c>
      <c r="B380" s="79"/>
      <c r="C380" s="80"/>
      <c r="D380" s="83"/>
      <c r="E380" s="83"/>
    </row>
    <row r="381" spans="1:5" ht="15.75">
      <c r="A381" s="81"/>
      <c r="B381" s="79"/>
      <c r="C381" s="80"/>
      <c r="D381" s="83"/>
      <c r="E381" s="83"/>
    </row>
    <row r="382" spans="1:5" ht="15">
      <c r="A382" s="2"/>
      <c r="B382" s="1"/>
      <c r="C382" s="56"/>
      <c r="D382" s="83"/>
      <c r="E382" s="83"/>
    </row>
    <row r="383" spans="1:5" ht="15">
      <c r="A383" s="8" t="s">
        <v>48</v>
      </c>
      <c r="B383" s="7"/>
      <c r="C383" s="57"/>
      <c r="D383" s="83"/>
      <c r="E383" s="83"/>
    </row>
    <row r="384" spans="1:5">
      <c r="A384" s="24" t="s">
        <v>36</v>
      </c>
      <c r="B384" s="58"/>
      <c r="C384" s="59">
        <v>2440341579.3800001</v>
      </c>
      <c r="D384" s="83"/>
      <c r="E384" s="83"/>
    </row>
    <row r="385" spans="1:5">
      <c r="A385" s="1"/>
      <c r="B385" s="60"/>
      <c r="C385" s="61"/>
      <c r="D385" s="83"/>
      <c r="E385" s="83"/>
    </row>
    <row r="386" spans="1:5">
      <c r="A386" s="7" t="s">
        <v>49</v>
      </c>
      <c r="B386" s="61"/>
      <c r="C386" s="62">
        <f>C384</f>
        <v>2440341579.3800001</v>
      </c>
      <c r="D386" s="83"/>
      <c r="E386" s="83"/>
    </row>
    <row r="387" spans="1:5" ht="15">
      <c r="A387" s="2"/>
      <c r="B387" s="60"/>
      <c r="C387" s="56"/>
      <c r="D387" s="83"/>
      <c r="E387" s="83"/>
    </row>
    <row r="388" spans="1:5">
      <c r="A388" s="22" t="s">
        <v>50</v>
      </c>
      <c r="B388" s="42" t="s">
        <v>17</v>
      </c>
      <c r="C388" s="63" t="s">
        <v>18</v>
      </c>
      <c r="D388" s="83"/>
      <c r="E388" s="83"/>
    </row>
    <row r="389" spans="1:5">
      <c r="A389" s="24" t="s">
        <v>19</v>
      </c>
      <c r="B389" s="64"/>
      <c r="C389" s="64">
        <v>0</v>
      </c>
      <c r="D389" s="83"/>
      <c r="E389" s="83"/>
    </row>
    <row r="390" spans="1:5">
      <c r="A390" s="24" t="s">
        <v>25</v>
      </c>
      <c r="B390" s="64"/>
      <c r="C390" s="64">
        <v>35421839.219999999</v>
      </c>
      <c r="D390" s="83"/>
      <c r="E390" s="83"/>
    </row>
    <row r="391" spans="1:5">
      <c r="A391" s="24" t="s">
        <v>20</v>
      </c>
      <c r="B391" s="64"/>
      <c r="C391" s="64">
        <v>117207668.5</v>
      </c>
      <c r="D391" s="83"/>
      <c r="E391" s="83"/>
    </row>
    <row r="392" spans="1:5">
      <c r="A392" s="24" t="s">
        <v>21</v>
      </c>
      <c r="B392" s="64"/>
      <c r="C392" s="64">
        <v>38761402.109999999</v>
      </c>
      <c r="D392" s="83"/>
      <c r="E392" s="83"/>
    </row>
    <row r="393" spans="1:5">
      <c r="A393" s="24" t="s">
        <v>22</v>
      </c>
      <c r="B393" s="64"/>
      <c r="C393" s="64">
        <v>20060556.5</v>
      </c>
      <c r="D393" s="83"/>
      <c r="E393" s="83"/>
    </row>
    <row r="394" spans="1:5">
      <c r="A394" s="24" t="s">
        <v>23</v>
      </c>
      <c r="B394" s="64"/>
      <c r="C394" s="64">
        <v>148229232.25</v>
      </c>
      <c r="D394" s="83"/>
      <c r="E394" s="83"/>
    </row>
    <row r="395" spans="1:5">
      <c r="A395" s="24" t="s">
        <v>54</v>
      </c>
      <c r="B395" s="64"/>
      <c r="C395" s="64">
        <v>8615045.9399999995</v>
      </c>
      <c r="D395" s="83"/>
      <c r="E395" s="83"/>
    </row>
    <row r="396" spans="1:5">
      <c r="A396" s="24" t="s">
        <v>24</v>
      </c>
      <c r="B396" s="64"/>
      <c r="C396" s="64">
        <v>425345281.32999998</v>
      </c>
      <c r="D396" s="83"/>
      <c r="E396" s="83"/>
    </row>
    <row r="397" spans="1:5">
      <c r="A397" s="24" t="s">
        <v>62</v>
      </c>
      <c r="B397" s="64"/>
      <c r="C397" s="64">
        <v>330225926.43000001</v>
      </c>
      <c r="D397" s="83"/>
      <c r="E397" s="83"/>
    </row>
    <row r="398" spans="1:5">
      <c r="A398" s="24" t="s">
        <v>59</v>
      </c>
      <c r="B398" s="64"/>
      <c r="C398" s="64">
        <v>124404174.68000001</v>
      </c>
      <c r="D398" s="83"/>
      <c r="E398" s="83"/>
    </row>
    <row r="399" spans="1:5">
      <c r="A399" s="24" t="s">
        <v>63</v>
      </c>
      <c r="B399" s="64"/>
      <c r="C399" s="64">
        <v>0</v>
      </c>
      <c r="D399" s="83"/>
      <c r="E399" s="83"/>
    </row>
    <row r="400" spans="1:5">
      <c r="A400" s="24" t="s">
        <v>64</v>
      </c>
      <c r="B400" s="64"/>
      <c r="C400" s="64">
        <v>0</v>
      </c>
      <c r="D400" s="83"/>
      <c r="E400" s="83"/>
    </row>
    <row r="401" spans="1:5">
      <c r="A401" s="24" t="s">
        <v>27</v>
      </c>
      <c r="B401" s="64"/>
      <c r="C401" s="64">
        <v>0</v>
      </c>
      <c r="D401" s="83"/>
      <c r="E401" s="83"/>
    </row>
    <row r="402" spans="1:5">
      <c r="A402" s="24" t="s">
        <v>26</v>
      </c>
      <c r="B402" s="64"/>
      <c r="C402" s="64">
        <v>5646233.4699999997</v>
      </c>
      <c r="D402" s="83"/>
      <c r="E402" s="83"/>
    </row>
    <row r="403" spans="1:5">
      <c r="A403" s="24" t="s">
        <v>53</v>
      </c>
      <c r="B403" s="64"/>
      <c r="C403" s="64">
        <v>0</v>
      </c>
      <c r="D403" s="83"/>
      <c r="E403" s="83"/>
    </row>
    <row r="404" spans="1:5">
      <c r="A404" s="24" t="s">
        <v>33</v>
      </c>
      <c r="B404" s="64"/>
      <c r="C404" s="64">
        <v>340883528.86000001</v>
      </c>
      <c r="D404" s="83"/>
      <c r="E404" s="83"/>
    </row>
    <row r="405" spans="1:5">
      <c r="A405" s="24" t="s">
        <v>34</v>
      </c>
      <c r="B405" s="64"/>
      <c r="C405" s="64">
        <v>0</v>
      </c>
      <c r="D405" s="83"/>
      <c r="E405" s="83"/>
    </row>
    <row r="406" spans="1:5">
      <c r="A406" s="24" t="s">
        <v>35</v>
      </c>
      <c r="B406" s="64"/>
      <c r="C406" s="64"/>
      <c r="D406" s="83"/>
      <c r="E406" s="83"/>
    </row>
    <row r="407" spans="1:5">
      <c r="A407" s="24" t="s">
        <v>88</v>
      </c>
      <c r="B407" s="64"/>
      <c r="C407" s="64">
        <v>169918129</v>
      </c>
      <c r="D407" s="83"/>
      <c r="E407" s="83"/>
    </row>
    <row r="408" spans="1:5">
      <c r="A408" s="1"/>
      <c r="B408" s="60"/>
      <c r="C408" s="60"/>
      <c r="D408" s="83"/>
      <c r="E408" s="83"/>
    </row>
    <row r="409" spans="1:5" ht="13.5" thickBot="1">
      <c r="A409" s="7" t="s">
        <v>51</v>
      </c>
      <c r="B409" s="65">
        <f>SUM(B389:B407)</f>
        <v>0</v>
      </c>
      <c r="C409" s="65">
        <f>SUM(C389:C407)</f>
        <v>1764719018.29</v>
      </c>
      <c r="D409" s="83"/>
      <c r="E409" s="83"/>
    </row>
    <row r="410" spans="1:5" ht="13.5" thickTop="1">
      <c r="A410" s="1"/>
      <c r="B410" s="3"/>
      <c r="C410" s="60"/>
      <c r="D410" s="83"/>
      <c r="E410" s="83"/>
    </row>
    <row r="411" spans="1:5" ht="13.5" thickBot="1">
      <c r="A411" s="7" t="s">
        <v>52</v>
      </c>
      <c r="B411" s="66"/>
      <c r="C411" s="67">
        <f>SUM(C386-C409)</f>
        <v>675622561.09000015</v>
      </c>
      <c r="D411" s="83"/>
      <c r="E411" s="83"/>
    </row>
    <row r="412" spans="1:5" ht="15.75" thickTop="1">
      <c r="A412" s="2"/>
      <c r="B412" s="56"/>
      <c r="C412" s="56"/>
      <c r="D412" s="83"/>
      <c r="E412" s="83"/>
    </row>
    <row r="413" spans="1:5" ht="15">
      <c r="A413" s="29" t="s">
        <v>61</v>
      </c>
      <c r="B413" s="56"/>
      <c r="C413" s="56"/>
      <c r="D413" s="83"/>
      <c r="E413" s="83"/>
    </row>
    <row r="414" spans="1:5" ht="15">
      <c r="A414" s="2"/>
      <c r="B414" s="56"/>
      <c r="C414" s="56"/>
      <c r="D414" s="83"/>
      <c r="E414" s="83"/>
    </row>
    <row r="415" spans="1:5" ht="15">
      <c r="A415" s="62" t="s">
        <v>57</v>
      </c>
      <c r="B415" s="62"/>
      <c r="C415" s="56"/>
      <c r="D415" s="83"/>
      <c r="E415" s="83"/>
    </row>
    <row r="416" spans="1:5" ht="15">
      <c r="A416" s="62" t="s">
        <v>58</v>
      </c>
      <c r="B416" s="62"/>
      <c r="C416" s="56"/>
      <c r="D416" s="83"/>
      <c r="E416" s="83"/>
    </row>
    <row r="417" spans="1:5" ht="15">
      <c r="A417" s="2"/>
      <c r="B417" s="56"/>
      <c r="C417" s="56"/>
      <c r="D417" s="83"/>
      <c r="E417" s="83"/>
    </row>
    <row r="418" spans="1:5" ht="15">
      <c r="A418" s="62"/>
      <c r="B418" s="62"/>
      <c r="C418" s="56"/>
      <c r="D418" s="83"/>
      <c r="E418" s="83"/>
    </row>
    <row r="419" spans="1:5">
      <c r="D419" s="83"/>
      <c r="E419" s="83"/>
    </row>
    <row r="420" spans="1:5">
      <c r="D420" s="83"/>
      <c r="E420" s="83"/>
    </row>
    <row r="421" spans="1:5">
      <c r="D421" s="83"/>
      <c r="E421" s="83"/>
    </row>
    <row r="422" spans="1:5" ht="15.75">
      <c r="A422" s="20"/>
      <c r="B422" s="1"/>
      <c r="C422" s="56"/>
      <c r="D422" s="83"/>
      <c r="E422" s="83"/>
    </row>
    <row r="423" spans="1:5" ht="15">
      <c r="A423" s="2"/>
      <c r="B423" s="1"/>
      <c r="C423" s="56"/>
      <c r="D423" s="83"/>
      <c r="E423" s="83"/>
    </row>
    <row r="424" spans="1:5" ht="15">
      <c r="A424" s="2"/>
      <c r="B424" s="1"/>
      <c r="C424" s="56"/>
      <c r="D424" s="83"/>
      <c r="E424" s="83"/>
    </row>
    <row r="425" spans="1:5" ht="15">
      <c r="A425" s="2"/>
      <c r="B425" s="1"/>
      <c r="C425" s="56"/>
      <c r="D425" s="83"/>
      <c r="E425" s="83"/>
    </row>
    <row r="426" spans="1:5" ht="20.25">
      <c r="A426" s="2"/>
      <c r="B426" s="43" t="s">
        <v>86</v>
      </c>
      <c r="C426" s="43"/>
      <c r="D426" s="83"/>
      <c r="E426" s="83"/>
    </row>
    <row r="427" spans="1:5" ht="15">
      <c r="A427" s="114"/>
      <c r="B427" s="79"/>
      <c r="C427" s="80"/>
      <c r="D427" s="83"/>
      <c r="E427" s="83"/>
    </row>
    <row r="428" spans="1:5" ht="18">
      <c r="A428" s="73" t="s">
        <v>93</v>
      </c>
      <c r="B428" s="79"/>
      <c r="C428" s="80"/>
      <c r="D428" s="83"/>
      <c r="E428" s="83"/>
    </row>
    <row r="429" spans="1:5" ht="15.75">
      <c r="A429" s="81"/>
      <c r="B429" s="79"/>
      <c r="C429" s="80"/>
      <c r="D429" s="83"/>
      <c r="E429" s="83"/>
    </row>
    <row r="430" spans="1:5" ht="15">
      <c r="A430" s="2"/>
      <c r="B430" s="1"/>
      <c r="C430" s="56"/>
      <c r="D430" s="83"/>
      <c r="E430" s="83"/>
    </row>
    <row r="431" spans="1:5" ht="15">
      <c r="A431" s="8" t="s">
        <v>48</v>
      </c>
      <c r="B431" s="7"/>
      <c r="C431" s="57"/>
      <c r="D431" s="83"/>
      <c r="E431" s="83"/>
    </row>
    <row r="432" spans="1:5">
      <c r="A432" s="24" t="s">
        <v>36</v>
      </c>
      <c r="B432" s="58"/>
      <c r="C432" s="59">
        <v>2440341579.3800001</v>
      </c>
      <c r="D432" s="83"/>
      <c r="E432" s="83"/>
    </row>
    <row r="433" spans="1:5">
      <c r="A433" s="1"/>
      <c r="B433" s="60"/>
      <c r="C433" s="61"/>
      <c r="D433" s="83"/>
      <c r="E433" s="83"/>
    </row>
    <row r="434" spans="1:5">
      <c r="A434" s="7" t="s">
        <v>49</v>
      </c>
      <c r="B434" s="61"/>
      <c r="C434" s="62">
        <f>C432</f>
        <v>2440341579.3800001</v>
      </c>
      <c r="D434" s="83"/>
      <c r="E434" s="83"/>
    </row>
    <row r="435" spans="1:5" ht="15">
      <c r="A435" s="2"/>
      <c r="B435" s="60"/>
      <c r="C435" s="56"/>
      <c r="D435" s="83"/>
      <c r="E435" s="83"/>
    </row>
    <row r="436" spans="1:5">
      <c r="A436" s="22" t="s">
        <v>50</v>
      </c>
      <c r="B436" s="42" t="s">
        <v>17</v>
      </c>
      <c r="C436" s="63" t="s">
        <v>18</v>
      </c>
      <c r="D436" s="83"/>
      <c r="E436" s="83"/>
    </row>
    <row r="437" spans="1:5">
      <c r="A437" s="24" t="s">
        <v>19</v>
      </c>
      <c r="B437" s="64"/>
      <c r="C437" s="64">
        <v>0</v>
      </c>
      <c r="D437" s="83"/>
      <c r="E437" s="83"/>
    </row>
    <row r="438" spans="1:5">
      <c r="A438" s="24" t="s">
        <v>25</v>
      </c>
      <c r="B438" s="64"/>
      <c r="C438" s="64">
        <v>39490958.100000001</v>
      </c>
      <c r="D438" s="83"/>
      <c r="E438" s="83"/>
    </row>
    <row r="439" spans="1:5">
      <c r="A439" s="24" t="s">
        <v>20</v>
      </c>
      <c r="B439" s="64"/>
      <c r="C439" s="64">
        <v>130306520.72</v>
      </c>
      <c r="D439" s="83"/>
      <c r="E439" s="83"/>
    </row>
    <row r="440" spans="1:5">
      <c r="A440" s="24" t="s">
        <v>21</v>
      </c>
      <c r="B440" s="64"/>
      <c r="C440" s="64">
        <v>43261771.140000001</v>
      </c>
      <c r="D440" s="83"/>
      <c r="E440" s="83"/>
    </row>
    <row r="441" spans="1:5">
      <c r="A441" s="24" t="s">
        <v>22</v>
      </c>
      <c r="B441" s="64"/>
      <c r="C441" s="64">
        <v>22014391.68</v>
      </c>
      <c r="D441" s="83"/>
      <c r="E441" s="83"/>
    </row>
    <row r="442" spans="1:5">
      <c r="A442" s="24" t="s">
        <v>23</v>
      </c>
      <c r="B442" s="64"/>
      <c r="C442" s="64">
        <v>165026156.38</v>
      </c>
      <c r="D442" s="83"/>
      <c r="E442" s="83"/>
    </row>
    <row r="443" spans="1:5">
      <c r="A443" s="24" t="s">
        <v>54</v>
      </c>
      <c r="B443" s="64"/>
      <c r="C443" s="64">
        <v>9578973.9499999993</v>
      </c>
      <c r="D443" s="83"/>
      <c r="E443" s="83"/>
    </row>
    <row r="444" spans="1:5">
      <c r="A444" s="24" t="s">
        <v>24</v>
      </c>
      <c r="B444" s="64"/>
      <c r="C444" s="64">
        <v>473711875.97000003</v>
      </c>
      <c r="D444" s="83"/>
      <c r="E444" s="83"/>
    </row>
    <row r="445" spans="1:5">
      <c r="A445" s="24" t="s">
        <v>62</v>
      </c>
      <c r="B445" s="64"/>
      <c r="C445" s="64">
        <v>597642848.38999999</v>
      </c>
      <c r="D445" s="83"/>
      <c r="E445" s="83"/>
    </row>
    <row r="446" spans="1:5">
      <c r="A446" s="24" t="s">
        <v>59</v>
      </c>
      <c r="B446" s="64"/>
      <c r="C446" s="64">
        <v>125862427.09</v>
      </c>
      <c r="D446" s="83"/>
      <c r="E446" s="83"/>
    </row>
    <row r="447" spans="1:5">
      <c r="A447" s="24" t="s">
        <v>63</v>
      </c>
      <c r="B447" s="64"/>
      <c r="C447" s="64">
        <v>0</v>
      </c>
      <c r="D447" s="83"/>
      <c r="E447" s="83"/>
    </row>
    <row r="448" spans="1:5">
      <c r="A448" s="24" t="s">
        <v>64</v>
      </c>
      <c r="B448" s="64"/>
      <c r="C448" s="64">
        <v>0</v>
      </c>
      <c r="D448" s="83"/>
      <c r="E448" s="83"/>
    </row>
    <row r="449" spans="1:5">
      <c r="A449" s="24" t="s">
        <v>27</v>
      </c>
      <c r="B449" s="64"/>
      <c r="C449" s="64">
        <v>0</v>
      </c>
      <c r="D449" s="83"/>
      <c r="E449" s="83"/>
    </row>
    <row r="450" spans="1:5">
      <c r="A450" s="24" t="s">
        <v>26</v>
      </c>
      <c r="B450" s="64"/>
      <c r="C450" s="64">
        <v>6244055.9100000001</v>
      </c>
      <c r="D450" s="83"/>
      <c r="E450" s="83"/>
    </row>
    <row r="451" spans="1:5">
      <c r="A451" s="24" t="s">
        <v>53</v>
      </c>
      <c r="B451" s="64"/>
      <c r="C451" s="64">
        <v>0</v>
      </c>
      <c r="D451" s="83"/>
      <c r="E451" s="83"/>
    </row>
    <row r="452" spans="1:5">
      <c r="A452" s="24" t="s">
        <v>33</v>
      </c>
      <c r="B452" s="64"/>
      <c r="C452" s="64">
        <v>364557934.23000002</v>
      </c>
      <c r="D452" s="83"/>
      <c r="E452" s="83"/>
    </row>
    <row r="453" spans="1:5">
      <c r="A453" s="24" t="s">
        <v>34</v>
      </c>
      <c r="B453" s="64"/>
      <c r="C453" s="64">
        <v>0</v>
      </c>
      <c r="D453" s="83"/>
      <c r="E453" s="83"/>
    </row>
    <row r="454" spans="1:5">
      <c r="A454" s="24" t="s">
        <v>35</v>
      </c>
      <c r="B454" s="64"/>
      <c r="C454" s="64"/>
      <c r="D454" s="83"/>
      <c r="E454" s="83"/>
    </row>
    <row r="455" spans="1:5">
      <c r="A455" s="24" t="s">
        <v>88</v>
      </c>
      <c r="B455" s="64"/>
      <c r="C455" s="64">
        <v>169918129</v>
      </c>
      <c r="D455" s="83"/>
      <c r="E455" s="83"/>
    </row>
    <row r="456" spans="1:5">
      <c r="A456" s="1"/>
      <c r="B456" s="60"/>
      <c r="C456" s="60"/>
      <c r="D456" s="83"/>
      <c r="E456" s="83"/>
    </row>
    <row r="457" spans="1:5" ht="13.5" thickBot="1">
      <c r="A457" s="7" t="s">
        <v>51</v>
      </c>
      <c r="B457" s="65">
        <f>SUM(B437:B455)</f>
        <v>0</v>
      </c>
      <c r="C457" s="65">
        <f>SUM(C437:C455)</f>
        <v>2147616042.5599999</v>
      </c>
      <c r="D457" s="83"/>
      <c r="E457" s="83"/>
    </row>
    <row r="458" spans="1:5" ht="13.5" thickTop="1">
      <c r="A458" s="1"/>
      <c r="B458" s="3"/>
      <c r="C458" s="60"/>
      <c r="D458" s="83"/>
      <c r="E458" s="83"/>
    </row>
    <row r="459" spans="1:5" ht="13.5" thickBot="1">
      <c r="A459" s="7" t="s">
        <v>52</v>
      </c>
      <c r="B459" s="66"/>
      <c r="C459" s="67">
        <f>SUM(C434-C457)</f>
        <v>292725536.82000017</v>
      </c>
      <c r="D459" s="83"/>
      <c r="E459" s="83"/>
    </row>
    <row r="460" spans="1:5" ht="15.75" thickTop="1">
      <c r="A460" s="2"/>
      <c r="B460" s="56"/>
      <c r="C460" s="56"/>
      <c r="D460" s="83"/>
      <c r="E460" s="83"/>
    </row>
    <row r="461" spans="1:5" ht="15">
      <c r="A461" s="29" t="s">
        <v>61</v>
      </c>
      <c r="B461" s="56"/>
      <c r="C461" s="56"/>
      <c r="D461" s="83"/>
      <c r="E461" s="83"/>
    </row>
    <row r="462" spans="1:5" ht="15">
      <c r="A462" s="2"/>
      <c r="B462" s="56"/>
      <c r="C462" s="56"/>
      <c r="D462" s="83"/>
      <c r="E462" s="83"/>
    </row>
    <row r="463" spans="1:5" ht="15">
      <c r="A463" s="62" t="s">
        <v>57</v>
      </c>
      <c r="B463" s="62"/>
      <c r="C463" s="56"/>
      <c r="D463" s="83"/>
      <c r="E463" s="83"/>
    </row>
    <row r="464" spans="1:5" ht="15">
      <c r="A464" s="62" t="s">
        <v>58</v>
      </c>
      <c r="B464" s="62"/>
      <c r="C464" s="56"/>
      <c r="D464" s="83"/>
      <c r="E464" s="83"/>
    </row>
    <row r="465" spans="1:5" ht="15">
      <c r="A465" s="2"/>
      <c r="B465" s="56"/>
      <c r="C465" s="56"/>
      <c r="D465" s="83"/>
      <c r="E465" s="83"/>
    </row>
    <row r="466" spans="1:5" ht="15">
      <c r="A466" s="62"/>
      <c r="B466" s="62"/>
      <c r="C466" s="56"/>
      <c r="D466" s="83"/>
      <c r="E466" s="83"/>
    </row>
    <row r="467" spans="1:5" ht="15">
      <c r="A467" s="1"/>
      <c r="B467" s="2"/>
      <c r="C467" s="56"/>
      <c r="D467" s="83"/>
      <c r="E467" s="83"/>
    </row>
    <row r="468" spans="1:5">
      <c r="D468" s="83"/>
      <c r="E468" s="83"/>
    </row>
    <row r="469" spans="1:5">
      <c r="D469" s="83"/>
      <c r="E469" s="83"/>
    </row>
    <row r="470" spans="1:5">
      <c r="D470" s="83"/>
      <c r="E470" s="83"/>
    </row>
    <row r="471" spans="1:5">
      <c r="D471" s="83"/>
      <c r="E471" s="83"/>
    </row>
    <row r="472" spans="1:5" s="11" customFormat="1" ht="15.75">
      <c r="A472" s="20"/>
      <c r="B472" s="1"/>
      <c r="C472" s="56"/>
    </row>
    <row r="473" spans="1:5" s="11" customFormat="1" ht="15">
      <c r="A473" s="2"/>
      <c r="B473" s="1"/>
      <c r="C473" s="56"/>
    </row>
    <row r="474" spans="1:5" s="11" customFormat="1" ht="15">
      <c r="A474" s="2"/>
      <c r="B474" s="1"/>
      <c r="C474" s="56"/>
    </row>
    <row r="475" spans="1:5" s="11" customFormat="1" ht="15">
      <c r="A475" s="2"/>
      <c r="B475" s="1"/>
      <c r="C475" s="56"/>
    </row>
    <row r="476" spans="1:5" s="11" customFormat="1" ht="20.25">
      <c r="A476" s="2"/>
      <c r="B476" s="43" t="s">
        <v>86</v>
      </c>
      <c r="C476" s="43"/>
    </row>
    <row r="477" spans="1:5" s="11" customFormat="1" ht="15">
      <c r="A477" s="2"/>
      <c r="B477" s="1"/>
      <c r="C477" s="56"/>
    </row>
    <row r="478" spans="1:5" s="11" customFormat="1" ht="18">
      <c r="A478" s="108" t="s">
        <v>95</v>
      </c>
      <c r="B478" s="115"/>
      <c r="C478" s="116"/>
    </row>
    <row r="479" spans="1:5" s="11" customFormat="1" ht="15.75">
      <c r="A479" s="117"/>
      <c r="B479" s="115"/>
      <c r="C479" s="116"/>
    </row>
    <row r="480" spans="1:5" s="11" customFormat="1" ht="15">
      <c r="A480" s="2"/>
      <c r="B480" s="1"/>
      <c r="C480" s="56"/>
    </row>
    <row r="481" spans="1:3" s="11" customFormat="1" ht="15">
      <c r="A481" s="8" t="s">
        <v>48</v>
      </c>
      <c r="B481" s="7"/>
      <c r="C481" s="57"/>
    </row>
    <row r="482" spans="1:3" s="11" customFormat="1">
      <c r="A482" s="24" t="s">
        <v>36</v>
      </c>
      <c r="B482" s="58"/>
      <c r="C482" s="59">
        <v>2532418181.3400002</v>
      </c>
    </row>
    <row r="483" spans="1:3" s="11" customFormat="1">
      <c r="A483" s="1"/>
      <c r="B483" s="60"/>
      <c r="C483" s="61"/>
    </row>
    <row r="484" spans="1:3" s="11" customFormat="1">
      <c r="A484" s="7" t="s">
        <v>49</v>
      </c>
      <c r="B484" s="61"/>
      <c r="C484" s="62">
        <f>C482</f>
        <v>2532418181.3400002</v>
      </c>
    </row>
    <row r="485" spans="1:3" s="11" customFormat="1" ht="15">
      <c r="A485" s="2"/>
      <c r="B485" s="60"/>
      <c r="C485" s="56"/>
    </row>
    <row r="486" spans="1:3" s="11" customFormat="1">
      <c r="A486" s="22" t="s">
        <v>50</v>
      </c>
      <c r="B486" s="42" t="s">
        <v>17</v>
      </c>
      <c r="C486" s="63" t="s">
        <v>18</v>
      </c>
    </row>
    <row r="487" spans="1:3" s="11" customFormat="1">
      <c r="A487" s="24" t="s">
        <v>19</v>
      </c>
      <c r="B487" s="64"/>
      <c r="C487" s="64">
        <v>0</v>
      </c>
    </row>
    <row r="488" spans="1:3" s="11" customFormat="1">
      <c r="A488" s="24" t="s">
        <v>25</v>
      </c>
      <c r="B488" s="64"/>
      <c r="C488" s="64">
        <v>45377604.439999998</v>
      </c>
    </row>
    <row r="489" spans="1:3" s="11" customFormat="1">
      <c r="A489" s="24" t="s">
        <v>20</v>
      </c>
      <c r="B489" s="64"/>
      <c r="C489" s="64">
        <v>140587501.56999999</v>
      </c>
    </row>
    <row r="490" spans="1:3" s="11" customFormat="1">
      <c r="A490" s="24" t="s">
        <v>21</v>
      </c>
      <c r="B490" s="64"/>
      <c r="C490" s="64">
        <v>49475340.119999997</v>
      </c>
    </row>
    <row r="491" spans="1:3" s="11" customFormat="1">
      <c r="A491" s="24" t="s">
        <v>22</v>
      </c>
      <c r="B491" s="64"/>
      <c r="C491" s="64">
        <v>24690241.850000001</v>
      </c>
    </row>
    <row r="492" spans="1:3" s="11" customFormat="1">
      <c r="A492" s="24" t="s">
        <v>23</v>
      </c>
      <c r="B492" s="64"/>
      <c r="C492" s="64">
        <v>196177285.97999999</v>
      </c>
    </row>
    <row r="493" spans="1:3" s="11" customFormat="1">
      <c r="A493" s="24" t="s">
        <v>54</v>
      </c>
      <c r="B493" s="64"/>
      <c r="C493" s="64">
        <v>10955928.07</v>
      </c>
    </row>
    <row r="494" spans="1:3" s="11" customFormat="1">
      <c r="A494" s="24" t="s">
        <v>24</v>
      </c>
      <c r="B494" s="64"/>
      <c r="C494" s="64">
        <v>570757894.63999999</v>
      </c>
    </row>
    <row r="495" spans="1:3" s="11" customFormat="1">
      <c r="A495" s="24" t="s">
        <v>62</v>
      </c>
      <c r="B495" s="64"/>
      <c r="C495" s="64">
        <v>701033426.83000004</v>
      </c>
    </row>
    <row r="496" spans="1:3" s="11" customFormat="1">
      <c r="A496" s="24" t="s">
        <v>59</v>
      </c>
      <c r="B496" s="64"/>
      <c r="C496" s="64">
        <v>127320679.5</v>
      </c>
    </row>
    <row r="497" spans="1:3" s="11" customFormat="1">
      <c r="A497" s="24" t="s">
        <v>63</v>
      </c>
      <c r="B497" s="64"/>
      <c r="C497" s="64">
        <v>0</v>
      </c>
    </row>
    <row r="498" spans="1:3" s="11" customFormat="1">
      <c r="A498" s="24" t="s">
        <v>64</v>
      </c>
      <c r="B498" s="64"/>
      <c r="C498" s="64">
        <v>0</v>
      </c>
    </row>
    <row r="499" spans="1:3" s="11" customFormat="1">
      <c r="A499" s="24" t="s">
        <v>27</v>
      </c>
      <c r="B499" s="64"/>
      <c r="C499" s="64">
        <v>0</v>
      </c>
    </row>
    <row r="500" spans="1:3" s="11" customFormat="1">
      <c r="A500" s="24" t="s">
        <v>26</v>
      </c>
      <c r="B500" s="64"/>
      <c r="C500" s="64">
        <v>7096403.0899999999</v>
      </c>
    </row>
    <row r="501" spans="1:3" s="11" customFormat="1">
      <c r="A501" s="24" t="s">
        <v>53</v>
      </c>
      <c r="B501" s="64"/>
      <c r="C501" s="64">
        <v>0</v>
      </c>
    </row>
    <row r="502" spans="1:3" s="11" customFormat="1">
      <c r="A502" s="24" t="s">
        <v>33</v>
      </c>
      <c r="B502" s="64"/>
      <c r="C502" s="64">
        <v>204101726.81999999</v>
      </c>
    </row>
    <row r="503" spans="1:3" s="11" customFormat="1">
      <c r="A503" s="24" t="s">
        <v>34</v>
      </c>
      <c r="B503" s="64"/>
      <c r="C503" s="64">
        <v>0</v>
      </c>
    </row>
    <row r="504" spans="1:3" s="11" customFormat="1">
      <c r="A504" s="24" t="s">
        <v>35</v>
      </c>
      <c r="B504" s="64"/>
      <c r="C504" s="64"/>
    </row>
    <row r="505" spans="1:3" s="11" customFormat="1">
      <c r="A505" s="24" t="s">
        <v>88</v>
      </c>
      <c r="B505" s="64"/>
      <c r="C505" s="64">
        <v>269186245.77999997</v>
      </c>
    </row>
    <row r="506" spans="1:3" s="11" customFormat="1">
      <c r="A506" s="1"/>
      <c r="B506" s="60"/>
      <c r="C506" s="60"/>
    </row>
    <row r="507" spans="1:3" s="11" customFormat="1" ht="13.5" thickBot="1">
      <c r="A507" s="7" t="s">
        <v>51</v>
      </c>
      <c r="B507" s="65">
        <f>SUM(B487:B505)</f>
        <v>0</v>
      </c>
      <c r="C507" s="65">
        <f>SUM(C487:C505)</f>
        <v>2346760278.6899996</v>
      </c>
    </row>
    <row r="508" spans="1:3" s="11" customFormat="1" ht="13.5" thickTop="1">
      <c r="A508" s="1"/>
      <c r="B508" s="3"/>
      <c r="C508" s="60"/>
    </row>
    <row r="509" spans="1:3" s="11" customFormat="1" ht="13.5" thickBot="1">
      <c r="A509" s="7" t="s">
        <v>52</v>
      </c>
      <c r="B509" s="66"/>
      <c r="C509" s="67">
        <f>SUM(C484-C507)</f>
        <v>185657902.65000057</v>
      </c>
    </row>
    <row r="510" spans="1:3" s="11" customFormat="1" ht="15.75" thickTop="1">
      <c r="A510" s="2"/>
      <c r="B510" s="56"/>
      <c r="C510" s="56"/>
    </row>
    <row r="511" spans="1:3" s="11" customFormat="1" ht="15">
      <c r="A511" s="29" t="s">
        <v>61</v>
      </c>
      <c r="B511" s="56"/>
      <c r="C511" s="56"/>
    </row>
    <row r="512" spans="1:3" s="11" customFormat="1" ht="15">
      <c r="A512" s="2"/>
      <c r="B512" s="56"/>
      <c r="C512" s="56"/>
    </row>
    <row r="513" spans="1:5" s="11" customFormat="1" ht="15">
      <c r="A513" s="62" t="s">
        <v>57</v>
      </c>
      <c r="B513" s="62"/>
      <c r="C513" s="56"/>
    </row>
    <row r="514" spans="1:5" s="11" customFormat="1" ht="15">
      <c r="A514" s="62" t="s">
        <v>58</v>
      </c>
      <c r="B514" s="62"/>
      <c r="C514" s="56"/>
    </row>
    <row r="515" spans="1:5" s="11" customFormat="1" ht="15">
      <c r="A515" s="2"/>
      <c r="B515" s="56"/>
      <c r="C515" s="56"/>
    </row>
    <row r="516" spans="1:5" s="11" customFormat="1" ht="15">
      <c r="A516" s="62"/>
      <c r="B516" s="62"/>
      <c r="C516" s="56"/>
    </row>
    <row r="517" spans="1:5">
      <c r="D517" s="83"/>
      <c r="E517" s="83"/>
    </row>
    <row r="518" spans="1:5">
      <c r="D518" s="83"/>
      <c r="E518" s="83"/>
    </row>
    <row r="519" spans="1:5">
      <c r="D519" s="83"/>
      <c r="E519" s="83"/>
    </row>
    <row r="520" spans="1:5" s="11" customFormat="1" ht="15.75">
      <c r="A520" s="20"/>
      <c r="B520" s="1"/>
      <c r="C520" s="56"/>
    </row>
    <row r="521" spans="1:5" s="11" customFormat="1" ht="15">
      <c r="A521" s="2"/>
      <c r="B521" s="1"/>
      <c r="C521" s="56"/>
    </row>
    <row r="522" spans="1:5" s="11" customFormat="1" ht="15">
      <c r="A522" s="2"/>
      <c r="B522" s="1"/>
      <c r="C522" s="56"/>
    </row>
    <row r="523" spans="1:5" s="11" customFormat="1" ht="15">
      <c r="A523" s="2"/>
      <c r="B523" s="1"/>
      <c r="C523" s="56"/>
    </row>
    <row r="524" spans="1:5" s="11" customFormat="1" ht="20.25">
      <c r="A524" s="2"/>
      <c r="B524" s="43" t="s">
        <v>86</v>
      </c>
      <c r="C524" s="43"/>
    </row>
    <row r="525" spans="1:5" s="11" customFormat="1" ht="15">
      <c r="A525" s="2"/>
      <c r="B525" s="1"/>
      <c r="C525" s="56"/>
    </row>
    <row r="526" spans="1:5" s="11" customFormat="1" ht="18">
      <c r="A526" s="108" t="s">
        <v>98</v>
      </c>
      <c r="B526" s="115"/>
      <c r="C526" s="116"/>
    </row>
    <row r="527" spans="1:5" s="11" customFormat="1" ht="15.75">
      <c r="A527" s="117"/>
      <c r="B527" s="115"/>
      <c r="C527" s="116"/>
    </row>
    <row r="528" spans="1:5" s="11" customFormat="1" ht="15">
      <c r="A528" s="2"/>
      <c r="B528" s="1"/>
      <c r="C528" s="56"/>
    </row>
    <row r="529" spans="1:3" s="11" customFormat="1" ht="15">
      <c r="A529" s="8" t="s">
        <v>48</v>
      </c>
      <c r="B529" s="7"/>
      <c r="C529" s="57"/>
    </row>
    <row r="530" spans="1:3" s="11" customFormat="1">
      <c r="A530" s="24" t="s">
        <v>36</v>
      </c>
      <c r="B530" s="58"/>
      <c r="C530" s="59">
        <v>2494099462.3400002</v>
      </c>
    </row>
    <row r="531" spans="1:3" s="11" customFormat="1">
      <c r="A531" s="1"/>
      <c r="B531" s="60"/>
      <c r="C531" s="61"/>
    </row>
    <row r="532" spans="1:3" s="11" customFormat="1">
      <c r="A532" s="7" t="s">
        <v>49</v>
      </c>
      <c r="B532" s="61"/>
      <c r="C532" s="62">
        <f>C530</f>
        <v>2494099462.3400002</v>
      </c>
    </row>
    <row r="533" spans="1:3" s="11" customFormat="1" ht="15">
      <c r="A533" s="2"/>
      <c r="B533" s="60"/>
      <c r="C533" s="56"/>
    </row>
    <row r="534" spans="1:3" s="11" customFormat="1">
      <c r="A534" s="22" t="s">
        <v>50</v>
      </c>
      <c r="B534" s="42" t="s">
        <v>17</v>
      </c>
      <c r="C534" s="63" t="s">
        <v>18</v>
      </c>
    </row>
    <row r="535" spans="1:3" s="11" customFormat="1">
      <c r="A535" s="24" t="s">
        <v>19</v>
      </c>
      <c r="B535" s="64"/>
      <c r="C535" s="64">
        <v>0</v>
      </c>
    </row>
    <row r="536" spans="1:3" s="11" customFormat="1">
      <c r="A536" s="24" t="s">
        <v>25</v>
      </c>
      <c r="B536" s="64"/>
      <c r="C536" s="64">
        <v>48377597.799999997</v>
      </c>
    </row>
    <row r="537" spans="1:3" s="11" customFormat="1">
      <c r="A537" s="24" t="s">
        <v>20</v>
      </c>
      <c r="B537" s="64"/>
      <c r="C537" s="64">
        <v>147661706.52000001</v>
      </c>
    </row>
    <row r="538" spans="1:3" s="11" customFormat="1">
      <c r="A538" s="24" t="s">
        <v>21</v>
      </c>
      <c r="B538" s="64"/>
      <c r="C538" s="64">
        <v>55864180.039999999</v>
      </c>
    </row>
    <row r="539" spans="1:3" s="11" customFormat="1">
      <c r="A539" s="24" t="s">
        <v>22</v>
      </c>
      <c r="B539" s="64"/>
      <c r="C539" s="64">
        <v>26150529.600000001</v>
      </c>
    </row>
    <row r="540" spans="1:3" s="11" customFormat="1">
      <c r="A540" s="24" t="s">
        <v>23</v>
      </c>
      <c r="B540" s="64"/>
      <c r="C540" s="64">
        <v>213413255.88999999</v>
      </c>
    </row>
    <row r="541" spans="1:3" s="11" customFormat="1">
      <c r="A541" s="24" t="s">
        <v>54</v>
      </c>
      <c r="B541" s="64"/>
      <c r="C541" s="64">
        <v>11663988.539999999</v>
      </c>
    </row>
    <row r="542" spans="1:3" s="11" customFormat="1">
      <c r="A542" s="24" t="s">
        <v>24</v>
      </c>
      <c r="B542" s="64"/>
      <c r="C542" s="64">
        <v>631286480.47000003</v>
      </c>
    </row>
    <row r="543" spans="1:3" s="11" customFormat="1">
      <c r="A543" s="24" t="s">
        <v>62</v>
      </c>
      <c r="B543" s="64"/>
      <c r="C543" s="64">
        <v>730238974.48000002</v>
      </c>
    </row>
    <row r="544" spans="1:3" s="11" customFormat="1">
      <c r="A544" s="24" t="s">
        <v>59</v>
      </c>
      <c r="B544" s="64"/>
      <c r="C544" s="64">
        <v>127320679.5</v>
      </c>
    </row>
    <row r="545" spans="1:3" s="11" customFormat="1">
      <c r="A545" s="24" t="s">
        <v>63</v>
      </c>
      <c r="B545" s="64"/>
      <c r="C545" s="64">
        <v>0</v>
      </c>
    </row>
    <row r="546" spans="1:3" s="11" customFormat="1">
      <c r="A546" s="24" t="s">
        <v>64</v>
      </c>
      <c r="B546" s="64"/>
      <c r="C546" s="64">
        <v>0</v>
      </c>
    </row>
    <row r="547" spans="1:3" s="11" customFormat="1">
      <c r="A547" s="24" t="s">
        <v>27</v>
      </c>
      <c r="B547" s="64"/>
      <c r="C547" s="64">
        <v>0</v>
      </c>
    </row>
    <row r="548" spans="1:3" s="11" customFormat="1">
      <c r="A548" s="24" t="s">
        <v>26</v>
      </c>
      <c r="B548" s="64"/>
      <c r="C548" s="64">
        <v>7683322.9000000004</v>
      </c>
    </row>
    <row r="549" spans="1:3" s="11" customFormat="1">
      <c r="A549" s="24" t="s">
        <v>53</v>
      </c>
      <c r="B549" s="64"/>
      <c r="C549" s="64">
        <v>0</v>
      </c>
    </row>
    <row r="550" spans="1:3" s="11" customFormat="1">
      <c r="A550" s="24" t="s">
        <v>33</v>
      </c>
      <c r="B550" s="64"/>
      <c r="C550" s="64">
        <v>48227061.240000002</v>
      </c>
    </row>
    <row r="551" spans="1:3" s="11" customFormat="1">
      <c r="A551" s="24" t="s">
        <v>34</v>
      </c>
      <c r="B551" s="64"/>
      <c r="C551" s="64">
        <v>0</v>
      </c>
    </row>
    <row r="552" spans="1:3" s="11" customFormat="1">
      <c r="A552" s="24" t="s">
        <v>35</v>
      </c>
      <c r="B552" s="64"/>
      <c r="C552" s="64"/>
    </row>
    <row r="553" spans="1:3" s="11" customFormat="1">
      <c r="A553" s="24" t="s">
        <v>88</v>
      </c>
      <c r="B553" s="64"/>
      <c r="C553" s="64">
        <v>272686245.77999997</v>
      </c>
    </row>
    <row r="554" spans="1:3" s="11" customFormat="1">
      <c r="A554" s="1"/>
      <c r="B554" s="60"/>
      <c r="C554" s="60"/>
    </row>
    <row r="555" spans="1:3" s="11" customFormat="1" ht="13.5" thickBot="1">
      <c r="A555" s="7" t="s">
        <v>51</v>
      </c>
      <c r="B555" s="65">
        <f>SUM(B535:B553)</f>
        <v>0</v>
      </c>
      <c r="C555" s="65">
        <f>SUM(C535:C553)</f>
        <v>2320574022.7600002</v>
      </c>
    </row>
    <row r="556" spans="1:3" s="11" customFormat="1" ht="13.5" thickTop="1">
      <c r="A556" s="1"/>
      <c r="B556" s="3"/>
      <c r="C556" s="60"/>
    </row>
    <row r="557" spans="1:3" s="11" customFormat="1" ht="13.5" thickBot="1">
      <c r="A557" s="7" t="s">
        <v>52</v>
      </c>
      <c r="B557" s="66"/>
      <c r="C557" s="67">
        <f>SUM(C532-C555)</f>
        <v>173525439.57999992</v>
      </c>
    </row>
    <row r="558" spans="1:3" s="11" customFormat="1" ht="15.75" thickTop="1">
      <c r="A558" s="2"/>
      <c r="B558" s="56"/>
      <c r="C558" s="56"/>
    </row>
    <row r="559" spans="1:3" s="11" customFormat="1" ht="15">
      <c r="A559" s="29" t="s">
        <v>61</v>
      </c>
      <c r="B559" s="56"/>
      <c r="C559" s="56"/>
    </row>
    <row r="560" spans="1:3" s="11" customFormat="1" ht="15">
      <c r="A560" s="2"/>
      <c r="B560" s="56"/>
      <c r="C560" s="56"/>
    </row>
    <row r="561" spans="1:5" s="11" customFormat="1" ht="15">
      <c r="A561" s="62" t="s">
        <v>57</v>
      </c>
      <c r="B561" s="62"/>
      <c r="C561" s="56"/>
    </row>
    <row r="562" spans="1:5" s="11" customFormat="1" ht="15">
      <c r="A562" s="62" t="s">
        <v>58</v>
      </c>
      <c r="B562" s="62"/>
      <c r="C562" s="56"/>
    </row>
    <row r="563" spans="1:5" s="11" customFormat="1" ht="15">
      <c r="A563" s="2"/>
      <c r="B563" s="56"/>
      <c r="C563" s="56"/>
    </row>
    <row r="564" spans="1:5" s="11" customFormat="1" ht="15">
      <c r="A564" s="62"/>
      <c r="B564" s="62"/>
      <c r="C564" s="56"/>
    </row>
    <row r="565" spans="1:5" s="11" customFormat="1" ht="15">
      <c r="A565" s="1"/>
      <c r="B565" s="2"/>
      <c r="C565" s="56"/>
    </row>
    <row r="566" spans="1:5" s="11" customFormat="1">
      <c r="C566" s="118"/>
    </row>
    <row r="567" spans="1:5">
      <c r="D567" s="83"/>
      <c r="E567" s="83"/>
    </row>
    <row r="568" spans="1:5">
      <c r="D568" s="83"/>
      <c r="E568" s="83"/>
    </row>
    <row r="569" spans="1:5">
      <c r="D569" s="83"/>
      <c r="E569" s="83"/>
    </row>
    <row r="570" spans="1:5">
      <c r="D570" s="83"/>
      <c r="E570" s="83"/>
    </row>
    <row r="571" spans="1:5">
      <c r="D571" s="83"/>
      <c r="E571" s="83"/>
    </row>
    <row r="572" spans="1:5">
      <c r="D572" s="83"/>
      <c r="E572" s="83"/>
    </row>
    <row r="573" spans="1:5">
      <c r="D573" s="83"/>
      <c r="E573" s="83"/>
    </row>
    <row r="574" spans="1:5">
      <c r="D574" s="83"/>
      <c r="E574" s="83"/>
    </row>
    <row r="575" spans="1:5">
      <c r="D575" s="83"/>
      <c r="E575" s="83"/>
    </row>
    <row r="576" spans="1:5">
      <c r="D576" s="83"/>
      <c r="E576" s="83"/>
    </row>
    <row r="577" spans="4:5">
      <c r="D577" s="83"/>
      <c r="E577" s="83"/>
    </row>
    <row r="578" spans="4:5">
      <c r="D578" s="83"/>
      <c r="E578" s="83"/>
    </row>
    <row r="579" spans="4:5">
      <c r="D579" s="83"/>
      <c r="E579" s="83"/>
    </row>
    <row r="580" spans="4:5">
      <c r="D580" s="83"/>
      <c r="E580" s="83"/>
    </row>
    <row r="581" spans="4:5">
      <c r="D581" s="83"/>
      <c r="E581" s="83"/>
    </row>
    <row r="582" spans="4:5">
      <c r="D582" s="83"/>
      <c r="E582" s="83"/>
    </row>
    <row r="583" spans="4:5">
      <c r="D583" s="83"/>
      <c r="E583" s="83"/>
    </row>
    <row r="584" spans="4:5">
      <c r="D584" s="83"/>
      <c r="E584" s="83"/>
    </row>
    <row r="585" spans="4:5">
      <c r="D585" s="83"/>
      <c r="E585" s="83"/>
    </row>
    <row r="586" spans="4:5">
      <c r="D586" s="83"/>
      <c r="E586" s="83"/>
    </row>
    <row r="587" spans="4:5">
      <c r="D587" s="83"/>
      <c r="E587" s="83"/>
    </row>
    <row r="588" spans="4:5">
      <c r="D588" s="83"/>
      <c r="E588" s="83"/>
    </row>
    <row r="589" spans="4:5">
      <c r="D589" s="83"/>
      <c r="E589" s="83"/>
    </row>
    <row r="590" spans="4:5">
      <c r="D590" s="83"/>
      <c r="E590" s="83"/>
    </row>
    <row r="591" spans="4:5">
      <c r="D591" s="83"/>
      <c r="E591" s="83"/>
    </row>
    <row r="592" spans="4:5">
      <c r="D592" s="83"/>
      <c r="E592" s="83"/>
    </row>
    <row r="593" spans="4:5">
      <c r="D593" s="83"/>
      <c r="E593" s="83"/>
    </row>
    <row r="594" spans="4:5">
      <c r="D594" s="83"/>
      <c r="E594" s="83"/>
    </row>
    <row r="595" spans="4:5">
      <c r="D595" s="83"/>
      <c r="E595" s="83"/>
    </row>
    <row r="596" spans="4:5">
      <c r="D596" s="83"/>
      <c r="E596" s="83"/>
    </row>
    <row r="597" spans="4:5">
      <c r="D597" s="83"/>
      <c r="E597" s="83"/>
    </row>
    <row r="598" spans="4:5">
      <c r="D598" s="83"/>
      <c r="E598" s="83"/>
    </row>
    <row r="599" spans="4:5">
      <c r="D599" s="83"/>
      <c r="E599" s="83"/>
    </row>
    <row r="600" spans="4:5">
      <c r="D600" s="83"/>
      <c r="E600" s="83"/>
    </row>
    <row r="601" spans="4:5">
      <c r="D601" s="83"/>
      <c r="E601" s="83"/>
    </row>
    <row r="602" spans="4:5">
      <c r="D602" s="83"/>
      <c r="E602" s="83"/>
    </row>
    <row r="603" spans="4:5">
      <c r="D603" s="83"/>
      <c r="E603" s="83"/>
    </row>
    <row r="604" spans="4:5">
      <c r="D604" s="83"/>
      <c r="E604" s="83"/>
    </row>
    <row r="605" spans="4:5">
      <c r="D605" s="83"/>
      <c r="E605" s="83"/>
    </row>
    <row r="606" spans="4:5">
      <c r="D606" s="83"/>
      <c r="E606" s="83"/>
    </row>
    <row r="607" spans="4:5">
      <c r="D607" s="83"/>
      <c r="E607" s="83"/>
    </row>
    <row r="608" spans="4:5">
      <c r="D608" s="83"/>
      <c r="E608" s="83"/>
    </row>
    <row r="609" spans="4:5">
      <c r="D609" s="83"/>
      <c r="E609" s="83"/>
    </row>
    <row r="610" spans="4:5">
      <c r="D610" s="83"/>
      <c r="E610" s="83"/>
    </row>
    <row r="611" spans="4:5">
      <c r="D611" s="83"/>
      <c r="E611" s="83"/>
    </row>
    <row r="612" spans="4:5">
      <c r="D612" s="83"/>
      <c r="E612" s="83"/>
    </row>
    <row r="613" spans="4:5">
      <c r="D613" s="83"/>
      <c r="E613" s="83"/>
    </row>
    <row r="614" spans="4:5">
      <c r="D614" s="83"/>
      <c r="E614" s="83"/>
    </row>
    <row r="615" spans="4:5">
      <c r="D615" s="83"/>
      <c r="E615" s="83"/>
    </row>
    <row r="616" spans="4:5">
      <c r="D616" s="83"/>
      <c r="E616" s="83"/>
    </row>
    <row r="617" spans="4:5">
      <c r="D617" s="83"/>
      <c r="E617" s="83"/>
    </row>
    <row r="618" spans="4:5">
      <c r="D618" s="83"/>
      <c r="E618" s="83"/>
    </row>
    <row r="619" spans="4:5">
      <c r="D619" s="83"/>
      <c r="E619" s="83"/>
    </row>
    <row r="620" spans="4:5">
      <c r="D620" s="83"/>
      <c r="E620" s="83"/>
    </row>
    <row r="621" spans="4:5">
      <c r="D621" s="83"/>
      <c r="E621" s="83"/>
    </row>
    <row r="622" spans="4:5">
      <c r="D622" s="83"/>
      <c r="E622" s="83"/>
    </row>
    <row r="623" spans="4:5">
      <c r="D623" s="83"/>
      <c r="E623" s="83"/>
    </row>
    <row r="624" spans="4:5">
      <c r="D624" s="83"/>
      <c r="E624" s="83"/>
    </row>
    <row r="625" spans="4:5">
      <c r="D625" s="83"/>
      <c r="E625" s="83"/>
    </row>
    <row r="626" spans="4:5">
      <c r="D626" s="83"/>
      <c r="E626" s="83"/>
    </row>
    <row r="627" spans="4:5">
      <c r="D627" s="83"/>
      <c r="E627" s="83"/>
    </row>
    <row r="628" spans="4:5">
      <c r="D628" s="83"/>
      <c r="E628" s="83"/>
    </row>
    <row r="629" spans="4:5">
      <c r="D629" s="83"/>
      <c r="E629" s="83"/>
    </row>
    <row r="630" spans="4:5">
      <c r="D630" s="83"/>
      <c r="E630" s="83"/>
    </row>
    <row r="631" spans="4:5">
      <c r="D631" s="83"/>
      <c r="E631" s="83"/>
    </row>
    <row r="632" spans="4:5">
      <c r="D632" s="83"/>
      <c r="E632" s="83"/>
    </row>
    <row r="633" spans="4:5">
      <c r="D633" s="83"/>
      <c r="E633" s="83"/>
    </row>
    <row r="634" spans="4:5">
      <c r="D634" s="83"/>
      <c r="E634" s="83"/>
    </row>
    <row r="635" spans="4:5">
      <c r="D635" s="83"/>
      <c r="E635" s="83"/>
    </row>
    <row r="636" spans="4:5">
      <c r="D636" s="83"/>
      <c r="E636" s="83"/>
    </row>
    <row r="637" spans="4:5">
      <c r="D637" s="83"/>
      <c r="E637" s="83"/>
    </row>
    <row r="638" spans="4:5">
      <c r="D638" s="83"/>
      <c r="E638" s="83"/>
    </row>
    <row r="639" spans="4:5">
      <c r="D639" s="83"/>
      <c r="E639" s="83"/>
    </row>
    <row r="640" spans="4:5">
      <c r="D640" s="83"/>
      <c r="E640" s="83"/>
    </row>
    <row r="641" spans="4:5">
      <c r="D641" s="83"/>
      <c r="E641" s="83"/>
    </row>
    <row r="642" spans="4:5">
      <c r="D642" s="83"/>
      <c r="E642" s="83"/>
    </row>
    <row r="643" spans="4:5">
      <c r="D643" s="83"/>
      <c r="E643" s="83"/>
    </row>
    <row r="644" spans="4:5">
      <c r="D644" s="83"/>
      <c r="E644" s="83"/>
    </row>
    <row r="645" spans="4:5">
      <c r="D645" s="83"/>
      <c r="E645" s="83"/>
    </row>
    <row r="646" spans="4:5">
      <c r="D646" s="83"/>
      <c r="E646" s="83"/>
    </row>
    <row r="647" spans="4:5">
      <c r="D647" s="83"/>
      <c r="E647" s="83"/>
    </row>
    <row r="648" spans="4:5">
      <c r="D648" s="83"/>
      <c r="E648" s="83"/>
    </row>
    <row r="649" spans="4:5">
      <c r="D649" s="83"/>
      <c r="E649" s="83"/>
    </row>
    <row r="650" spans="4:5">
      <c r="D650" s="83"/>
      <c r="E650" s="83"/>
    </row>
    <row r="651" spans="4:5">
      <c r="D651" s="83"/>
      <c r="E651" s="83"/>
    </row>
    <row r="652" spans="4:5">
      <c r="D652" s="83"/>
      <c r="E652" s="83"/>
    </row>
    <row r="653" spans="4:5">
      <c r="D653" s="83"/>
      <c r="E653" s="83"/>
    </row>
    <row r="654" spans="4:5">
      <c r="D654" s="83"/>
      <c r="E654" s="83"/>
    </row>
    <row r="655" spans="4:5">
      <c r="D655" s="83"/>
      <c r="E655" s="83"/>
    </row>
    <row r="656" spans="4:5">
      <c r="D656" s="83"/>
      <c r="E656" s="83"/>
    </row>
    <row r="657" spans="4:5">
      <c r="D657" s="83"/>
      <c r="E657" s="83"/>
    </row>
    <row r="658" spans="4:5">
      <c r="D658" s="83"/>
      <c r="E658" s="83"/>
    </row>
    <row r="659" spans="4:5">
      <c r="D659" s="83"/>
      <c r="E659" s="83"/>
    </row>
    <row r="660" spans="4:5">
      <c r="D660" s="83"/>
      <c r="E660" s="83"/>
    </row>
    <row r="661" spans="4:5">
      <c r="D661" s="83"/>
      <c r="E661" s="83"/>
    </row>
    <row r="662" spans="4:5">
      <c r="D662" s="83"/>
      <c r="E662" s="83"/>
    </row>
    <row r="663" spans="4:5">
      <c r="D663" s="83"/>
      <c r="E663" s="83"/>
    </row>
    <row r="664" spans="4:5">
      <c r="D664" s="83"/>
      <c r="E664" s="83"/>
    </row>
    <row r="665" spans="4:5">
      <c r="D665" s="83"/>
      <c r="E665" s="83"/>
    </row>
    <row r="666" spans="4:5">
      <c r="D666" s="83"/>
      <c r="E666" s="83"/>
    </row>
    <row r="667" spans="4:5">
      <c r="D667" s="83"/>
      <c r="E667" s="83"/>
    </row>
    <row r="668" spans="4:5">
      <c r="D668" s="83"/>
      <c r="E668" s="83"/>
    </row>
    <row r="669" spans="4:5">
      <c r="D669" s="83"/>
      <c r="E669" s="83"/>
    </row>
    <row r="670" spans="4:5">
      <c r="D670" s="83"/>
      <c r="E670" s="83"/>
    </row>
    <row r="671" spans="4:5">
      <c r="D671" s="83"/>
      <c r="E671" s="83"/>
    </row>
    <row r="672" spans="4:5">
      <c r="D672" s="83"/>
      <c r="E672" s="83"/>
    </row>
    <row r="673" spans="4:5">
      <c r="D673" s="83"/>
      <c r="E673" s="83"/>
    </row>
    <row r="674" spans="4:5">
      <c r="D674" s="83"/>
      <c r="E674" s="83"/>
    </row>
    <row r="675" spans="4:5">
      <c r="D675" s="83"/>
      <c r="E675" s="83"/>
    </row>
    <row r="676" spans="4:5">
      <c r="D676" s="83"/>
      <c r="E676" s="83"/>
    </row>
    <row r="677" spans="4:5">
      <c r="D677" s="83"/>
      <c r="E677" s="83"/>
    </row>
    <row r="678" spans="4:5">
      <c r="D678" s="83"/>
      <c r="E678" s="83"/>
    </row>
    <row r="679" spans="4:5">
      <c r="D679" s="83"/>
      <c r="E679" s="83"/>
    </row>
    <row r="680" spans="4:5">
      <c r="D680" s="83"/>
      <c r="E680" s="83"/>
    </row>
    <row r="681" spans="4:5">
      <c r="D681" s="83"/>
      <c r="E681" s="83"/>
    </row>
    <row r="682" spans="4:5">
      <c r="D682" s="83"/>
      <c r="E682" s="83"/>
    </row>
    <row r="683" spans="4:5">
      <c r="D683" s="83"/>
      <c r="E683" s="83"/>
    </row>
    <row r="684" spans="4:5">
      <c r="D684" s="83"/>
      <c r="E684" s="83"/>
    </row>
    <row r="685" spans="4:5">
      <c r="D685" s="83"/>
      <c r="E685" s="83"/>
    </row>
    <row r="686" spans="4:5">
      <c r="D686" s="83"/>
      <c r="E686" s="83"/>
    </row>
    <row r="687" spans="4:5">
      <c r="D687" s="83"/>
      <c r="E687" s="83"/>
    </row>
    <row r="688" spans="4:5">
      <c r="D688" s="83"/>
      <c r="E688" s="83"/>
    </row>
    <row r="689" spans="4:5">
      <c r="D689" s="83"/>
      <c r="E689" s="83"/>
    </row>
    <row r="690" spans="4:5">
      <c r="D690" s="83"/>
      <c r="E690" s="83"/>
    </row>
    <row r="691" spans="4:5">
      <c r="D691" s="83"/>
      <c r="E691" s="83"/>
    </row>
    <row r="692" spans="4:5">
      <c r="D692" s="83"/>
      <c r="E692" s="83"/>
    </row>
    <row r="693" spans="4:5">
      <c r="D693" s="83"/>
      <c r="E693" s="83"/>
    </row>
    <row r="694" spans="4:5">
      <c r="D694" s="83"/>
      <c r="E694" s="83"/>
    </row>
    <row r="695" spans="4:5">
      <c r="D695" s="83"/>
      <c r="E695" s="83"/>
    </row>
    <row r="696" spans="4:5">
      <c r="D696" s="83"/>
      <c r="E696" s="83"/>
    </row>
    <row r="697" spans="4:5">
      <c r="D697" s="83"/>
      <c r="E697" s="83"/>
    </row>
    <row r="698" spans="4:5">
      <c r="D698" s="83"/>
      <c r="E698" s="83"/>
    </row>
    <row r="699" spans="4:5">
      <c r="D699" s="83"/>
      <c r="E699" s="83"/>
    </row>
    <row r="700" spans="4:5">
      <c r="D700" s="83"/>
      <c r="E700" s="83"/>
    </row>
    <row r="701" spans="4:5">
      <c r="D701" s="83"/>
      <c r="E701" s="83"/>
    </row>
    <row r="702" spans="4:5">
      <c r="D702" s="83"/>
      <c r="E702" s="83"/>
    </row>
    <row r="703" spans="4:5">
      <c r="D703" s="83"/>
      <c r="E703" s="83"/>
    </row>
    <row r="704" spans="4:5">
      <c r="D704" s="83"/>
      <c r="E704" s="83"/>
    </row>
    <row r="705" spans="4:5">
      <c r="D705" s="83"/>
      <c r="E705" s="83"/>
    </row>
    <row r="706" spans="4:5">
      <c r="D706" s="83"/>
      <c r="E706" s="83"/>
    </row>
    <row r="707" spans="4:5">
      <c r="D707" s="83"/>
      <c r="E707" s="83"/>
    </row>
    <row r="708" spans="4:5">
      <c r="D708" s="83"/>
      <c r="E708" s="83"/>
    </row>
    <row r="709" spans="4:5">
      <c r="D709" s="83"/>
      <c r="E709" s="83"/>
    </row>
    <row r="710" spans="4:5">
      <c r="D710" s="83"/>
      <c r="E710" s="83"/>
    </row>
    <row r="711" spans="4:5">
      <c r="D711" s="83"/>
      <c r="E711" s="83"/>
    </row>
    <row r="712" spans="4:5">
      <c r="D712" s="83"/>
      <c r="E712" s="83"/>
    </row>
    <row r="713" spans="4:5">
      <c r="D713" s="83"/>
      <c r="E713" s="83"/>
    </row>
    <row r="714" spans="4:5">
      <c r="D714" s="83"/>
      <c r="E714" s="83"/>
    </row>
    <row r="715" spans="4:5">
      <c r="D715" s="83"/>
      <c r="E715" s="83"/>
    </row>
    <row r="716" spans="4:5">
      <c r="D716" s="83"/>
      <c r="E716" s="83"/>
    </row>
    <row r="717" spans="4:5">
      <c r="D717" s="83"/>
      <c r="E717" s="83"/>
    </row>
    <row r="718" spans="4:5">
      <c r="D718" s="83"/>
      <c r="E718" s="83"/>
    </row>
    <row r="719" spans="4:5">
      <c r="D719" s="83"/>
      <c r="E719" s="83"/>
    </row>
    <row r="720" spans="4:5">
      <c r="D720" s="83"/>
      <c r="E720" s="83"/>
    </row>
    <row r="721" spans="4:5">
      <c r="D721" s="83"/>
      <c r="E721" s="83"/>
    </row>
    <row r="722" spans="4:5">
      <c r="D722" s="83"/>
      <c r="E722" s="83"/>
    </row>
    <row r="723" spans="4:5">
      <c r="D723" s="83"/>
      <c r="E723" s="83"/>
    </row>
    <row r="724" spans="4:5">
      <c r="D724" s="83"/>
      <c r="E724" s="83"/>
    </row>
    <row r="725" spans="4:5">
      <c r="D725" s="83"/>
      <c r="E725" s="83"/>
    </row>
    <row r="726" spans="4:5">
      <c r="D726" s="83"/>
      <c r="E726" s="83"/>
    </row>
    <row r="727" spans="4:5">
      <c r="D727" s="83"/>
      <c r="E727" s="83"/>
    </row>
    <row r="728" spans="4:5">
      <c r="D728" s="83"/>
      <c r="E728" s="83"/>
    </row>
    <row r="729" spans="4:5">
      <c r="D729" s="83"/>
      <c r="E729" s="83"/>
    </row>
    <row r="730" spans="4:5">
      <c r="D730" s="83"/>
      <c r="E730" s="83"/>
    </row>
    <row r="731" spans="4:5">
      <c r="D731" s="83"/>
      <c r="E731" s="83"/>
    </row>
    <row r="732" spans="4:5">
      <c r="D732" s="83"/>
      <c r="E732" s="83"/>
    </row>
    <row r="733" spans="4:5">
      <c r="D733" s="83"/>
      <c r="E733" s="83"/>
    </row>
    <row r="734" spans="4:5">
      <c r="D734" s="83"/>
      <c r="E734" s="83"/>
    </row>
    <row r="735" spans="4:5">
      <c r="D735" s="83"/>
      <c r="E735" s="83"/>
    </row>
    <row r="736" spans="4:5">
      <c r="D736" s="83"/>
      <c r="E736" s="83"/>
    </row>
    <row r="737" spans="4:5">
      <c r="D737" s="83"/>
      <c r="E737" s="83"/>
    </row>
    <row r="738" spans="4:5">
      <c r="D738" s="83"/>
      <c r="E738" s="83"/>
    </row>
    <row r="739" spans="4:5">
      <c r="D739" s="83"/>
      <c r="E739" s="83"/>
    </row>
    <row r="740" spans="4:5">
      <c r="D740" s="83"/>
      <c r="E740" s="83"/>
    </row>
    <row r="741" spans="4:5">
      <c r="D741" s="83"/>
      <c r="E741" s="83"/>
    </row>
    <row r="742" spans="4:5">
      <c r="D742" s="83"/>
      <c r="E742" s="83"/>
    </row>
    <row r="743" spans="4:5">
      <c r="D743" s="83"/>
      <c r="E743" s="83"/>
    </row>
    <row r="744" spans="4:5">
      <c r="D744" s="83"/>
      <c r="E744" s="83"/>
    </row>
    <row r="745" spans="4:5">
      <c r="D745" s="83"/>
      <c r="E745" s="83"/>
    </row>
    <row r="746" spans="4:5">
      <c r="D746" s="83"/>
      <c r="E746" s="83"/>
    </row>
    <row r="747" spans="4:5">
      <c r="D747" s="83"/>
      <c r="E747" s="83"/>
    </row>
    <row r="748" spans="4:5">
      <c r="D748" s="83"/>
      <c r="E748" s="83"/>
    </row>
    <row r="749" spans="4:5">
      <c r="D749" s="83"/>
      <c r="E749" s="83"/>
    </row>
    <row r="750" spans="4:5">
      <c r="D750" s="83"/>
      <c r="E750" s="83"/>
    </row>
    <row r="751" spans="4:5">
      <c r="D751" s="83"/>
      <c r="E751" s="83"/>
    </row>
    <row r="752" spans="4:5">
      <c r="D752" s="83"/>
      <c r="E752" s="83"/>
    </row>
    <row r="753" spans="4:5">
      <c r="D753" s="83"/>
      <c r="E753" s="83"/>
    </row>
    <row r="754" spans="4:5">
      <c r="D754" s="83"/>
      <c r="E754" s="83"/>
    </row>
    <row r="755" spans="4:5">
      <c r="D755" s="83"/>
      <c r="E755" s="83"/>
    </row>
    <row r="756" spans="4:5">
      <c r="D756" s="83"/>
      <c r="E756" s="83"/>
    </row>
    <row r="757" spans="4:5">
      <c r="D757" s="83"/>
      <c r="E757" s="83"/>
    </row>
    <row r="758" spans="4:5">
      <c r="D758" s="83"/>
      <c r="E758" s="83"/>
    </row>
    <row r="759" spans="4:5">
      <c r="D759" s="83"/>
      <c r="E759" s="83"/>
    </row>
    <row r="760" spans="4:5">
      <c r="D760" s="83"/>
      <c r="E760" s="83"/>
    </row>
    <row r="761" spans="4:5">
      <c r="D761" s="83"/>
      <c r="E761" s="83"/>
    </row>
    <row r="762" spans="4:5">
      <c r="D762" s="83"/>
      <c r="E762" s="83"/>
    </row>
    <row r="763" spans="4:5">
      <c r="D763" s="83"/>
      <c r="E763" s="83"/>
    </row>
    <row r="764" spans="4:5">
      <c r="D764" s="83"/>
      <c r="E764" s="83"/>
    </row>
    <row r="765" spans="4:5">
      <c r="D765" s="83"/>
      <c r="E765" s="83"/>
    </row>
    <row r="766" spans="4:5">
      <c r="D766" s="83"/>
      <c r="E766" s="83"/>
    </row>
    <row r="767" spans="4:5">
      <c r="D767" s="83"/>
      <c r="E767" s="83"/>
    </row>
    <row r="768" spans="4:5">
      <c r="D768" s="83"/>
      <c r="E768" s="83"/>
    </row>
    <row r="769" spans="4:5">
      <c r="D769" s="83"/>
      <c r="E769" s="83"/>
    </row>
    <row r="770" spans="4:5">
      <c r="D770" s="83"/>
      <c r="E770" s="83"/>
    </row>
    <row r="771" spans="4:5">
      <c r="D771" s="83"/>
      <c r="E771" s="83"/>
    </row>
    <row r="772" spans="4:5">
      <c r="D772" s="83"/>
      <c r="E772" s="83"/>
    </row>
    <row r="773" spans="4:5">
      <c r="D773" s="83"/>
      <c r="E773" s="83"/>
    </row>
    <row r="774" spans="4:5">
      <c r="D774" s="83"/>
      <c r="E774" s="83"/>
    </row>
    <row r="775" spans="4:5">
      <c r="D775" s="83"/>
      <c r="E775" s="83"/>
    </row>
    <row r="776" spans="4:5">
      <c r="D776" s="83"/>
      <c r="E776" s="83"/>
    </row>
    <row r="777" spans="4:5">
      <c r="D777" s="83"/>
      <c r="E777" s="83"/>
    </row>
    <row r="778" spans="4:5">
      <c r="D778" s="83"/>
      <c r="E778" s="83"/>
    </row>
    <row r="779" spans="4:5">
      <c r="D779" s="83"/>
      <c r="E779" s="83"/>
    </row>
    <row r="780" spans="4:5">
      <c r="D780" s="83"/>
      <c r="E780" s="83"/>
    </row>
    <row r="781" spans="4:5">
      <c r="D781" s="83"/>
      <c r="E781" s="83"/>
    </row>
    <row r="782" spans="4:5">
      <c r="D782" s="83"/>
      <c r="E782" s="83"/>
    </row>
    <row r="783" spans="4:5">
      <c r="D783" s="83"/>
      <c r="E783" s="83"/>
    </row>
    <row r="784" spans="4:5">
      <c r="D784" s="83"/>
      <c r="E784" s="83"/>
    </row>
    <row r="785" spans="4:5">
      <c r="D785" s="83"/>
      <c r="E785" s="83"/>
    </row>
    <row r="786" spans="4:5">
      <c r="D786" s="83"/>
      <c r="E786" s="83"/>
    </row>
    <row r="787" spans="4:5">
      <c r="D787" s="83"/>
      <c r="E787" s="8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ESTADOS FINANCIEROS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hector.torres</cp:lastModifiedBy>
  <cp:lastPrinted>2009-05-26T16:14:16Z</cp:lastPrinted>
  <dcterms:created xsi:type="dcterms:W3CDTF">2001-06-08T16:31:57Z</dcterms:created>
  <dcterms:modified xsi:type="dcterms:W3CDTF">2019-01-25T15:28:10Z</dcterms:modified>
</cp:coreProperties>
</file>