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/>
  </bookViews>
  <sheets>
    <sheet name="ESTADOS FINANCIEROS MARZO" sheetId="9" r:id="rId1"/>
    <sheet name="Hoja1" sheetId="5" r:id="rId2"/>
    <sheet name="Hoja2" sheetId="6" r:id="rId3"/>
  </sheets>
  <definedNames>
    <definedName name="_xlnm.Print_Area" localSheetId="0">'ESTADOS FINANCIEROS MARZO'!#REF!</definedName>
  </definedNames>
  <calcPr calcId="124519" concurrentCalc="0"/>
</workbook>
</file>

<file path=xl/calcChain.xml><?xml version="1.0" encoding="utf-8"?>
<calcChain xmlns="http://schemas.openxmlformats.org/spreadsheetml/2006/main">
  <c r="D81" i="9"/>
  <c r="C81"/>
  <c r="D59"/>
  <c r="D83" s="1"/>
  <c r="C31"/>
  <c r="F28"/>
  <c r="F31" s="1"/>
  <c r="C27"/>
  <c r="C20"/>
  <c r="C33" s="1"/>
  <c r="F18"/>
  <c r="F33" l="1"/>
  <c r="F20"/>
</calcChain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<sst xmlns="http://schemas.openxmlformats.org/spreadsheetml/2006/main" count="72" uniqueCount="70">
  <si>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</si>
  <si>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</si>
  <si>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</si>
  <si>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</si>
  <si>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</si>
  <si>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</si>
  <si>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</si>
  <si>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</si>
  <si>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</si>
  <si>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</si>
  <si>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</si>
  <si>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</si>
  <si>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</si>
  <si>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</si>
  <si>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</si>
  <si>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</si>
  <si>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</si>
  <si>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</si>
  <si>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</si>
  <si>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</si>
  <si>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</si>
  <si>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</si>
  <si>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</si>
  <si>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</si>
  <si>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</si>
  <si>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</si>
  <si>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</si>
  <si>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</si>
  <si>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</si>
  <si>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</si>
  <si>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</si>
  <si>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</si>
  <si>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</si>
  <si>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</si>
  <si>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</si>
  <si>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</si>
  <si>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</si>
  <si>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</si>
  <si>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</si>
  <si>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</si>
  <si>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</si>
  <si>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</si>
  <si>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</si>
  <si>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</si>
  <si>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</si>
  <si>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</si>
  <si>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</si>
  <si>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</si>
  <si>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</si>
  <si>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</si>
  <si>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</si>
  <si>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</si>
  <si>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</si>
  <si>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</si>
  <si>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</si>
  <si>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</si>
  <si>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</si>
  <si>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</si>
  <si>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</si>
  <si>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</si>
  <si>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</si>
  <si>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</si>
  <si>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</si>
  <si>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</si>
  <si>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</si>
  <si>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</si>
  <si>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</si>
  <si>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>Secretaría de Movilidad</t>
  </si>
  <si>
    <t xml:space="preserve">              Estado de Resultados al 31 de Marzo de 2018</t>
  </si>
  <si>
    <t xml:space="preserve">                                                                 al 31de Marzo de 2018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</si>
</sst>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4"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4" fillId="2" borderId="0" xfId="0" applyFont="1" applyFill="1" applyBorder="1"/>
    <xf numFmtId="0" fontId="2" fillId="2" borderId="0" xfId="0" applyFont="1" applyFill="1" applyBorder="1"/>
    <xf numFmtId="0" fontId="1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4" fillId="2" borderId="0" xfId="0" applyFont="1" applyFill="1"/>
    <xf numFmtId="0" fontId="7" fillId="2" borderId="0" xfId="0" applyFont="1" applyFill="1" applyBorder="1"/>
    <xf numFmtId="0" fontId="15" fillId="2" borderId="0" xfId="0" applyFont="1" applyFill="1" applyBorder="1"/>
    <xf numFmtId="0" fontId="8" fillId="2" borderId="0" xfId="0" applyFont="1" applyFill="1" applyBorder="1"/>
    <xf numFmtId="0" fontId="12" fillId="2" borderId="0" xfId="0" applyFont="1" applyFill="1" applyBorder="1"/>
    <xf numFmtId="0" fontId="16" fillId="2" borderId="0" xfId="0" applyFont="1" applyFill="1" applyBorder="1"/>
    <xf numFmtId="0" fontId="17" fillId="2" borderId="0" xfId="0" applyFont="1" applyFill="1" applyBorder="1"/>
    <xf numFmtId="0" fontId="3" fillId="2" borderId="0" xfId="0" applyFont="1" applyFill="1" applyBorder="1"/>
    <xf numFmtId="0" fontId="5" fillId="2" borderId="1" xfId="0" applyFont="1" applyFill="1" applyBorder="1"/>
    <xf numFmtId="0" fontId="4" fillId="2" borderId="2" xfId="0" applyFont="1" applyFill="1" applyBorder="1"/>
    <xf numFmtId="0" fontId="18" fillId="2" borderId="0" xfId="0" applyFont="1" applyFill="1" applyBorder="1"/>
    <xf numFmtId="0" fontId="19" fillId="2" borderId="0" xfId="0" applyFont="1" applyFill="1" applyBorder="1"/>
    <xf numFmtId="0" fontId="11" fillId="2" borderId="0" xfId="0" applyFont="1" applyFill="1" applyBorder="1"/>
    <xf numFmtId="0" fontId="20" fillId="2" borderId="0" xfId="0" applyFont="1" applyFill="1" applyBorder="1"/>
    <xf numFmtId="0" fontId="4" fillId="2" borderId="6" xfId="0" applyFont="1" applyFill="1" applyBorder="1"/>
    <xf numFmtId="43" fontId="5" fillId="2" borderId="0" xfId="0" applyNumberFormat="1" applyFont="1" applyFill="1" applyBorder="1"/>
    <xf numFmtId="43" fontId="11" fillId="2" borderId="7" xfId="0" applyNumberFormat="1" applyFont="1" applyFill="1" applyBorder="1"/>
    <xf numFmtId="0" fontId="5" fillId="2" borderId="0" xfId="0" applyFont="1" applyFill="1"/>
    <xf numFmtId="43" fontId="21" fillId="2" borderId="0" xfId="0" applyNumberFormat="1" applyFont="1" applyFill="1" applyBorder="1"/>
    <xf numFmtId="43" fontId="4" fillId="2" borderId="0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22" fillId="0" borderId="0" xfId="0" applyFont="1"/>
    <xf numFmtId="0" fontId="23" fillId="2" borderId="0" xfId="0" applyFont="1" applyFill="1" applyBorder="1"/>
    <xf numFmtId="0" fontId="1" fillId="2" borderId="0" xfId="0" applyFont="1" applyFill="1" applyBorder="1"/>
    <xf numFmtId="0" fontId="4" fillId="0" borderId="0" xfId="0" applyFont="1"/>
    <xf numFmtId="0" fontId="10" fillId="3" borderId="0" xfId="0" applyFont="1" applyFill="1" applyBorder="1" applyAlignment="1"/>
    <xf numFmtId="0" fontId="1" fillId="3" borderId="0" xfId="0" applyFont="1" applyFill="1"/>
    <xf numFmtId="0" fontId="9" fillId="3" borderId="0" xfId="0" applyFont="1" applyFill="1" applyBorder="1"/>
    <xf numFmtId="0" fontId="5" fillId="3" borderId="5" xfId="0" applyFont="1" applyFill="1" applyBorder="1"/>
    <xf numFmtId="0" fontId="2" fillId="3" borderId="5" xfId="0" applyFont="1" applyFill="1" applyBorder="1"/>
    <xf numFmtId="0" fontId="18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/>
    <xf numFmtId="43" fontId="2" fillId="2" borderId="0" xfId="1" applyFont="1" applyFill="1" applyBorder="1"/>
    <xf numFmtId="43" fontId="2" fillId="3" borderId="0" xfId="1" applyFont="1" applyFill="1" applyBorder="1"/>
    <xf numFmtId="43" fontId="5" fillId="2" borderId="0" xfId="1" applyFont="1" applyFill="1" applyBorder="1" applyAlignment="1">
      <alignment horizontal="right"/>
    </xf>
    <xf numFmtId="43" fontId="13" fillId="2" borderId="3" xfId="1" applyFont="1" applyFill="1" applyBorder="1"/>
    <xf numFmtId="43" fontId="4" fillId="2" borderId="3" xfId="1" applyFont="1" applyFill="1" applyBorder="1"/>
    <xf numFmtId="43" fontId="4" fillId="2" borderId="0" xfId="1" applyFont="1" applyFill="1" applyBorder="1"/>
    <xf numFmtId="43" fontId="13" fillId="2" borderId="0" xfId="1" applyFont="1" applyFill="1" applyBorder="1"/>
    <xf numFmtId="43" fontId="5" fillId="2" borderId="0" xfId="1" applyFont="1" applyFill="1" applyBorder="1"/>
    <xf numFmtId="43" fontId="5" fillId="2" borderId="1" xfId="1" applyFont="1" applyFill="1" applyBorder="1" applyAlignment="1">
      <alignment horizontal="right"/>
    </xf>
    <xf numFmtId="43" fontId="4" fillId="2" borderId="8" xfId="1" applyFont="1" applyFill="1" applyBorder="1"/>
    <xf numFmtId="43" fontId="4" fillId="2" borderId="4" xfId="1" applyFont="1" applyFill="1" applyBorder="1"/>
    <xf numFmtId="43" fontId="14" fillId="2" borderId="0" xfId="1" applyFont="1" applyFill="1" applyBorder="1"/>
    <xf numFmtId="43" fontId="5" fillId="2" borderId="4" xfId="1" applyFont="1" applyFill="1" applyBorder="1"/>
    <xf numFmtId="43" fontId="11" fillId="2" borderId="0" xfId="1" applyFont="1" applyFill="1" applyBorder="1"/>
    <xf numFmtId="43" fontId="4" fillId="2" borderId="6" xfId="1" applyFont="1" applyFill="1" applyBorder="1"/>
    <xf numFmtId="164" fontId="5" fillId="2" borderId="4" xfId="1" applyNumberFormat="1" applyFont="1" applyFill="1" applyBorder="1"/>
    <xf numFmtId="43" fontId="8" fillId="2" borderId="0" xfId="1" applyFont="1" applyFill="1" applyBorder="1"/>
  </cellXfs>
  <cellStyles count="2">
    <cellStyle name="Millares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9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0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1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2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3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4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5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8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9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0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1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22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23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24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25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26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27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28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29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0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1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2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3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4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5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36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37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38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39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40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41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42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43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4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5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6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7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8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49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0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51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52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53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54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55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56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57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8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59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0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1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2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3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64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65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66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67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68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69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70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71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2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3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4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5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6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7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78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79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80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81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82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83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84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85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6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7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8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89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90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91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92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93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94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95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96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97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98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99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0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1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2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3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4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5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06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07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08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09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10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11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12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13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4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5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6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7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20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21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22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23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24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25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26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27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3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35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36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37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38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39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40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41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4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4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5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5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5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5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5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5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86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7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7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7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8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8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8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pic>
      <xdr:nvPicPr>
        <xdr:cNvPr id="18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0011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180975</xdr:colOff>
      <xdr:row>5</xdr:row>
      <xdr:rowOff>171450</xdr:rowOff>
    </xdr:to>
    <xdr:pic>
      <xdr:nvPicPr>
        <xdr:cNvPr id="198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10540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0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675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46</xdr:row>
      <xdr:rowOff>47625</xdr:rowOff>
    </xdr:from>
    <xdr:to>
      <xdr:col>1</xdr:col>
      <xdr:colOff>2143125</xdr:colOff>
      <xdr:row>50</xdr:row>
      <xdr:rowOff>142875</xdr:rowOff>
    </xdr:to>
    <xdr:pic>
      <xdr:nvPicPr>
        <xdr:cNvPr id="227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7650" y="8724900"/>
          <a:ext cx="21431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topLeftCell="A28" workbookViewId="0">
      <selection activeCell="D15" sqref="D15"/>
    </sheetView>
  </sheetViews>
  <sheetFormatPr baseColWidth="10" defaultRowHeight="12.75"/>
  <cols>
    <col min="1" max="1" width="3.7109375" style="6" customWidth="1"/>
    <col min="2" max="2" width="37.5703125" style="6" customWidth="1"/>
    <col min="3" max="3" width="21.28515625" style="6" customWidth="1"/>
    <col min="4" max="4" width="22.85546875" style="6" customWidth="1"/>
    <col min="5" max="5" width="35.28515625" style="6" customWidth="1"/>
    <col min="6" max="6" width="16.5703125" style="6" customWidth="1"/>
    <col min="7" max="7" width="3.7109375" style="6" customWidth="1"/>
    <col min="8" max="8" width="14.7109375" style="6" customWidth="1"/>
    <col min="9" max="16384" width="11.42578125" style="6"/>
  </cols>
  <sheetData>
    <row r="1" spans="1:6">
      <c r="A1" s="6" t="s">
        <v>65</v>
      </c>
    </row>
    <row r="3" spans="1:6" ht="20.25">
      <c r="A3" s="1"/>
      <c r="B3" s="1"/>
      <c r="C3" s="1"/>
      <c r="D3" s="28"/>
      <c r="E3" s="1"/>
      <c r="F3" s="1"/>
    </row>
    <row r="4" spans="1:6" ht="20.25">
      <c r="A4" s="1"/>
      <c r="B4" s="1"/>
      <c r="C4" s="1"/>
      <c r="D4" s="28"/>
      <c r="E4" s="1"/>
      <c r="F4" s="1"/>
    </row>
    <row r="5" spans="1:6" ht="20.25">
      <c r="A5" s="1"/>
      <c r="B5" s="1"/>
      <c r="C5" s="1"/>
      <c r="D5" s="29"/>
      <c r="E5" s="30" t="s">
        <v>66</v>
      </c>
      <c r="F5" s="1"/>
    </row>
    <row r="6" spans="1:6" ht="18">
      <c r="A6" s="1"/>
      <c r="B6" s="1"/>
      <c r="C6" s="1"/>
      <c r="D6" s="29"/>
      <c r="E6" s="1"/>
      <c r="F6" s="1"/>
    </row>
    <row r="7" spans="1:6" ht="18.75">
      <c r="A7" s="11"/>
      <c r="B7" s="31" t="s">
        <v>46</v>
      </c>
      <c r="C7" s="32"/>
      <c r="D7" s="33"/>
      <c r="E7" s="33"/>
      <c r="F7" s="33"/>
    </row>
    <row r="8" spans="1:6" ht="18.75">
      <c r="A8" s="11"/>
      <c r="B8" s="31" t="s">
        <v>69</v>
      </c>
      <c r="C8" s="33"/>
      <c r="D8" s="33"/>
      <c r="E8" s="33"/>
      <c r="F8" s="33"/>
    </row>
    <row r="9" spans="1:6" ht="15.75">
      <c r="A9" s="11"/>
      <c r="B9" s="1"/>
      <c r="C9" s="12"/>
      <c r="D9" s="11"/>
      <c r="E9" s="11"/>
      <c r="F9" s="11"/>
    </row>
    <row r="10" spans="1:6" ht="15.75">
      <c r="A10" s="1"/>
      <c r="B10" s="34" t="s">
        <v>0</v>
      </c>
      <c r="C10" s="35"/>
      <c r="D10" s="2"/>
      <c r="E10" s="34" t="s">
        <v>9</v>
      </c>
      <c r="F10" s="36"/>
    </row>
    <row r="11" spans="1:6" ht="15.75">
      <c r="A11" s="1"/>
      <c r="B11" s="4"/>
      <c r="C11" s="2"/>
      <c r="D11" s="2"/>
      <c r="E11" s="4"/>
      <c r="F11" s="16"/>
    </row>
    <row r="12" spans="1:6" ht="15.75">
      <c r="A12" s="1"/>
      <c r="B12" s="19" t="s">
        <v>28</v>
      </c>
      <c r="C12" s="2"/>
      <c r="D12" s="2"/>
      <c r="E12" s="19" t="s">
        <v>28</v>
      </c>
      <c r="F12" s="13"/>
    </row>
    <row r="13" spans="1:6">
      <c r="A13" s="1"/>
      <c r="B13" s="1" t="s">
        <v>1</v>
      </c>
      <c r="C13" s="44">
        <v>19200</v>
      </c>
      <c r="D13" s="52"/>
      <c r="E13" s="1" t="s">
        <v>10</v>
      </c>
      <c r="F13" s="44">
        <v>279355.87</v>
      </c>
    </row>
    <row r="14" spans="1:6">
      <c r="A14" s="1"/>
      <c r="B14" s="1" t="s">
        <v>2</v>
      </c>
      <c r="C14" s="44">
        <v>1528445.56</v>
      </c>
      <c r="D14" s="52"/>
      <c r="E14" s="1" t="s">
        <v>11</v>
      </c>
      <c r="F14" s="44">
        <v>623.88</v>
      </c>
    </row>
    <row r="15" spans="1:6">
      <c r="A15" s="1"/>
      <c r="B15" s="1" t="s">
        <v>3</v>
      </c>
      <c r="C15" s="44">
        <v>0</v>
      </c>
      <c r="D15" s="52"/>
      <c r="E15" s="18"/>
      <c r="F15" s="52"/>
    </row>
    <row r="16" spans="1:6">
      <c r="A16" s="1"/>
      <c r="B16" s="1" t="s">
        <v>4</v>
      </c>
      <c r="C16" s="25">
        <v>279355.87</v>
      </c>
      <c r="D16" s="52"/>
      <c r="E16" s="1"/>
      <c r="F16" s="20"/>
    </row>
    <row r="17" spans="1:6" ht="15">
      <c r="A17" s="1"/>
      <c r="B17" s="1" t="s">
        <v>5</v>
      </c>
      <c r="C17" s="44">
        <v>90505.09</v>
      </c>
      <c r="D17" s="52"/>
      <c r="E17" s="2"/>
      <c r="F17" s="39"/>
    </row>
    <row r="18" spans="1:6" ht="15">
      <c r="A18" s="1"/>
      <c r="B18" s="1" t="s">
        <v>6</v>
      </c>
      <c r="C18" s="44">
        <v>3078.11</v>
      </c>
      <c r="D18" s="52"/>
      <c r="E18" s="5" t="s">
        <v>43</v>
      </c>
      <c r="F18" s="46">
        <f>SUM(F13:F15)</f>
        <v>279979.75</v>
      </c>
    </row>
    <row r="19" spans="1:6" ht="15">
      <c r="A19" s="1"/>
      <c r="B19" s="1" t="s">
        <v>7</v>
      </c>
      <c r="C19" s="53">
        <v>859395.09</v>
      </c>
      <c r="D19" s="52"/>
      <c r="E19" s="2"/>
      <c r="F19" s="39"/>
    </row>
    <row r="20" spans="1:6" ht="15">
      <c r="A20" s="1"/>
      <c r="B20" s="5" t="s">
        <v>39</v>
      </c>
      <c r="C20" s="46">
        <f>SUM(C13:C19)</f>
        <v>2779979.72</v>
      </c>
      <c r="D20" s="52"/>
      <c r="E20" s="5" t="s">
        <v>44</v>
      </c>
      <c r="F20" s="21">
        <f>F18</f>
        <v>279979.75</v>
      </c>
    </row>
    <row r="21" spans="1:6" ht="15">
      <c r="A21" s="1"/>
      <c r="D21" s="39"/>
    </row>
    <row r="22" spans="1:6" ht="15.75">
      <c r="A22" s="1"/>
      <c r="B22" s="19" t="s">
        <v>29</v>
      </c>
      <c r="C22" s="2"/>
      <c r="D22" s="39"/>
      <c r="E22" s="34" t="s">
        <v>12</v>
      </c>
      <c r="F22" s="36"/>
    </row>
    <row r="23" spans="1:6" ht="15">
      <c r="A23" s="1"/>
      <c r="B23" s="1" t="s">
        <v>8</v>
      </c>
      <c r="C23" s="44">
        <v>4429394.8899999997</v>
      </c>
      <c r="D23" s="39"/>
      <c r="E23" s="2"/>
      <c r="F23" s="2"/>
    </row>
    <row r="24" spans="1:6" ht="15">
      <c r="A24" s="1"/>
      <c r="B24" s="1" t="s">
        <v>30</v>
      </c>
      <c r="C24" s="44">
        <v>88138249.769999996</v>
      </c>
      <c r="D24" s="2"/>
      <c r="E24" s="1" t="s">
        <v>13</v>
      </c>
      <c r="F24" s="44">
        <v>2500000</v>
      </c>
    </row>
    <row r="25" spans="1:6">
      <c r="A25" s="1"/>
      <c r="B25" s="1" t="s">
        <v>31</v>
      </c>
      <c r="C25" s="44">
        <v>26688171.059999999</v>
      </c>
      <c r="D25" s="44"/>
      <c r="E25" s="1" t="s">
        <v>14</v>
      </c>
      <c r="F25" s="44">
        <v>362380442.64999998</v>
      </c>
    </row>
    <row r="26" spans="1:6">
      <c r="A26" s="1"/>
      <c r="B26" s="1" t="s">
        <v>32</v>
      </c>
      <c r="C26" s="53">
        <v>243124626.93000001</v>
      </c>
      <c r="D26" s="44"/>
      <c r="E26" s="1" t="s">
        <v>47</v>
      </c>
      <c r="F26" s="44">
        <v>-0.03</v>
      </c>
    </row>
    <row r="27" spans="1:6" ht="15">
      <c r="A27" s="1"/>
      <c r="B27" s="5" t="s">
        <v>40</v>
      </c>
      <c r="C27" s="46">
        <f>SUM(C23:C26)</f>
        <v>362380442.64999998</v>
      </c>
      <c r="D27" s="44"/>
      <c r="F27" s="22"/>
    </row>
    <row r="28" spans="1:6">
      <c r="A28" s="1"/>
      <c r="D28" s="1"/>
      <c r="E28" s="23" t="s">
        <v>45</v>
      </c>
      <c r="F28" s="24">
        <f>SUM(F24:F27)</f>
        <v>364880442.62</v>
      </c>
    </row>
    <row r="29" spans="1:6" ht="15">
      <c r="A29" s="1"/>
      <c r="B29" s="5" t="s">
        <v>42</v>
      </c>
      <c r="C29" s="44"/>
      <c r="D29" s="46"/>
    </row>
    <row r="30" spans="1:6">
      <c r="A30" s="1"/>
      <c r="B30" s="1" t="s">
        <v>37</v>
      </c>
      <c r="C30" s="53">
        <v>712129566.54999995</v>
      </c>
      <c r="D30" s="44"/>
      <c r="E30" s="1" t="s">
        <v>37</v>
      </c>
      <c r="F30" s="53">
        <v>712129566.54999995</v>
      </c>
    </row>
    <row r="31" spans="1:6" ht="15">
      <c r="A31" s="1"/>
      <c r="B31" s="5" t="s">
        <v>41</v>
      </c>
      <c r="C31" s="21">
        <f>SUM(C30)</f>
        <v>712129566.54999995</v>
      </c>
      <c r="D31" s="44"/>
      <c r="E31" s="5" t="s">
        <v>38</v>
      </c>
      <c r="F31" s="46">
        <f>F30+F28</f>
        <v>1077010009.1700001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54">
        <f>SUM(C20+C27+C31)</f>
        <v>1077289988.9200001</v>
      </c>
      <c r="D33" s="46"/>
      <c r="E33" s="1" t="s">
        <v>16</v>
      </c>
      <c r="F33" s="51">
        <f>SUM(F18+F31)</f>
        <v>1077289988.9200001</v>
      </c>
    </row>
    <row r="34" spans="1:6" ht="13.5" thickTop="1">
      <c r="A34" s="1"/>
      <c r="B34" s="18"/>
      <c r="C34" s="46"/>
      <c r="D34" s="46"/>
      <c r="E34" s="18"/>
      <c r="F34" s="46"/>
    </row>
    <row r="35" spans="1:6">
      <c r="A35" s="1"/>
      <c r="B35" s="18"/>
      <c r="C35" s="46"/>
      <c r="D35" s="46"/>
      <c r="E35" s="18"/>
      <c r="F35" s="46"/>
    </row>
    <row r="36" spans="1:6" ht="15">
      <c r="A36" s="1"/>
      <c r="B36" s="2"/>
      <c r="C36" s="2"/>
      <c r="D36" s="2"/>
      <c r="E36" s="2"/>
      <c r="F36" s="39"/>
    </row>
    <row r="37" spans="1:6" ht="15">
      <c r="B37" s="2"/>
      <c r="C37" s="2"/>
      <c r="D37" s="2"/>
      <c r="E37" s="2"/>
      <c r="F37" s="39"/>
    </row>
    <row r="38" spans="1:6" ht="15">
      <c r="A38" s="17" t="s">
        <v>60</v>
      </c>
      <c r="B38" s="8"/>
      <c r="C38" s="8"/>
      <c r="D38" s="8"/>
      <c r="E38" s="8"/>
      <c r="F38" s="8"/>
    </row>
    <row r="39" spans="1:6" ht="15">
      <c r="A39" s="1"/>
      <c r="B39" s="10"/>
      <c r="C39" s="4" t="s">
        <v>55</v>
      </c>
      <c r="D39" s="9"/>
      <c r="E39" s="8"/>
      <c r="F39" s="8"/>
    </row>
    <row r="40" spans="1:6" ht="15">
      <c r="A40" s="1"/>
      <c r="B40" s="7"/>
      <c r="C40" s="4" t="s">
        <v>56</v>
      </c>
      <c r="D40" s="9"/>
      <c r="E40" s="55"/>
      <c r="F40" s="55"/>
    </row>
    <row r="43" spans="1:6" ht="15">
      <c r="A43" s="1"/>
      <c r="B43" s="10"/>
      <c r="C43" s="4"/>
      <c r="D43" s="9"/>
      <c r="E43" s="8"/>
      <c r="F43" s="8"/>
    </row>
    <row r="44" spans="1:6" ht="15">
      <c r="A44" s="1"/>
      <c r="B44" s="7"/>
      <c r="C44" s="4"/>
      <c r="D44" s="9"/>
      <c r="E44" s="55"/>
      <c r="F44" s="55"/>
    </row>
    <row r="47" spans="1:6" ht="15.75">
      <c r="B47" s="13"/>
      <c r="C47" s="1"/>
      <c r="D47" s="39"/>
    </row>
    <row r="48" spans="1:6" ht="15">
      <c r="B48" s="2"/>
      <c r="C48" s="1"/>
      <c r="D48" s="39"/>
    </row>
    <row r="49" spans="2:4" ht="15">
      <c r="B49" s="2"/>
      <c r="C49" s="1"/>
      <c r="D49" s="39"/>
    </row>
    <row r="50" spans="2:4" ht="15">
      <c r="B50" s="2"/>
      <c r="C50" s="1"/>
      <c r="D50" s="39"/>
    </row>
    <row r="51" spans="2:4" ht="20.25">
      <c r="B51" s="2"/>
      <c r="C51" s="27" t="s">
        <v>67</v>
      </c>
      <c r="D51" s="27"/>
    </row>
    <row r="52" spans="2:4" ht="15">
      <c r="B52" s="2"/>
      <c r="C52" s="1"/>
      <c r="D52" s="39"/>
    </row>
    <row r="53" spans="2:4" ht="18">
      <c r="B53" s="31" t="s">
        <v>68</v>
      </c>
      <c r="C53" s="37"/>
      <c r="D53" s="40"/>
    </row>
    <row r="54" spans="2:4" ht="15.75">
      <c r="B54" s="38"/>
      <c r="C54" s="37"/>
      <c r="D54" s="40"/>
    </row>
    <row r="55" spans="2:4" ht="15">
      <c r="B55" s="2"/>
      <c r="C55" s="1"/>
      <c r="D55" s="39"/>
    </row>
    <row r="56" spans="2:4" ht="15">
      <c r="B56" s="5" t="s">
        <v>48</v>
      </c>
      <c r="C56" s="4"/>
      <c r="D56" s="41"/>
    </row>
    <row r="57" spans="2:4">
      <c r="B57" s="15" t="s">
        <v>36</v>
      </c>
      <c r="C57" s="42"/>
      <c r="D57" s="43">
        <v>2111929451.5999999</v>
      </c>
    </row>
    <row r="58" spans="2:4">
      <c r="B58" s="1"/>
      <c r="C58" s="44"/>
      <c r="D58" s="45"/>
    </row>
    <row r="59" spans="2:4">
      <c r="B59" s="4" t="s">
        <v>49</v>
      </c>
      <c r="C59" s="45"/>
      <c r="D59" s="46">
        <f>D57</f>
        <v>2111929451.5999999</v>
      </c>
    </row>
    <row r="60" spans="2:4" ht="15">
      <c r="B60" s="2"/>
      <c r="C60" s="44"/>
      <c r="D60" s="39"/>
    </row>
    <row r="61" spans="2:4">
      <c r="B61" s="14" t="s">
        <v>50</v>
      </c>
      <c r="C61" s="26" t="s">
        <v>17</v>
      </c>
      <c r="D61" s="47" t="s">
        <v>18</v>
      </c>
    </row>
    <row r="62" spans="2:4">
      <c r="B62" s="15" t="s">
        <v>19</v>
      </c>
      <c r="C62" s="48"/>
      <c r="D62" s="48">
        <v>0</v>
      </c>
    </row>
    <row r="63" spans="2:4">
      <c r="B63" s="15" t="s">
        <v>25</v>
      </c>
      <c r="C63" s="48"/>
      <c r="D63" s="48">
        <v>12107577.26</v>
      </c>
    </row>
    <row r="64" spans="2:4">
      <c r="B64" s="15" t="s">
        <v>20</v>
      </c>
      <c r="C64" s="48"/>
      <c r="D64" s="48">
        <v>22447674.359999999</v>
      </c>
    </row>
    <row r="65" spans="2:4">
      <c r="B65" s="15" t="s">
        <v>21</v>
      </c>
      <c r="C65" s="48"/>
      <c r="D65" s="48">
        <v>12923763.619999999</v>
      </c>
    </row>
    <row r="66" spans="2:4">
      <c r="B66" s="15" t="s">
        <v>22</v>
      </c>
      <c r="C66" s="48"/>
      <c r="D66" s="48">
        <v>5653436.5899999999</v>
      </c>
    </row>
    <row r="67" spans="2:4">
      <c r="B67" s="15" t="s">
        <v>23</v>
      </c>
      <c r="C67" s="48"/>
      <c r="D67" s="48">
        <v>38647835.479999997</v>
      </c>
    </row>
    <row r="68" spans="2:4">
      <c r="B68" s="15" t="s">
        <v>54</v>
      </c>
      <c r="C68" s="48"/>
      <c r="D68" s="48">
        <v>2927262.26</v>
      </c>
    </row>
    <row r="69" spans="2:4">
      <c r="B69" s="15" t="s">
        <v>24</v>
      </c>
      <c r="C69" s="48"/>
      <c r="D69" s="48">
        <v>142387737.34999999</v>
      </c>
    </row>
    <row r="70" spans="2:4">
      <c r="B70" s="15" t="s">
        <v>62</v>
      </c>
      <c r="C70" s="48"/>
      <c r="D70" s="48">
        <v>68929063.079999998</v>
      </c>
    </row>
    <row r="71" spans="2:4">
      <c r="B71" s="15" t="s">
        <v>59</v>
      </c>
      <c r="C71" s="48"/>
      <c r="D71" s="48">
        <v>7194732.9800000004</v>
      </c>
    </row>
    <row r="72" spans="2:4">
      <c r="B72" s="15" t="s">
        <v>63</v>
      </c>
      <c r="C72" s="48"/>
      <c r="D72" s="48">
        <v>0</v>
      </c>
    </row>
    <row r="73" spans="2:4">
      <c r="B73" s="15" t="s">
        <v>64</v>
      </c>
      <c r="C73" s="48"/>
      <c r="D73" s="48">
        <v>0</v>
      </c>
    </row>
    <row r="74" spans="2:4">
      <c r="B74" s="15" t="s">
        <v>27</v>
      </c>
      <c r="C74" s="48"/>
      <c r="D74" s="48">
        <v>0</v>
      </c>
    </row>
    <row r="75" spans="2:4">
      <c r="B75" s="15" t="s">
        <v>26</v>
      </c>
      <c r="C75" s="48"/>
      <c r="D75" s="48">
        <v>1708204.18</v>
      </c>
    </row>
    <row r="76" spans="2:4">
      <c r="B76" s="15" t="s">
        <v>53</v>
      </c>
      <c r="C76" s="48"/>
      <c r="D76" s="48">
        <v>0</v>
      </c>
    </row>
    <row r="77" spans="2:4">
      <c r="B77" s="15" t="s">
        <v>33</v>
      </c>
      <c r="C77" s="48"/>
      <c r="D77" s="48">
        <v>1084872597.8900001</v>
      </c>
    </row>
    <row r="78" spans="2:4">
      <c r="B78" s="15" t="s">
        <v>34</v>
      </c>
      <c r="C78" s="48"/>
      <c r="D78" s="48">
        <v>0</v>
      </c>
    </row>
    <row r="79" spans="2:4">
      <c r="B79" s="15" t="s">
        <v>35</v>
      </c>
      <c r="C79" s="48"/>
      <c r="D79" s="48">
        <v>0</v>
      </c>
    </row>
    <row r="80" spans="2:4">
      <c r="B80" s="1"/>
      <c r="C80" s="44"/>
      <c r="D80" s="44"/>
    </row>
    <row r="81" spans="2:4" ht="13.5" thickBot="1">
      <c r="B81" s="4" t="s">
        <v>51</v>
      </c>
      <c r="C81" s="49">
        <f>SUM(C62:C79)</f>
        <v>0</v>
      </c>
      <c r="D81" s="49">
        <f>SUM(D62:D79)</f>
        <v>1399799885.0500002</v>
      </c>
    </row>
    <row r="82" spans="2:4" ht="13.5" thickTop="1">
      <c r="B82" s="1"/>
      <c r="C82" s="3"/>
      <c r="D82" s="44"/>
    </row>
    <row r="83" spans="2:4" ht="13.5" thickBot="1">
      <c r="B83" s="4" t="s">
        <v>52</v>
      </c>
      <c r="C83" s="50"/>
      <c r="D83" s="51">
        <f>SUM(D59-D81)</f>
        <v>712129566.54999971</v>
      </c>
    </row>
    <row r="84" spans="2:4" ht="15.75" thickTop="1">
      <c r="B84" s="2"/>
      <c r="C84" s="39"/>
      <c r="D84" s="39"/>
    </row>
    <row r="85" spans="2:4" ht="15">
      <c r="B85" s="17" t="s">
        <v>61</v>
      </c>
      <c r="C85" s="39"/>
      <c r="D85" s="39"/>
    </row>
    <row r="86" spans="2:4" ht="15">
      <c r="B86" s="2"/>
      <c r="C86" s="39"/>
      <c r="D86" s="39"/>
    </row>
    <row r="87" spans="2:4" ht="15">
      <c r="B87" s="46" t="s">
        <v>57</v>
      </c>
      <c r="C87" s="46"/>
      <c r="D87" s="39"/>
    </row>
    <row r="88" spans="2:4" ht="15">
      <c r="B88" s="46" t="s">
        <v>58</v>
      </c>
      <c r="C88" s="46"/>
      <c r="D88" s="39"/>
    </row>
    <row r="89" spans="2:4" ht="15">
      <c r="B89" s="2"/>
      <c r="C89" s="39"/>
      <c r="D89" s="39"/>
    </row>
    <row r="90" spans="2:4" ht="15">
      <c r="B90" s="46"/>
      <c r="C90" s="46"/>
      <c r="D90" s="39"/>
    </row>
    <row r="91" spans="2:4" ht="15">
      <c r="B91" s="1"/>
      <c r="C91" s="2"/>
      <c r="D91" s="39"/>
    </row>
  </sheetData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ESTADOS FINANCIEROS MARZO</vt:lpstr>
      <vt:lpstr>Hoja1</vt:lpstr>
      <vt:lpstr>Hoja2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elena.villalpando</cp:lastModifiedBy>
  <cp:lastPrinted>2009-05-26T16:14:16Z</cp:lastPrinted>
  <dcterms:created xsi:type="dcterms:W3CDTF">2001-06-08T16:31:57Z</dcterms:created>
  <dcterms:modified xsi:type="dcterms:W3CDTF">2018-04-16T19:16:37Z</dcterms:modified>
</cp:coreProperties>
</file>