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Objects="placeholders"/>
  <bookViews>
    <workbookView xWindow="120" yWindow="75" windowWidth="12120" windowHeight="8910" activeTab="1"/>
  </bookViews>
  <sheets>
    <sheet name="BALANCE GENERAL" sheetId="4" r:id="rId1"/>
    <sheet name="ESTADOS FINANCIEROS" sheetId="6" r:id="rId2"/>
  </sheets>
  <definedNames>
    <definedName name="_xlnm.Print_Area" localSheetId="0">'BALANCE GENERAL'!#REF!</definedName>
  </definedNames>
  <calcPr calcId="124519"/>
</workbook>
</file>

<file path=xl/calcChain.xml><?xml version="1.0" encoding="utf-8"?>
<calcChain xmlns="http://schemas.openxmlformats.org/spreadsheetml/2006/main">
  <c r="C204" i="4"/>
  <c r="F201"/>
  <c r="F204" s="1"/>
  <c r="C200"/>
  <c r="C193"/>
  <c r="C206" s="1"/>
  <c r="F191"/>
  <c r="C222" i="6"/>
  <c r="B222"/>
  <c r="C200"/>
  <c r="C224" s="1"/>
  <c r="F206" i="4" l="1"/>
  <c r="F193"/>
  <c r="C175" i="6"/>
  <c r="B175"/>
  <c r="C153"/>
  <c r="C177" s="1"/>
  <c r="C161" i="4"/>
  <c r="F158"/>
  <c r="F161" s="1"/>
  <c r="C157"/>
  <c r="C150"/>
  <c r="C163" s="1"/>
  <c r="F148"/>
  <c r="F163" s="1"/>
  <c r="F150" l="1"/>
  <c r="C121"/>
  <c r="F118"/>
  <c r="F121" s="1"/>
  <c r="C117"/>
  <c r="C110"/>
  <c r="C123" s="1"/>
  <c r="F108"/>
  <c r="C77"/>
  <c r="F74"/>
  <c r="F77" s="1"/>
  <c r="C73"/>
  <c r="C66"/>
  <c r="C79" s="1"/>
  <c r="F64"/>
  <c r="C132" i="6"/>
  <c r="B132"/>
  <c r="C110"/>
  <c r="C134" s="1"/>
  <c r="C63"/>
  <c r="C85"/>
  <c r="C87" s="1"/>
  <c r="C36"/>
  <c r="B36"/>
  <c r="C14"/>
  <c r="F123" i="4" l="1"/>
  <c r="F110"/>
  <c r="F79"/>
  <c r="F66"/>
  <c r="C38" i="6"/>
  <c r="C31" i="4"/>
  <c r="F28"/>
  <c r="F31" s="1"/>
  <c r="C27"/>
  <c r="C20"/>
  <c r="F18"/>
  <c r="F20" s="1"/>
  <c r="C33" l="1"/>
  <c r="F33"/>
</calcChain>
</file>

<file path=xl/sharedStrings.xml><?xml version="1.0" encoding="utf-8"?>
<sst xmlns="http://schemas.openxmlformats.org/spreadsheetml/2006/main" count="357" uniqueCount="81">
  <si>
    <t xml:space="preserve">A  C  T  I  V  O  </t>
  </si>
  <si>
    <t xml:space="preserve">Caja </t>
  </si>
  <si>
    <t xml:space="preserve">Bancos Cuenta de cheques </t>
  </si>
  <si>
    <t xml:space="preserve">Deudores Diversos </t>
  </si>
  <si>
    <t>Cuentas por cobrar</t>
  </si>
  <si>
    <t xml:space="preserve">Compras de contado </t>
  </si>
  <si>
    <t>Gastos por comprobar</t>
  </si>
  <si>
    <t xml:space="preserve">Viaticos </t>
  </si>
  <si>
    <t xml:space="preserve">Almacenes </t>
  </si>
  <si>
    <t xml:space="preserve">P A S I V O </t>
  </si>
  <si>
    <t>Proveedores</t>
  </si>
  <si>
    <t xml:space="preserve">Acreedores Diversos </t>
  </si>
  <si>
    <t xml:space="preserve">C A P I T A L </t>
  </si>
  <si>
    <t xml:space="preserve">Fondo revolvente </t>
  </si>
  <si>
    <t xml:space="preserve">Patrimonio </t>
  </si>
  <si>
    <t xml:space="preserve">SUMA DEL ACTIVO </t>
  </si>
  <si>
    <t xml:space="preserve">SUMA DEL PASIVO Y CAPITAL </t>
  </si>
  <si>
    <t xml:space="preserve">PERIODO </t>
  </si>
  <si>
    <t>ACUMULADO</t>
  </si>
  <si>
    <t xml:space="preserve">Despacho del Secretario </t>
  </si>
  <si>
    <t xml:space="preserve">D.G. De Seguridad Vial </t>
  </si>
  <si>
    <t xml:space="preserve">D.G. De Infraestructura Vial </t>
  </si>
  <si>
    <t xml:space="preserve">D.G. De Transporte Publico </t>
  </si>
  <si>
    <t>D.G. Administrativa</t>
  </si>
  <si>
    <t>D.G. De Policia de Vialidad y Transito</t>
  </si>
  <si>
    <t>D.G. Juridica</t>
  </si>
  <si>
    <t xml:space="preserve">D.G. Registro Estatal </t>
  </si>
  <si>
    <t>D.G. De Delegaciones Foráneas</t>
  </si>
  <si>
    <t>Circulante</t>
  </si>
  <si>
    <t xml:space="preserve">Fijo </t>
  </si>
  <si>
    <t xml:space="preserve">Mobiliario y Equipo de Oficina </t>
  </si>
  <si>
    <t xml:space="preserve">Equipo de Computo </t>
  </si>
  <si>
    <t>Equipo de Transporte</t>
  </si>
  <si>
    <t xml:space="preserve">Presupuesto comprometido </t>
  </si>
  <si>
    <t xml:space="preserve">CEIT </t>
  </si>
  <si>
    <t>OCOIT</t>
  </si>
  <si>
    <t>Presupuesto Asignado</t>
  </si>
  <si>
    <t>Presupuesto Asignado Disponible</t>
  </si>
  <si>
    <t>Total del patrimonio</t>
  </si>
  <si>
    <t>Total Circulante</t>
  </si>
  <si>
    <t>Total fijo</t>
  </si>
  <si>
    <t>Total diferido</t>
  </si>
  <si>
    <t>Diferido</t>
  </si>
  <si>
    <t>Total circulante</t>
  </si>
  <si>
    <t>Total Pasivo</t>
  </si>
  <si>
    <t>Total Capital</t>
  </si>
  <si>
    <t xml:space="preserve">                                              Estado de Posicion Financiera, Balance General </t>
  </si>
  <si>
    <t>Otros gastos y perdidas</t>
  </si>
  <si>
    <t xml:space="preserve">P R E S U P U E S T O </t>
  </si>
  <si>
    <t>TOTAL PRESUPUESTO ASIGNADO</t>
  </si>
  <si>
    <t>PRESUPUESTO EJERCIDO POR DIRECCION</t>
  </si>
  <si>
    <t>TOTAL PRESUPUESTO EJERCIDO</t>
  </si>
  <si>
    <t xml:space="preserve">Presupuesto Disponible a la fecha </t>
  </si>
  <si>
    <t>CANECA (DIRECCION ADMINISTRATIVA)</t>
  </si>
  <si>
    <t xml:space="preserve">Mejora de Procesos y Profesionalizacion </t>
  </si>
  <si>
    <t xml:space="preserve">                    MTRO. ALEJANDRO BRISEÑO TORRES</t>
  </si>
  <si>
    <t xml:space="preserve">                   DIRECTOR DE RECURSOS FINANCIEROS </t>
  </si>
  <si>
    <t xml:space="preserve">                                                       MTRO. ALEJANDRO BRISEÑO TORRES</t>
  </si>
  <si>
    <t xml:space="preserve">                                                      DIRECTOR DE RECURSOS FINANCIEROS</t>
  </si>
  <si>
    <t>Instituto de Movilidad</t>
  </si>
  <si>
    <t>&amp;AIRM</t>
  </si>
  <si>
    <t>&amp;AIRM…</t>
  </si>
  <si>
    <t xml:space="preserve">Sistema de Tren Electrico Urbano </t>
  </si>
  <si>
    <t xml:space="preserve">Servicios y Transportes </t>
  </si>
  <si>
    <t xml:space="preserve">Sistecozome </t>
  </si>
  <si>
    <t xml:space="preserve"> </t>
  </si>
  <si>
    <r>
      <t xml:space="preserve">                         </t>
    </r>
    <r>
      <rPr>
        <b/>
        <sz val="16"/>
        <rFont val="Times New Roman"/>
        <family val="1"/>
      </rPr>
      <t>Secretaría de Movilidad</t>
    </r>
  </si>
  <si>
    <t xml:space="preserve">                                                                 al 31de Enero de 2018</t>
  </si>
  <si>
    <t xml:space="preserve">                                                                 al 28 de Febrero de 2018</t>
  </si>
  <si>
    <t xml:space="preserve">              Estado de Resultados al 28 de Febrero de 2018</t>
  </si>
  <si>
    <t xml:space="preserve">                     MTRO. ALEJANDRO BRISEÑO TORRES</t>
  </si>
  <si>
    <t xml:space="preserve">                    DIRECTOR DE RECURSOS FINANCIEROS</t>
  </si>
  <si>
    <t xml:space="preserve">                               Estado de Resultados al 31 de Enero de 2018</t>
  </si>
  <si>
    <t>Secretaría de Movilidad</t>
  </si>
  <si>
    <t xml:space="preserve">              Estado de Resultados al 31 de Marzo de 2018</t>
  </si>
  <si>
    <t xml:space="preserve">                                                                 al 31de Marzo de 2018</t>
  </si>
  <si>
    <t xml:space="preserve">                                                                 al 30 de Abril de 2018</t>
  </si>
  <si>
    <t xml:space="preserve">                             Secretaría de Movilidad</t>
  </si>
  <si>
    <t xml:space="preserve">              Estado de Resultados al 30 de Abril de 2018</t>
  </si>
  <si>
    <t xml:space="preserve">              Estado de Resultados al 31 de Mayo de 2018</t>
  </si>
  <si>
    <t xml:space="preserve">                                                                 al 31 de Mayo de 2018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</si>
</sst>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25">
    <font>
      <sz val="10"/>
      <name val="Arial"/>
    </font>
    <font>
      <sz val="10"/>
      <name val="Arial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sz val="14"/>
      <name val="Americana BT"/>
      <family val="1"/>
    </font>
    <font>
      <b/>
      <sz val="14"/>
      <name val="Arial"/>
      <family val="2"/>
    </font>
    <font>
      <sz val="9"/>
      <name val="Arial"/>
      <family val="2"/>
    </font>
    <font>
      <i/>
      <u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mericana BT"/>
      <family val="1"/>
    </font>
    <font>
      <b/>
      <sz val="12"/>
      <name val="Americana BT"/>
      <family val="1"/>
    </font>
    <font>
      <b/>
      <u/>
      <sz val="12"/>
      <name val="Arial"/>
      <family val="2"/>
    </font>
    <font>
      <i/>
      <sz val="8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73">
    <xf numFmtId="0" fontId="0" fillId="0" borderId="0" xfId="0"/>
    <xf numFmtId="0" fontId="5" fillId="2" borderId="0" xfId="0" applyFont="1" applyFill="1" applyBorder="1"/>
    <xf numFmtId="0" fontId="3" fillId="2" borderId="0" xfId="0" applyFont="1" applyFill="1" applyBorder="1"/>
    <xf numFmtId="0" fontId="14" fillId="2" borderId="0" xfId="0" applyFont="1" applyFill="1" applyBorder="1"/>
    <xf numFmtId="43" fontId="14" fillId="2" borderId="0" xfId="1" applyFont="1" applyFill="1" applyBorder="1"/>
    <xf numFmtId="43" fontId="12" fillId="2" borderId="0" xfId="1" applyFont="1" applyFill="1" applyBorder="1"/>
    <xf numFmtId="43" fontId="5" fillId="2" borderId="0" xfId="1" applyFont="1" applyFill="1" applyBorder="1"/>
    <xf numFmtId="0" fontId="6" fillId="2" borderId="0" xfId="0" applyFont="1" applyFill="1" applyBorder="1"/>
    <xf numFmtId="0" fontId="7" fillId="2" borderId="0" xfId="0" applyFont="1" applyFill="1" applyBorder="1"/>
    <xf numFmtId="43" fontId="15" fillId="2" borderId="0" xfId="1" applyFont="1" applyFill="1" applyBorder="1"/>
    <xf numFmtId="43" fontId="3" fillId="2" borderId="0" xfId="1" applyFont="1" applyFill="1" applyBorder="1"/>
    <xf numFmtId="0" fontId="5" fillId="2" borderId="0" xfId="0" applyFont="1" applyFill="1"/>
    <xf numFmtId="0" fontId="8" fillId="2" borderId="0" xfId="0" applyFont="1" applyFill="1" applyBorder="1"/>
    <xf numFmtId="0" fontId="16" fillId="2" borderId="0" xfId="0" applyFont="1" applyFill="1" applyBorder="1"/>
    <xf numFmtId="0" fontId="9" fillId="2" borderId="0" xfId="0" applyFont="1" applyFill="1" applyBorder="1"/>
    <xf numFmtId="43" fontId="9" fillId="2" borderId="0" xfId="1" applyFont="1" applyFill="1" applyBorder="1"/>
    <xf numFmtId="43" fontId="6" fillId="2" borderId="0" xfId="1" applyFont="1" applyFill="1" applyBorder="1"/>
    <xf numFmtId="0" fontId="13" fillId="2" borderId="0" xfId="0" applyFont="1" applyFill="1" applyBorder="1"/>
    <xf numFmtId="0" fontId="17" fillId="2" borderId="0" xfId="0" applyFont="1" applyFill="1" applyBorder="1"/>
    <xf numFmtId="0" fontId="18" fillId="2" borderId="0" xfId="0" applyFont="1" applyFill="1" applyBorder="1"/>
    <xf numFmtId="0" fontId="4" fillId="2" borderId="0" xfId="0" applyFont="1" applyFill="1" applyBorder="1"/>
    <xf numFmtId="43" fontId="6" fillId="2" borderId="0" xfId="1" applyFont="1" applyFill="1" applyBorder="1" applyAlignment="1">
      <alignment horizontal="right"/>
    </xf>
    <xf numFmtId="0" fontId="6" fillId="2" borderId="1" xfId="0" applyFont="1" applyFill="1" applyBorder="1"/>
    <xf numFmtId="43" fontId="6" fillId="2" borderId="1" xfId="1" applyFont="1" applyFill="1" applyBorder="1" applyAlignment="1">
      <alignment horizontal="right"/>
    </xf>
    <xf numFmtId="0" fontId="5" fillId="2" borderId="2" xfId="0" applyFont="1" applyFill="1" applyBorder="1"/>
    <xf numFmtId="43" fontId="14" fillId="2" borderId="3" xfId="1" applyFont="1" applyFill="1" applyBorder="1"/>
    <xf numFmtId="0" fontId="19" fillId="2" borderId="0" xfId="0" applyFont="1" applyFill="1" applyBorder="1"/>
    <xf numFmtId="43" fontId="6" fillId="2" borderId="4" xfId="1" applyFont="1" applyFill="1" applyBorder="1"/>
    <xf numFmtId="43" fontId="5" fillId="2" borderId="3" xfId="1" applyFont="1" applyFill="1" applyBorder="1"/>
    <xf numFmtId="0" fontId="20" fillId="2" borderId="0" xfId="0" applyFont="1" applyFill="1" applyBorder="1"/>
    <xf numFmtId="0" fontId="12" fillId="2" borderId="0" xfId="0" applyFont="1" applyFill="1" applyBorder="1"/>
    <xf numFmtId="0" fontId="21" fillId="2" borderId="0" xfId="0" applyFont="1" applyFill="1" applyBorder="1"/>
    <xf numFmtId="0" fontId="5" fillId="2" borderId="6" xfId="0" applyFont="1" applyFill="1" applyBorder="1"/>
    <xf numFmtId="43" fontId="6" fillId="2" borderId="0" xfId="0" applyNumberFormat="1" applyFont="1" applyFill="1" applyBorder="1"/>
    <xf numFmtId="43" fontId="12" fillId="2" borderId="7" xfId="0" applyNumberFormat="1" applyFont="1" applyFill="1" applyBorder="1"/>
    <xf numFmtId="0" fontId="6" fillId="2" borderId="0" xfId="0" applyFont="1" applyFill="1"/>
    <xf numFmtId="43" fontId="22" fillId="2" borderId="0" xfId="0" applyNumberFormat="1" applyFont="1" applyFill="1" applyBorder="1"/>
    <xf numFmtId="43" fontId="5" fillId="2" borderId="0" xfId="0" applyNumberFormat="1" applyFont="1" applyFill="1" applyBorder="1"/>
    <xf numFmtId="43" fontId="5" fillId="2" borderId="6" xfId="1" applyFont="1" applyFill="1" applyBorder="1"/>
    <xf numFmtId="43" fontId="5" fillId="2" borderId="8" xfId="1" applyFont="1" applyFill="1" applyBorder="1"/>
    <xf numFmtId="43" fontId="5" fillId="2" borderId="4" xfId="1" applyFont="1" applyFill="1" applyBorder="1"/>
    <xf numFmtId="164" fontId="6" fillId="2" borderId="4" xfId="1" applyNumberFormat="1" applyFont="1" applyFill="1" applyBorder="1"/>
    <xf numFmtId="0" fontId="6" fillId="2" borderId="1" xfId="0" applyFont="1" applyFill="1" applyBorder="1" applyAlignment="1">
      <alignment horizontal="center"/>
    </xf>
    <xf numFmtId="0" fontId="23" fillId="0" borderId="0" xfId="0" applyFont="1"/>
    <xf numFmtId="0" fontId="24" fillId="2" borderId="0" xfId="0" applyFont="1" applyFill="1" applyBorder="1"/>
    <xf numFmtId="0" fontId="2" fillId="2" borderId="0" xfId="0" applyFont="1" applyFill="1" applyBorder="1"/>
    <xf numFmtId="0" fontId="5" fillId="0" borderId="0" xfId="0" applyFont="1"/>
    <xf numFmtId="0" fontId="11" fillId="3" borderId="0" xfId="0" applyFont="1" applyFill="1" applyBorder="1" applyAlignment="1"/>
    <xf numFmtId="0" fontId="2" fillId="3" borderId="0" xfId="0" applyFont="1" applyFill="1"/>
    <xf numFmtId="0" fontId="10" fillId="3" borderId="0" xfId="0" applyFont="1" applyFill="1" applyBorder="1"/>
    <xf numFmtId="0" fontId="6" fillId="3" borderId="5" xfId="0" applyFont="1" applyFill="1" applyBorder="1"/>
    <xf numFmtId="0" fontId="3" fillId="3" borderId="5" xfId="0" applyFont="1" applyFill="1" applyBorder="1"/>
    <xf numFmtId="0" fontId="19" fillId="3" borderId="5" xfId="0" applyFont="1" applyFill="1" applyBorder="1"/>
    <xf numFmtId="0" fontId="5" fillId="3" borderId="0" xfId="0" applyFont="1" applyFill="1" applyBorder="1"/>
    <xf numFmtId="43" fontId="3" fillId="3" borderId="0" xfId="1" applyFont="1" applyFill="1" applyBorder="1"/>
    <xf numFmtId="0" fontId="4" fillId="3" borderId="0" xfId="0" applyFont="1" applyFill="1" applyBorder="1" applyAlignment="1"/>
    <xf numFmtId="43" fontId="3" fillId="2" borderId="0" xfId="2" applyFont="1" applyFill="1" applyBorder="1"/>
    <xf numFmtId="43" fontId="6" fillId="2" borderId="0" xfId="2" applyFont="1" applyFill="1" applyBorder="1" applyAlignment="1">
      <alignment horizontal="right"/>
    </xf>
    <xf numFmtId="43" fontId="14" fillId="2" borderId="3" xfId="2" applyFont="1" applyFill="1" applyBorder="1"/>
    <xf numFmtId="43" fontId="5" fillId="2" borderId="3" xfId="2" applyFont="1" applyFill="1" applyBorder="1"/>
    <xf numFmtId="43" fontId="5" fillId="2" borderId="0" xfId="2" applyFont="1" applyFill="1" applyBorder="1"/>
    <xf numFmtId="43" fontId="14" fillId="2" borderId="0" xfId="2" applyFont="1" applyFill="1" applyBorder="1"/>
    <xf numFmtId="43" fontId="6" fillId="2" borderId="0" xfId="2" applyFont="1" applyFill="1" applyBorder="1"/>
    <xf numFmtId="43" fontId="6" fillId="2" borderId="1" xfId="2" applyFont="1" applyFill="1" applyBorder="1" applyAlignment="1">
      <alignment horizontal="right"/>
    </xf>
    <xf numFmtId="43" fontId="5" fillId="2" borderId="8" xfId="2" applyFont="1" applyFill="1" applyBorder="1"/>
    <xf numFmtId="43" fontId="5" fillId="2" borderId="4" xfId="2" applyFont="1" applyFill="1" applyBorder="1"/>
    <xf numFmtId="43" fontId="15" fillId="2" borderId="0" xfId="2" applyFont="1" applyFill="1" applyBorder="1"/>
    <xf numFmtId="43" fontId="6" fillId="2" borderId="4" xfId="2" applyFont="1" applyFill="1" applyBorder="1"/>
    <xf numFmtId="43" fontId="12" fillId="2" borderId="0" xfId="2" applyFont="1" applyFill="1" applyBorder="1"/>
    <xf numFmtId="43" fontId="5" fillId="2" borderId="6" xfId="2" applyFont="1" applyFill="1" applyBorder="1"/>
    <xf numFmtId="164" fontId="6" fillId="2" borderId="4" xfId="2" applyNumberFormat="1" applyFont="1" applyFill="1" applyBorder="1"/>
    <xf numFmtId="43" fontId="9" fillId="2" borderId="0" xfId="2" applyFont="1" applyFill="1" applyBorder="1"/>
    <xf numFmtId="43" fontId="3" fillId="3" borderId="0" xfId="2" applyFont="1" applyFill="1" applyBorder="1"/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9" defaultPivotStyle="PivotStyleLight16"/>
  <colors>
    <mruColors>
      <color rgb="FFF06E34"/>
      <color rgb="FFFDC7DA"/>
      <color rgb="FFFB79A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06" name="Picture 109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07" name="Picture 109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08" name="Picture 109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09" name="Picture 10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10" name="Picture 109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11" name="Picture 109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12" name="Picture 109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20" name="Picture 110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21" name="Picture 110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22" name="Picture 11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23" name="Picture 11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24" name="Picture 11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25" name="Picture 11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26" name="Picture 111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34" name="Picture 11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35" name="Picture 11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36" name="Picture 11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37" name="Picture 112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38" name="Picture 112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39" name="Picture 11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40" name="Picture 11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48" name="Picture 113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49" name="Picture 113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50" name="Picture 114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51" name="Picture 114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52" name="Picture 114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53" name="Picture 1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54" name="Picture 114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62" name="Picture 115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63" name="Picture 115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64" name="Picture 115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65" name="Picture 115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66" name="Picture 115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67" name="Picture 115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68" name="Picture 115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76" name="Picture 11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77" name="Picture 116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78" name="Picture 117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79" name="Picture 117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80" name="Picture 117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81" name="Picture 117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82" name="Picture 117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90" name="Picture 118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91" name="Picture 118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92" name="Picture 118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93" name="Picture 118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94" name="Picture 118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95" name="Picture 118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96" name="Picture 118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04" name="Picture 119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05" name="Picture 119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06" name="Picture 12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07" name="Picture 120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08" name="Picture 120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09" name="Picture 120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10" name="Picture 120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18" name="Picture 12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19" name="Picture 121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20" name="Picture 12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21" name="Picture 12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22" name="Picture 121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23" name="Picture 12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24" name="Picture 121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3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3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3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3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3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3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3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4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4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4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5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5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5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6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6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6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6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6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6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6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7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7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7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7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7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8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18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18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18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18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18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19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19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192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193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194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195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196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197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198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95251</xdr:colOff>
      <xdr:row>0</xdr:row>
      <xdr:rowOff>38100</xdr:rowOff>
    </xdr:from>
    <xdr:to>
      <xdr:col>1</xdr:col>
      <xdr:colOff>1162050</xdr:colOff>
      <xdr:row>5</xdr:row>
      <xdr:rowOff>209550</xdr:rowOff>
    </xdr:to>
    <xdr:pic>
      <xdr:nvPicPr>
        <xdr:cNvPr id="199" name="1 Imagen" descr="LOGO SEMOV GOTA tinto (1)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1" y="38100"/>
          <a:ext cx="3238499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0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0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0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0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0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0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0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07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08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09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10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11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12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13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1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1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1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1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1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2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21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22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23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24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25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26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27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29" name="Picture 109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30" name="Picture 109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31" name="Picture 109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32" name="Picture 10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33" name="Picture 109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34" name="Picture 109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35" name="Picture 109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36" name="Picture 110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37" name="Picture 110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38" name="Picture 11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39" name="Picture 11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40" name="Picture 11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41" name="Picture 11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42" name="Picture 111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43" name="Picture 11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44" name="Picture 11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45" name="Picture 11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46" name="Picture 112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47" name="Picture 112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48" name="Picture 11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49" name="Picture 11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50" name="Picture 113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51" name="Picture 113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52" name="Picture 114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53" name="Picture 114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54" name="Picture 114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55" name="Picture 1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56" name="Picture 114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57" name="Picture 115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58" name="Picture 115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59" name="Picture 115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60" name="Picture 115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61" name="Picture 115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62" name="Picture 115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63" name="Picture 115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64" name="Picture 11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65" name="Picture 116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66" name="Picture 117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67" name="Picture 117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68" name="Picture 117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69" name="Picture 117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70" name="Picture 117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71" name="Picture 118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72" name="Picture 118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73" name="Picture 118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74" name="Picture 118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75" name="Picture 118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76" name="Picture 118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77" name="Picture 118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78" name="Picture 119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79" name="Picture 119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80" name="Picture 12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81" name="Picture 120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82" name="Picture 120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83" name="Picture 120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84" name="Picture 120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85" name="Picture 12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86" name="Picture 121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87" name="Picture 12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88" name="Picture 12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89" name="Picture 121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90" name="Picture 12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91" name="Picture 121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9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9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9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9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9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9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9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29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30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30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30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30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30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30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30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30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30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30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31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31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31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3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31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31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31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31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31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0</xdr:rowOff>
    </xdr:to>
    <xdr:pic>
      <xdr:nvPicPr>
        <xdr:cNvPr id="31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42</xdr:row>
      <xdr:rowOff>47626</xdr:rowOff>
    </xdr:from>
    <xdr:to>
      <xdr:col>1</xdr:col>
      <xdr:colOff>1057275</xdr:colOff>
      <xdr:row>49</xdr:row>
      <xdr:rowOff>76201</xdr:rowOff>
    </xdr:to>
    <xdr:pic>
      <xdr:nvPicPr>
        <xdr:cNvPr id="320" name="1 Imagen" descr="LOGO SEMOV GOTA tinto (1)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020051"/>
          <a:ext cx="314325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21" name="Picture 109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22" name="Picture 109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23" name="Picture 109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24" name="Picture 10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25" name="Picture 109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26" name="Picture 109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27" name="Picture 109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28" name="Picture 110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29" name="Picture 110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30" name="Picture 11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31" name="Picture 11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32" name="Picture 11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33" name="Picture 11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34" name="Picture 111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35" name="Picture 11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36" name="Picture 11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37" name="Picture 11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38" name="Picture 112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39" name="Picture 112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40" name="Picture 11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41" name="Picture 11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42" name="Picture 113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43" name="Picture 113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44" name="Picture 114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45" name="Picture 114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46" name="Picture 114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47" name="Picture 1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48" name="Picture 114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49" name="Picture 115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50" name="Picture 115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51" name="Picture 115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52" name="Picture 115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53" name="Picture 115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54" name="Picture 115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55" name="Picture 115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56" name="Picture 11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57" name="Picture 116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58" name="Picture 117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59" name="Picture 117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60" name="Picture 117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61" name="Picture 117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62" name="Picture 117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63" name="Picture 118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64" name="Picture 118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65" name="Picture 118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66" name="Picture 118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67" name="Picture 118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68" name="Picture 118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69" name="Picture 118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70" name="Picture 119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71" name="Picture 119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72" name="Picture 12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73" name="Picture 120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74" name="Picture 120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75" name="Picture 120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76" name="Picture 120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77" name="Picture 12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78" name="Picture 121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79" name="Picture 12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80" name="Picture 12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81" name="Picture 121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82" name="Picture 12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83" name="Picture 121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8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8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8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8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8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8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9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9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9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9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9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9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9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9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39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40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40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40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40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40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40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40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40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40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40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41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0</xdr:rowOff>
    </xdr:to>
    <xdr:pic>
      <xdr:nvPicPr>
        <xdr:cNvPr id="41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1</xdr:col>
      <xdr:colOff>0</xdr:colOff>
      <xdr:row>116</xdr:row>
      <xdr:rowOff>0</xdr:rowOff>
    </xdr:to>
    <xdr:pic>
      <xdr:nvPicPr>
        <xdr:cNvPr id="4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1</xdr:col>
      <xdr:colOff>0</xdr:colOff>
      <xdr:row>116</xdr:row>
      <xdr:rowOff>0</xdr:rowOff>
    </xdr:to>
    <xdr:pic>
      <xdr:nvPicPr>
        <xdr:cNvPr id="41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1</xdr:col>
      <xdr:colOff>0</xdr:colOff>
      <xdr:row>116</xdr:row>
      <xdr:rowOff>0</xdr:rowOff>
    </xdr:to>
    <xdr:pic>
      <xdr:nvPicPr>
        <xdr:cNvPr id="41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1</xdr:col>
      <xdr:colOff>0</xdr:colOff>
      <xdr:row>116</xdr:row>
      <xdr:rowOff>0</xdr:rowOff>
    </xdr:to>
    <xdr:pic>
      <xdr:nvPicPr>
        <xdr:cNvPr id="41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1</xdr:col>
      <xdr:colOff>0</xdr:colOff>
      <xdr:row>116</xdr:row>
      <xdr:rowOff>0</xdr:rowOff>
    </xdr:to>
    <xdr:pic>
      <xdr:nvPicPr>
        <xdr:cNvPr id="41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1</xdr:col>
      <xdr:colOff>0</xdr:colOff>
      <xdr:row>116</xdr:row>
      <xdr:rowOff>0</xdr:rowOff>
    </xdr:to>
    <xdr:pic>
      <xdr:nvPicPr>
        <xdr:cNvPr id="41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1</xdr:col>
      <xdr:colOff>0</xdr:colOff>
      <xdr:row>116</xdr:row>
      <xdr:rowOff>0</xdr:rowOff>
    </xdr:to>
    <xdr:pic>
      <xdr:nvPicPr>
        <xdr:cNvPr id="41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1</xdr:col>
      <xdr:colOff>0</xdr:colOff>
      <xdr:row>128</xdr:row>
      <xdr:rowOff>0</xdr:rowOff>
    </xdr:to>
    <xdr:pic>
      <xdr:nvPicPr>
        <xdr:cNvPr id="419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1</xdr:col>
      <xdr:colOff>0</xdr:colOff>
      <xdr:row>128</xdr:row>
      <xdr:rowOff>0</xdr:rowOff>
    </xdr:to>
    <xdr:pic>
      <xdr:nvPicPr>
        <xdr:cNvPr id="420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1</xdr:col>
      <xdr:colOff>0</xdr:colOff>
      <xdr:row>128</xdr:row>
      <xdr:rowOff>0</xdr:rowOff>
    </xdr:to>
    <xdr:pic>
      <xdr:nvPicPr>
        <xdr:cNvPr id="421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1</xdr:col>
      <xdr:colOff>0</xdr:colOff>
      <xdr:row>128</xdr:row>
      <xdr:rowOff>0</xdr:rowOff>
    </xdr:to>
    <xdr:pic>
      <xdr:nvPicPr>
        <xdr:cNvPr id="422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1</xdr:col>
      <xdr:colOff>0</xdr:colOff>
      <xdr:row>128</xdr:row>
      <xdr:rowOff>0</xdr:rowOff>
    </xdr:to>
    <xdr:pic>
      <xdr:nvPicPr>
        <xdr:cNvPr id="423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1</xdr:col>
      <xdr:colOff>0</xdr:colOff>
      <xdr:row>128</xdr:row>
      <xdr:rowOff>0</xdr:rowOff>
    </xdr:to>
    <xdr:pic>
      <xdr:nvPicPr>
        <xdr:cNvPr id="424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1</xdr:col>
      <xdr:colOff>0</xdr:colOff>
      <xdr:row>128</xdr:row>
      <xdr:rowOff>0</xdr:rowOff>
    </xdr:to>
    <xdr:pic>
      <xdr:nvPicPr>
        <xdr:cNvPr id="425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88</xdr:row>
      <xdr:rowOff>85726</xdr:rowOff>
    </xdr:from>
    <xdr:to>
      <xdr:col>1</xdr:col>
      <xdr:colOff>1028700</xdr:colOff>
      <xdr:row>94</xdr:row>
      <xdr:rowOff>180976</xdr:rowOff>
    </xdr:to>
    <xdr:pic>
      <xdr:nvPicPr>
        <xdr:cNvPr id="426" name="1 Imagen" descr="LOGO SEMOV GOTA tinto (1)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16325851"/>
          <a:ext cx="31718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1</xdr:col>
      <xdr:colOff>0</xdr:colOff>
      <xdr:row>116</xdr:row>
      <xdr:rowOff>0</xdr:rowOff>
    </xdr:to>
    <xdr:pic>
      <xdr:nvPicPr>
        <xdr:cNvPr id="42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1</xdr:col>
      <xdr:colOff>0</xdr:colOff>
      <xdr:row>116</xdr:row>
      <xdr:rowOff>0</xdr:rowOff>
    </xdr:to>
    <xdr:pic>
      <xdr:nvPicPr>
        <xdr:cNvPr id="42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1</xdr:col>
      <xdr:colOff>0</xdr:colOff>
      <xdr:row>116</xdr:row>
      <xdr:rowOff>0</xdr:rowOff>
    </xdr:to>
    <xdr:pic>
      <xdr:nvPicPr>
        <xdr:cNvPr id="42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1</xdr:col>
      <xdr:colOff>0</xdr:colOff>
      <xdr:row>116</xdr:row>
      <xdr:rowOff>0</xdr:rowOff>
    </xdr:to>
    <xdr:pic>
      <xdr:nvPicPr>
        <xdr:cNvPr id="43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1</xdr:col>
      <xdr:colOff>0</xdr:colOff>
      <xdr:row>116</xdr:row>
      <xdr:rowOff>0</xdr:rowOff>
    </xdr:to>
    <xdr:pic>
      <xdr:nvPicPr>
        <xdr:cNvPr id="43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1</xdr:col>
      <xdr:colOff>0</xdr:colOff>
      <xdr:row>116</xdr:row>
      <xdr:rowOff>0</xdr:rowOff>
    </xdr:to>
    <xdr:pic>
      <xdr:nvPicPr>
        <xdr:cNvPr id="43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1</xdr:col>
      <xdr:colOff>0</xdr:colOff>
      <xdr:row>116</xdr:row>
      <xdr:rowOff>0</xdr:rowOff>
    </xdr:to>
    <xdr:pic>
      <xdr:nvPicPr>
        <xdr:cNvPr id="43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1</xdr:col>
      <xdr:colOff>0</xdr:colOff>
      <xdr:row>128</xdr:row>
      <xdr:rowOff>0</xdr:rowOff>
    </xdr:to>
    <xdr:pic>
      <xdr:nvPicPr>
        <xdr:cNvPr id="43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1</xdr:col>
      <xdr:colOff>0</xdr:colOff>
      <xdr:row>128</xdr:row>
      <xdr:rowOff>0</xdr:rowOff>
    </xdr:to>
    <xdr:pic>
      <xdr:nvPicPr>
        <xdr:cNvPr id="435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1</xdr:col>
      <xdr:colOff>0</xdr:colOff>
      <xdr:row>128</xdr:row>
      <xdr:rowOff>0</xdr:rowOff>
    </xdr:to>
    <xdr:pic>
      <xdr:nvPicPr>
        <xdr:cNvPr id="436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1</xdr:col>
      <xdr:colOff>0</xdr:colOff>
      <xdr:row>128</xdr:row>
      <xdr:rowOff>0</xdr:rowOff>
    </xdr:to>
    <xdr:pic>
      <xdr:nvPicPr>
        <xdr:cNvPr id="437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1</xdr:col>
      <xdr:colOff>0</xdr:colOff>
      <xdr:row>128</xdr:row>
      <xdr:rowOff>0</xdr:rowOff>
    </xdr:to>
    <xdr:pic>
      <xdr:nvPicPr>
        <xdr:cNvPr id="438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1</xdr:col>
      <xdr:colOff>0</xdr:colOff>
      <xdr:row>128</xdr:row>
      <xdr:rowOff>0</xdr:rowOff>
    </xdr:to>
    <xdr:pic>
      <xdr:nvPicPr>
        <xdr:cNvPr id="439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1</xdr:col>
      <xdr:colOff>0</xdr:colOff>
      <xdr:row>128</xdr:row>
      <xdr:rowOff>0</xdr:rowOff>
    </xdr:to>
    <xdr:pic>
      <xdr:nvPicPr>
        <xdr:cNvPr id="440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1</xdr:col>
      <xdr:colOff>0</xdr:colOff>
      <xdr:row>116</xdr:row>
      <xdr:rowOff>0</xdr:rowOff>
    </xdr:to>
    <xdr:pic>
      <xdr:nvPicPr>
        <xdr:cNvPr id="44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1</xdr:col>
      <xdr:colOff>0</xdr:colOff>
      <xdr:row>116</xdr:row>
      <xdr:rowOff>0</xdr:rowOff>
    </xdr:to>
    <xdr:pic>
      <xdr:nvPicPr>
        <xdr:cNvPr id="44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1</xdr:col>
      <xdr:colOff>0</xdr:colOff>
      <xdr:row>116</xdr:row>
      <xdr:rowOff>0</xdr:rowOff>
    </xdr:to>
    <xdr:pic>
      <xdr:nvPicPr>
        <xdr:cNvPr id="44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1</xdr:col>
      <xdr:colOff>0</xdr:colOff>
      <xdr:row>116</xdr:row>
      <xdr:rowOff>0</xdr:rowOff>
    </xdr:to>
    <xdr:pic>
      <xdr:nvPicPr>
        <xdr:cNvPr id="44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1</xdr:col>
      <xdr:colOff>0</xdr:colOff>
      <xdr:row>116</xdr:row>
      <xdr:rowOff>0</xdr:rowOff>
    </xdr:to>
    <xdr:pic>
      <xdr:nvPicPr>
        <xdr:cNvPr id="44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1</xdr:col>
      <xdr:colOff>0</xdr:colOff>
      <xdr:row>116</xdr:row>
      <xdr:rowOff>0</xdr:rowOff>
    </xdr:to>
    <xdr:pic>
      <xdr:nvPicPr>
        <xdr:cNvPr id="44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1</xdr:col>
      <xdr:colOff>0</xdr:colOff>
      <xdr:row>116</xdr:row>
      <xdr:rowOff>0</xdr:rowOff>
    </xdr:to>
    <xdr:pic>
      <xdr:nvPicPr>
        <xdr:cNvPr id="44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1</xdr:col>
      <xdr:colOff>0</xdr:colOff>
      <xdr:row>128</xdr:row>
      <xdr:rowOff>0</xdr:rowOff>
    </xdr:to>
    <xdr:pic>
      <xdr:nvPicPr>
        <xdr:cNvPr id="448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1</xdr:col>
      <xdr:colOff>0</xdr:colOff>
      <xdr:row>128</xdr:row>
      <xdr:rowOff>0</xdr:rowOff>
    </xdr:to>
    <xdr:pic>
      <xdr:nvPicPr>
        <xdr:cNvPr id="449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1</xdr:col>
      <xdr:colOff>0</xdr:colOff>
      <xdr:row>128</xdr:row>
      <xdr:rowOff>0</xdr:rowOff>
    </xdr:to>
    <xdr:pic>
      <xdr:nvPicPr>
        <xdr:cNvPr id="450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1</xdr:col>
      <xdr:colOff>0</xdr:colOff>
      <xdr:row>128</xdr:row>
      <xdr:rowOff>0</xdr:rowOff>
    </xdr:to>
    <xdr:pic>
      <xdr:nvPicPr>
        <xdr:cNvPr id="451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1</xdr:col>
      <xdr:colOff>0</xdr:colOff>
      <xdr:row>128</xdr:row>
      <xdr:rowOff>0</xdr:rowOff>
    </xdr:to>
    <xdr:pic>
      <xdr:nvPicPr>
        <xdr:cNvPr id="452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1</xdr:col>
      <xdr:colOff>0</xdr:colOff>
      <xdr:row>128</xdr:row>
      <xdr:rowOff>0</xdr:rowOff>
    </xdr:to>
    <xdr:pic>
      <xdr:nvPicPr>
        <xdr:cNvPr id="453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1</xdr:col>
      <xdr:colOff>0</xdr:colOff>
      <xdr:row>128</xdr:row>
      <xdr:rowOff>0</xdr:rowOff>
    </xdr:to>
    <xdr:pic>
      <xdr:nvPicPr>
        <xdr:cNvPr id="454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455" name="Picture 109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456" name="Picture 109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457" name="Picture 109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458" name="Picture 10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459" name="Picture 109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460" name="Picture 109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461" name="Picture 109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462" name="Picture 110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463" name="Picture 110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464" name="Picture 11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465" name="Picture 11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466" name="Picture 11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467" name="Picture 11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468" name="Picture 111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469" name="Picture 11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470" name="Picture 11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471" name="Picture 11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472" name="Picture 112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473" name="Picture 112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474" name="Picture 11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475" name="Picture 11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476" name="Picture 113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477" name="Picture 113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478" name="Picture 114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479" name="Picture 114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480" name="Picture 114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481" name="Picture 1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482" name="Picture 114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483" name="Picture 115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484" name="Picture 115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485" name="Picture 115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486" name="Picture 115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487" name="Picture 115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488" name="Picture 115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489" name="Picture 115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490" name="Picture 11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491" name="Picture 116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492" name="Picture 117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493" name="Picture 117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494" name="Picture 117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495" name="Picture 117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496" name="Picture 117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497" name="Picture 118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498" name="Picture 118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499" name="Picture 118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500" name="Picture 118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501" name="Picture 118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502" name="Picture 118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503" name="Picture 118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504" name="Picture 119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505" name="Picture 119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506" name="Picture 12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507" name="Picture 120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508" name="Picture 120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509" name="Picture 120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510" name="Picture 120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511" name="Picture 12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512" name="Picture 121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513" name="Picture 12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514" name="Picture 12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515" name="Picture 121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516" name="Picture 12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517" name="Picture 121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51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51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52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52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52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52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52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5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52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52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52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52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53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53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53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53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53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53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53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53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53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53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54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54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54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54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54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0</xdr:rowOff>
    </xdr:to>
    <xdr:pic>
      <xdr:nvPicPr>
        <xdr:cNvPr id="54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1</xdr:col>
      <xdr:colOff>0</xdr:colOff>
      <xdr:row>156</xdr:row>
      <xdr:rowOff>0</xdr:rowOff>
    </xdr:to>
    <xdr:pic>
      <xdr:nvPicPr>
        <xdr:cNvPr id="5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1</xdr:col>
      <xdr:colOff>0</xdr:colOff>
      <xdr:row>156</xdr:row>
      <xdr:rowOff>0</xdr:rowOff>
    </xdr:to>
    <xdr:pic>
      <xdr:nvPicPr>
        <xdr:cNvPr id="54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1</xdr:col>
      <xdr:colOff>0</xdr:colOff>
      <xdr:row>156</xdr:row>
      <xdr:rowOff>0</xdr:rowOff>
    </xdr:to>
    <xdr:pic>
      <xdr:nvPicPr>
        <xdr:cNvPr id="54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1</xdr:col>
      <xdr:colOff>0</xdr:colOff>
      <xdr:row>156</xdr:row>
      <xdr:rowOff>0</xdr:rowOff>
    </xdr:to>
    <xdr:pic>
      <xdr:nvPicPr>
        <xdr:cNvPr id="54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1</xdr:col>
      <xdr:colOff>0</xdr:colOff>
      <xdr:row>156</xdr:row>
      <xdr:rowOff>0</xdr:rowOff>
    </xdr:to>
    <xdr:pic>
      <xdr:nvPicPr>
        <xdr:cNvPr id="55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1</xdr:col>
      <xdr:colOff>0</xdr:colOff>
      <xdr:row>156</xdr:row>
      <xdr:rowOff>0</xdr:rowOff>
    </xdr:to>
    <xdr:pic>
      <xdr:nvPicPr>
        <xdr:cNvPr id="55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1</xdr:col>
      <xdr:colOff>0</xdr:colOff>
      <xdr:row>156</xdr:row>
      <xdr:rowOff>0</xdr:rowOff>
    </xdr:to>
    <xdr:pic>
      <xdr:nvPicPr>
        <xdr:cNvPr id="55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1</xdr:col>
      <xdr:colOff>0</xdr:colOff>
      <xdr:row>168</xdr:row>
      <xdr:rowOff>0</xdr:rowOff>
    </xdr:to>
    <xdr:pic>
      <xdr:nvPicPr>
        <xdr:cNvPr id="553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1</xdr:col>
      <xdr:colOff>0</xdr:colOff>
      <xdr:row>168</xdr:row>
      <xdr:rowOff>0</xdr:rowOff>
    </xdr:to>
    <xdr:pic>
      <xdr:nvPicPr>
        <xdr:cNvPr id="554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1</xdr:col>
      <xdr:colOff>0</xdr:colOff>
      <xdr:row>168</xdr:row>
      <xdr:rowOff>0</xdr:rowOff>
    </xdr:to>
    <xdr:pic>
      <xdr:nvPicPr>
        <xdr:cNvPr id="555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1</xdr:col>
      <xdr:colOff>0</xdr:colOff>
      <xdr:row>168</xdr:row>
      <xdr:rowOff>0</xdr:rowOff>
    </xdr:to>
    <xdr:pic>
      <xdr:nvPicPr>
        <xdr:cNvPr id="556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1</xdr:col>
      <xdr:colOff>0</xdr:colOff>
      <xdr:row>168</xdr:row>
      <xdr:rowOff>0</xdr:rowOff>
    </xdr:to>
    <xdr:pic>
      <xdr:nvPicPr>
        <xdr:cNvPr id="557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1</xdr:col>
      <xdr:colOff>0</xdr:colOff>
      <xdr:row>168</xdr:row>
      <xdr:rowOff>0</xdr:rowOff>
    </xdr:to>
    <xdr:pic>
      <xdr:nvPicPr>
        <xdr:cNvPr id="558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1</xdr:col>
      <xdr:colOff>0</xdr:colOff>
      <xdr:row>168</xdr:row>
      <xdr:rowOff>0</xdr:rowOff>
    </xdr:to>
    <xdr:pic>
      <xdr:nvPicPr>
        <xdr:cNvPr id="559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76201</xdr:colOff>
      <xdr:row>130</xdr:row>
      <xdr:rowOff>57150</xdr:rowOff>
    </xdr:from>
    <xdr:to>
      <xdr:col>1</xdr:col>
      <xdr:colOff>1009651</xdr:colOff>
      <xdr:row>135</xdr:row>
      <xdr:rowOff>142875</xdr:rowOff>
    </xdr:to>
    <xdr:pic>
      <xdr:nvPicPr>
        <xdr:cNvPr id="560" name="1 Imagen" descr="LOGO SEMOV GOTA tinto (1)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1" y="24269700"/>
          <a:ext cx="31051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1</xdr:col>
      <xdr:colOff>0</xdr:colOff>
      <xdr:row>156</xdr:row>
      <xdr:rowOff>0</xdr:rowOff>
    </xdr:to>
    <xdr:pic>
      <xdr:nvPicPr>
        <xdr:cNvPr id="56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1</xdr:col>
      <xdr:colOff>0</xdr:colOff>
      <xdr:row>156</xdr:row>
      <xdr:rowOff>0</xdr:rowOff>
    </xdr:to>
    <xdr:pic>
      <xdr:nvPicPr>
        <xdr:cNvPr id="56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1</xdr:col>
      <xdr:colOff>0</xdr:colOff>
      <xdr:row>156</xdr:row>
      <xdr:rowOff>0</xdr:rowOff>
    </xdr:to>
    <xdr:pic>
      <xdr:nvPicPr>
        <xdr:cNvPr id="56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1</xdr:col>
      <xdr:colOff>0</xdr:colOff>
      <xdr:row>156</xdr:row>
      <xdr:rowOff>0</xdr:rowOff>
    </xdr:to>
    <xdr:pic>
      <xdr:nvPicPr>
        <xdr:cNvPr id="56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1</xdr:col>
      <xdr:colOff>0</xdr:colOff>
      <xdr:row>156</xdr:row>
      <xdr:rowOff>0</xdr:rowOff>
    </xdr:to>
    <xdr:pic>
      <xdr:nvPicPr>
        <xdr:cNvPr id="56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1</xdr:col>
      <xdr:colOff>0</xdr:colOff>
      <xdr:row>156</xdr:row>
      <xdr:rowOff>0</xdr:rowOff>
    </xdr:to>
    <xdr:pic>
      <xdr:nvPicPr>
        <xdr:cNvPr id="56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1</xdr:col>
      <xdr:colOff>0</xdr:colOff>
      <xdr:row>156</xdr:row>
      <xdr:rowOff>0</xdr:rowOff>
    </xdr:to>
    <xdr:pic>
      <xdr:nvPicPr>
        <xdr:cNvPr id="56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1</xdr:col>
      <xdr:colOff>0</xdr:colOff>
      <xdr:row>168</xdr:row>
      <xdr:rowOff>0</xdr:rowOff>
    </xdr:to>
    <xdr:pic>
      <xdr:nvPicPr>
        <xdr:cNvPr id="568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1</xdr:col>
      <xdr:colOff>0</xdr:colOff>
      <xdr:row>168</xdr:row>
      <xdr:rowOff>0</xdr:rowOff>
    </xdr:to>
    <xdr:pic>
      <xdr:nvPicPr>
        <xdr:cNvPr id="569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1</xdr:col>
      <xdr:colOff>0</xdr:colOff>
      <xdr:row>168</xdr:row>
      <xdr:rowOff>0</xdr:rowOff>
    </xdr:to>
    <xdr:pic>
      <xdr:nvPicPr>
        <xdr:cNvPr id="570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1</xdr:col>
      <xdr:colOff>0</xdr:colOff>
      <xdr:row>168</xdr:row>
      <xdr:rowOff>0</xdr:rowOff>
    </xdr:to>
    <xdr:pic>
      <xdr:nvPicPr>
        <xdr:cNvPr id="571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1</xdr:col>
      <xdr:colOff>0</xdr:colOff>
      <xdr:row>168</xdr:row>
      <xdr:rowOff>0</xdr:rowOff>
    </xdr:to>
    <xdr:pic>
      <xdr:nvPicPr>
        <xdr:cNvPr id="572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1</xdr:col>
      <xdr:colOff>0</xdr:colOff>
      <xdr:row>168</xdr:row>
      <xdr:rowOff>0</xdr:rowOff>
    </xdr:to>
    <xdr:pic>
      <xdr:nvPicPr>
        <xdr:cNvPr id="573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1</xdr:col>
      <xdr:colOff>0</xdr:colOff>
      <xdr:row>168</xdr:row>
      <xdr:rowOff>0</xdr:rowOff>
    </xdr:to>
    <xdr:pic>
      <xdr:nvPicPr>
        <xdr:cNvPr id="574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1</xdr:col>
      <xdr:colOff>0</xdr:colOff>
      <xdr:row>156</xdr:row>
      <xdr:rowOff>0</xdr:rowOff>
    </xdr:to>
    <xdr:pic>
      <xdr:nvPicPr>
        <xdr:cNvPr id="57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1</xdr:col>
      <xdr:colOff>0</xdr:colOff>
      <xdr:row>156</xdr:row>
      <xdr:rowOff>0</xdr:rowOff>
    </xdr:to>
    <xdr:pic>
      <xdr:nvPicPr>
        <xdr:cNvPr id="57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1</xdr:col>
      <xdr:colOff>0</xdr:colOff>
      <xdr:row>156</xdr:row>
      <xdr:rowOff>0</xdr:rowOff>
    </xdr:to>
    <xdr:pic>
      <xdr:nvPicPr>
        <xdr:cNvPr id="57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1</xdr:col>
      <xdr:colOff>0</xdr:colOff>
      <xdr:row>156</xdr:row>
      <xdr:rowOff>0</xdr:rowOff>
    </xdr:to>
    <xdr:pic>
      <xdr:nvPicPr>
        <xdr:cNvPr id="57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1</xdr:col>
      <xdr:colOff>0</xdr:colOff>
      <xdr:row>156</xdr:row>
      <xdr:rowOff>0</xdr:rowOff>
    </xdr:to>
    <xdr:pic>
      <xdr:nvPicPr>
        <xdr:cNvPr id="57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1</xdr:col>
      <xdr:colOff>0</xdr:colOff>
      <xdr:row>156</xdr:row>
      <xdr:rowOff>0</xdr:rowOff>
    </xdr:to>
    <xdr:pic>
      <xdr:nvPicPr>
        <xdr:cNvPr id="58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1</xdr:col>
      <xdr:colOff>0</xdr:colOff>
      <xdr:row>156</xdr:row>
      <xdr:rowOff>0</xdr:rowOff>
    </xdr:to>
    <xdr:pic>
      <xdr:nvPicPr>
        <xdr:cNvPr id="58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1</xdr:col>
      <xdr:colOff>0</xdr:colOff>
      <xdr:row>168</xdr:row>
      <xdr:rowOff>0</xdr:rowOff>
    </xdr:to>
    <xdr:pic>
      <xdr:nvPicPr>
        <xdr:cNvPr id="582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1</xdr:col>
      <xdr:colOff>0</xdr:colOff>
      <xdr:row>168</xdr:row>
      <xdr:rowOff>0</xdr:rowOff>
    </xdr:to>
    <xdr:pic>
      <xdr:nvPicPr>
        <xdr:cNvPr id="583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1</xdr:col>
      <xdr:colOff>0</xdr:colOff>
      <xdr:row>168</xdr:row>
      <xdr:rowOff>0</xdr:rowOff>
    </xdr:to>
    <xdr:pic>
      <xdr:nvPicPr>
        <xdr:cNvPr id="584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1</xdr:col>
      <xdr:colOff>0</xdr:colOff>
      <xdr:row>168</xdr:row>
      <xdr:rowOff>0</xdr:rowOff>
    </xdr:to>
    <xdr:pic>
      <xdr:nvPicPr>
        <xdr:cNvPr id="585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1</xdr:col>
      <xdr:colOff>0</xdr:colOff>
      <xdr:row>168</xdr:row>
      <xdr:rowOff>0</xdr:rowOff>
    </xdr:to>
    <xdr:pic>
      <xdr:nvPicPr>
        <xdr:cNvPr id="586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1</xdr:col>
      <xdr:colOff>0</xdr:colOff>
      <xdr:row>168</xdr:row>
      <xdr:rowOff>0</xdr:rowOff>
    </xdr:to>
    <xdr:pic>
      <xdr:nvPicPr>
        <xdr:cNvPr id="587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1</xdr:col>
      <xdr:colOff>0</xdr:colOff>
      <xdr:row>168</xdr:row>
      <xdr:rowOff>0</xdr:rowOff>
    </xdr:to>
    <xdr:pic>
      <xdr:nvPicPr>
        <xdr:cNvPr id="588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23" name="Picture 109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24" name="Picture 109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25" name="Picture 109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26" name="Picture 10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27" name="Picture 109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28" name="Picture 109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29" name="Picture 109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30" name="Picture 110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31" name="Picture 110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32" name="Picture 11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33" name="Picture 11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34" name="Picture 11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35" name="Picture 11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36" name="Picture 111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37" name="Picture 11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38" name="Picture 11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39" name="Picture 11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40" name="Picture 112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41" name="Picture 112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42" name="Picture 11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43" name="Picture 11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44" name="Picture 113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45" name="Picture 113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46" name="Picture 114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47" name="Picture 114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48" name="Picture 114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49" name="Picture 1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50" name="Picture 114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51" name="Picture 115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52" name="Picture 115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53" name="Picture 115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54" name="Picture 115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55" name="Picture 115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56" name="Picture 115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57" name="Picture 115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58" name="Picture 11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59" name="Picture 116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60" name="Picture 117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61" name="Picture 117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62" name="Picture 117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63" name="Picture 117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64" name="Picture 117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65" name="Picture 118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66" name="Picture 118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67" name="Picture 118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68" name="Picture 118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69" name="Picture 118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70" name="Picture 118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71" name="Picture 118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72" name="Picture 119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73" name="Picture 119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74" name="Picture 12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75" name="Picture 120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76" name="Picture 120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77" name="Picture 120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78" name="Picture 120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79" name="Picture 12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80" name="Picture 121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81" name="Picture 12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82" name="Picture 12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83" name="Picture 121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84" name="Picture 12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85" name="Picture 121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8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8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8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8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9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9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9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9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9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9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9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9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9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79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80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80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80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80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80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80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80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80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80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80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81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81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81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0</xdr:rowOff>
    </xdr:to>
    <xdr:pic>
      <xdr:nvPicPr>
        <xdr:cNvPr id="81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199</xdr:row>
      <xdr:rowOff>0</xdr:rowOff>
    </xdr:from>
    <xdr:to>
      <xdr:col>1</xdr:col>
      <xdr:colOff>0</xdr:colOff>
      <xdr:row>199</xdr:row>
      <xdr:rowOff>0</xdr:rowOff>
    </xdr:to>
    <xdr:pic>
      <xdr:nvPicPr>
        <xdr:cNvPr id="8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199</xdr:row>
      <xdr:rowOff>0</xdr:rowOff>
    </xdr:from>
    <xdr:to>
      <xdr:col>1</xdr:col>
      <xdr:colOff>0</xdr:colOff>
      <xdr:row>199</xdr:row>
      <xdr:rowOff>0</xdr:rowOff>
    </xdr:to>
    <xdr:pic>
      <xdr:nvPicPr>
        <xdr:cNvPr id="81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199</xdr:row>
      <xdr:rowOff>0</xdr:rowOff>
    </xdr:from>
    <xdr:to>
      <xdr:col>1</xdr:col>
      <xdr:colOff>0</xdr:colOff>
      <xdr:row>199</xdr:row>
      <xdr:rowOff>0</xdr:rowOff>
    </xdr:to>
    <xdr:pic>
      <xdr:nvPicPr>
        <xdr:cNvPr id="81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199</xdr:row>
      <xdr:rowOff>0</xdr:rowOff>
    </xdr:from>
    <xdr:to>
      <xdr:col>1</xdr:col>
      <xdr:colOff>0</xdr:colOff>
      <xdr:row>199</xdr:row>
      <xdr:rowOff>0</xdr:rowOff>
    </xdr:to>
    <xdr:pic>
      <xdr:nvPicPr>
        <xdr:cNvPr id="81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199</xdr:row>
      <xdr:rowOff>0</xdr:rowOff>
    </xdr:from>
    <xdr:to>
      <xdr:col>1</xdr:col>
      <xdr:colOff>0</xdr:colOff>
      <xdr:row>199</xdr:row>
      <xdr:rowOff>0</xdr:rowOff>
    </xdr:to>
    <xdr:pic>
      <xdr:nvPicPr>
        <xdr:cNvPr id="81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199</xdr:row>
      <xdr:rowOff>0</xdr:rowOff>
    </xdr:from>
    <xdr:to>
      <xdr:col>1</xdr:col>
      <xdr:colOff>0</xdr:colOff>
      <xdr:row>199</xdr:row>
      <xdr:rowOff>0</xdr:rowOff>
    </xdr:to>
    <xdr:pic>
      <xdr:nvPicPr>
        <xdr:cNvPr id="81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199</xdr:row>
      <xdr:rowOff>0</xdr:rowOff>
    </xdr:from>
    <xdr:to>
      <xdr:col>1</xdr:col>
      <xdr:colOff>0</xdr:colOff>
      <xdr:row>199</xdr:row>
      <xdr:rowOff>0</xdr:rowOff>
    </xdr:to>
    <xdr:pic>
      <xdr:nvPicPr>
        <xdr:cNvPr id="82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211</xdr:row>
      <xdr:rowOff>0</xdr:rowOff>
    </xdr:from>
    <xdr:to>
      <xdr:col>1</xdr:col>
      <xdr:colOff>0</xdr:colOff>
      <xdr:row>211</xdr:row>
      <xdr:rowOff>0</xdr:rowOff>
    </xdr:to>
    <xdr:pic>
      <xdr:nvPicPr>
        <xdr:cNvPr id="821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211</xdr:row>
      <xdr:rowOff>0</xdr:rowOff>
    </xdr:from>
    <xdr:to>
      <xdr:col>1</xdr:col>
      <xdr:colOff>0</xdr:colOff>
      <xdr:row>211</xdr:row>
      <xdr:rowOff>0</xdr:rowOff>
    </xdr:to>
    <xdr:pic>
      <xdr:nvPicPr>
        <xdr:cNvPr id="822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211</xdr:row>
      <xdr:rowOff>0</xdr:rowOff>
    </xdr:from>
    <xdr:to>
      <xdr:col>1</xdr:col>
      <xdr:colOff>0</xdr:colOff>
      <xdr:row>211</xdr:row>
      <xdr:rowOff>0</xdr:rowOff>
    </xdr:to>
    <xdr:pic>
      <xdr:nvPicPr>
        <xdr:cNvPr id="823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211</xdr:row>
      <xdr:rowOff>0</xdr:rowOff>
    </xdr:from>
    <xdr:to>
      <xdr:col>1</xdr:col>
      <xdr:colOff>0</xdr:colOff>
      <xdr:row>211</xdr:row>
      <xdr:rowOff>0</xdr:rowOff>
    </xdr:to>
    <xdr:pic>
      <xdr:nvPicPr>
        <xdr:cNvPr id="824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211</xdr:row>
      <xdr:rowOff>0</xdr:rowOff>
    </xdr:from>
    <xdr:to>
      <xdr:col>1</xdr:col>
      <xdr:colOff>0</xdr:colOff>
      <xdr:row>211</xdr:row>
      <xdr:rowOff>0</xdr:rowOff>
    </xdr:to>
    <xdr:pic>
      <xdr:nvPicPr>
        <xdr:cNvPr id="825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211</xdr:row>
      <xdr:rowOff>0</xdr:rowOff>
    </xdr:from>
    <xdr:to>
      <xdr:col>1</xdr:col>
      <xdr:colOff>0</xdr:colOff>
      <xdr:row>211</xdr:row>
      <xdr:rowOff>0</xdr:rowOff>
    </xdr:to>
    <xdr:pic>
      <xdr:nvPicPr>
        <xdr:cNvPr id="826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211</xdr:row>
      <xdr:rowOff>0</xdr:rowOff>
    </xdr:from>
    <xdr:to>
      <xdr:col>1</xdr:col>
      <xdr:colOff>0</xdr:colOff>
      <xdr:row>211</xdr:row>
      <xdr:rowOff>0</xdr:rowOff>
    </xdr:to>
    <xdr:pic>
      <xdr:nvPicPr>
        <xdr:cNvPr id="827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180976</xdr:colOff>
      <xdr:row>171</xdr:row>
      <xdr:rowOff>104776</xdr:rowOff>
    </xdr:from>
    <xdr:to>
      <xdr:col>1</xdr:col>
      <xdr:colOff>962026</xdr:colOff>
      <xdr:row>177</xdr:row>
      <xdr:rowOff>47626</xdr:rowOff>
    </xdr:to>
    <xdr:pic>
      <xdr:nvPicPr>
        <xdr:cNvPr id="828" name="1 Imagen" descr="LOGO SEMOV GOTA tinto (1)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0976" y="32127826"/>
          <a:ext cx="295275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199</xdr:row>
      <xdr:rowOff>0</xdr:rowOff>
    </xdr:from>
    <xdr:to>
      <xdr:col>1</xdr:col>
      <xdr:colOff>0</xdr:colOff>
      <xdr:row>199</xdr:row>
      <xdr:rowOff>0</xdr:rowOff>
    </xdr:to>
    <xdr:pic>
      <xdr:nvPicPr>
        <xdr:cNvPr id="82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199</xdr:row>
      <xdr:rowOff>0</xdr:rowOff>
    </xdr:from>
    <xdr:to>
      <xdr:col>1</xdr:col>
      <xdr:colOff>0</xdr:colOff>
      <xdr:row>199</xdr:row>
      <xdr:rowOff>0</xdr:rowOff>
    </xdr:to>
    <xdr:pic>
      <xdr:nvPicPr>
        <xdr:cNvPr id="83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199</xdr:row>
      <xdr:rowOff>0</xdr:rowOff>
    </xdr:from>
    <xdr:to>
      <xdr:col>1</xdr:col>
      <xdr:colOff>0</xdr:colOff>
      <xdr:row>199</xdr:row>
      <xdr:rowOff>0</xdr:rowOff>
    </xdr:to>
    <xdr:pic>
      <xdr:nvPicPr>
        <xdr:cNvPr id="83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199</xdr:row>
      <xdr:rowOff>0</xdr:rowOff>
    </xdr:from>
    <xdr:to>
      <xdr:col>1</xdr:col>
      <xdr:colOff>0</xdr:colOff>
      <xdr:row>199</xdr:row>
      <xdr:rowOff>0</xdr:rowOff>
    </xdr:to>
    <xdr:pic>
      <xdr:nvPicPr>
        <xdr:cNvPr id="83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199</xdr:row>
      <xdr:rowOff>0</xdr:rowOff>
    </xdr:from>
    <xdr:to>
      <xdr:col>1</xdr:col>
      <xdr:colOff>0</xdr:colOff>
      <xdr:row>199</xdr:row>
      <xdr:rowOff>0</xdr:rowOff>
    </xdr:to>
    <xdr:pic>
      <xdr:nvPicPr>
        <xdr:cNvPr id="83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199</xdr:row>
      <xdr:rowOff>0</xdr:rowOff>
    </xdr:from>
    <xdr:to>
      <xdr:col>1</xdr:col>
      <xdr:colOff>0</xdr:colOff>
      <xdr:row>199</xdr:row>
      <xdr:rowOff>0</xdr:rowOff>
    </xdr:to>
    <xdr:pic>
      <xdr:nvPicPr>
        <xdr:cNvPr id="83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199</xdr:row>
      <xdr:rowOff>0</xdr:rowOff>
    </xdr:from>
    <xdr:to>
      <xdr:col>1</xdr:col>
      <xdr:colOff>0</xdr:colOff>
      <xdr:row>199</xdr:row>
      <xdr:rowOff>0</xdr:rowOff>
    </xdr:to>
    <xdr:pic>
      <xdr:nvPicPr>
        <xdr:cNvPr id="83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211</xdr:row>
      <xdr:rowOff>0</xdr:rowOff>
    </xdr:from>
    <xdr:to>
      <xdr:col>1</xdr:col>
      <xdr:colOff>0</xdr:colOff>
      <xdr:row>211</xdr:row>
      <xdr:rowOff>0</xdr:rowOff>
    </xdr:to>
    <xdr:pic>
      <xdr:nvPicPr>
        <xdr:cNvPr id="836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211</xdr:row>
      <xdr:rowOff>0</xdr:rowOff>
    </xdr:from>
    <xdr:to>
      <xdr:col>1</xdr:col>
      <xdr:colOff>0</xdr:colOff>
      <xdr:row>211</xdr:row>
      <xdr:rowOff>0</xdr:rowOff>
    </xdr:to>
    <xdr:pic>
      <xdr:nvPicPr>
        <xdr:cNvPr id="837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211</xdr:row>
      <xdr:rowOff>0</xdr:rowOff>
    </xdr:from>
    <xdr:to>
      <xdr:col>1</xdr:col>
      <xdr:colOff>0</xdr:colOff>
      <xdr:row>211</xdr:row>
      <xdr:rowOff>0</xdr:rowOff>
    </xdr:to>
    <xdr:pic>
      <xdr:nvPicPr>
        <xdr:cNvPr id="838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211</xdr:row>
      <xdr:rowOff>0</xdr:rowOff>
    </xdr:from>
    <xdr:to>
      <xdr:col>1</xdr:col>
      <xdr:colOff>0</xdr:colOff>
      <xdr:row>211</xdr:row>
      <xdr:rowOff>0</xdr:rowOff>
    </xdr:to>
    <xdr:pic>
      <xdr:nvPicPr>
        <xdr:cNvPr id="839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211</xdr:row>
      <xdr:rowOff>0</xdr:rowOff>
    </xdr:from>
    <xdr:to>
      <xdr:col>1</xdr:col>
      <xdr:colOff>0</xdr:colOff>
      <xdr:row>211</xdr:row>
      <xdr:rowOff>0</xdr:rowOff>
    </xdr:to>
    <xdr:pic>
      <xdr:nvPicPr>
        <xdr:cNvPr id="840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211</xdr:row>
      <xdr:rowOff>0</xdr:rowOff>
    </xdr:from>
    <xdr:to>
      <xdr:col>1</xdr:col>
      <xdr:colOff>0</xdr:colOff>
      <xdr:row>211</xdr:row>
      <xdr:rowOff>0</xdr:rowOff>
    </xdr:to>
    <xdr:pic>
      <xdr:nvPicPr>
        <xdr:cNvPr id="841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211</xdr:row>
      <xdr:rowOff>0</xdr:rowOff>
    </xdr:from>
    <xdr:to>
      <xdr:col>1</xdr:col>
      <xdr:colOff>0</xdr:colOff>
      <xdr:row>211</xdr:row>
      <xdr:rowOff>0</xdr:rowOff>
    </xdr:to>
    <xdr:pic>
      <xdr:nvPicPr>
        <xdr:cNvPr id="842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199</xdr:row>
      <xdr:rowOff>0</xdr:rowOff>
    </xdr:from>
    <xdr:to>
      <xdr:col>1</xdr:col>
      <xdr:colOff>0</xdr:colOff>
      <xdr:row>199</xdr:row>
      <xdr:rowOff>0</xdr:rowOff>
    </xdr:to>
    <xdr:pic>
      <xdr:nvPicPr>
        <xdr:cNvPr id="84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199</xdr:row>
      <xdr:rowOff>0</xdr:rowOff>
    </xdr:from>
    <xdr:to>
      <xdr:col>1</xdr:col>
      <xdr:colOff>0</xdr:colOff>
      <xdr:row>199</xdr:row>
      <xdr:rowOff>0</xdr:rowOff>
    </xdr:to>
    <xdr:pic>
      <xdr:nvPicPr>
        <xdr:cNvPr id="84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199</xdr:row>
      <xdr:rowOff>0</xdr:rowOff>
    </xdr:from>
    <xdr:to>
      <xdr:col>1</xdr:col>
      <xdr:colOff>0</xdr:colOff>
      <xdr:row>199</xdr:row>
      <xdr:rowOff>0</xdr:rowOff>
    </xdr:to>
    <xdr:pic>
      <xdr:nvPicPr>
        <xdr:cNvPr id="84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199</xdr:row>
      <xdr:rowOff>0</xdr:rowOff>
    </xdr:from>
    <xdr:to>
      <xdr:col>1</xdr:col>
      <xdr:colOff>0</xdr:colOff>
      <xdr:row>199</xdr:row>
      <xdr:rowOff>0</xdr:rowOff>
    </xdr:to>
    <xdr:pic>
      <xdr:nvPicPr>
        <xdr:cNvPr id="84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199</xdr:row>
      <xdr:rowOff>0</xdr:rowOff>
    </xdr:from>
    <xdr:to>
      <xdr:col>1</xdr:col>
      <xdr:colOff>0</xdr:colOff>
      <xdr:row>199</xdr:row>
      <xdr:rowOff>0</xdr:rowOff>
    </xdr:to>
    <xdr:pic>
      <xdr:nvPicPr>
        <xdr:cNvPr id="84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199</xdr:row>
      <xdr:rowOff>0</xdr:rowOff>
    </xdr:from>
    <xdr:to>
      <xdr:col>1</xdr:col>
      <xdr:colOff>0</xdr:colOff>
      <xdr:row>199</xdr:row>
      <xdr:rowOff>0</xdr:rowOff>
    </xdr:to>
    <xdr:pic>
      <xdr:nvPicPr>
        <xdr:cNvPr id="84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199</xdr:row>
      <xdr:rowOff>0</xdr:rowOff>
    </xdr:from>
    <xdr:to>
      <xdr:col>1</xdr:col>
      <xdr:colOff>0</xdr:colOff>
      <xdr:row>199</xdr:row>
      <xdr:rowOff>0</xdr:rowOff>
    </xdr:to>
    <xdr:pic>
      <xdr:nvPicPr>
        <xdr:cNvPr id="84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211</xdr:row>
      <xdr:rowOff>0</xdr:rowOff>
    </xdr:from>
    <xdr:to>
      <xdr:col>1</xdr:col>
      <xdr:colOff>0</xdr:colOff>
      <xdr:row>211</xdr:row>
      <xdr:rowOff>0</xdr:rowOff>
    </xdr:to>
    <xdr:pic>
      <xdr:nvPicPr>
        <xdr:cNvPr id="850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211</xdr:row>
      <xdr:rowOff>0</xdr:rowOff>
    </xdr:from>
    <xdr:to>
      <xdr:col>1</xdr:col>
      <xdr:colOff>0</xdr:colOff>
      <xdr:row>211</xdr:row>
      <xdr:rowOff>0</xdr:rowOff>
    </xdr:to>
    <xdr:pic>
      <xdr:nvPicPr>
        <xdr:cNvPr id="851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211</xdr:row>
      <xdr:rowOff>0</xdr:rowOff>
    </xdr:from>
    <xdr:to>
      <xdr:col>1</xdr:col>
      <xdr:colOff>0</xdr:colOff>
      <xdr:row>211</xdr:row>
      <xdr:rowOff>0</xdr:rowOff>
    </xdr:to>
    <xdr:pic>
      <xdr:nvPicPr>
        <xdr:cNvPr id="852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211</xdr:row>
      <xdr:rowOff>0</xdr:rowOff>
    </xdr:from>
    <xdr:to>
      <xdr:col>1</xdr:col>
      <xdr:colOff>0</xdr:colOff>
      <xdr:row>211</xdr:row>
      <xdr:rowOff>0</xdr:rowOff>
    </xdr:to>
    <xdr:pic>
      <xdr:nvPicPr>
        <xdr:cNvPr id="853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211</xdr:row>
      <xdr:rowOff>0</xdr:rowOff>
    </xdr:from>
    <xdr:to>
      <xdr:col>1</xdr:col>
      <xdr:colOff>0</xdr:colOff>
      <xdr:row>211</xdr:row>
      <xdr:rowOff>0</xdr:rowOff>
    </xdr:to>
    <xdr:pic>
      <xdr:nvPicPr>
        <xdr:cNvPr id="854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211</xdr:row>
      <xdr:rowOff>0</xdr:rowOff>
    </xdr:from>
    <xdr:to>
      <xdr:col>1</xdr:col>
      <xdr:colOff>0</xdr:colOff>
      <xdr:row>211</xdr:row>
      <xdr:rowOff>0</xdr:rowOff>
    </xdr:to>
    <xdr:pic>
      <xdr:nvPicPr>
        <xdr:cNvPr id="855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211</xdr:row>
      <xdr:rowOff>0</xdr:rowOff>
    </xdr:from>
    <xdr:to>
      <xdr:col>1</xdr:col>
      <xdr:colOff>0</xdr:colOff>
      <xdr:row>211</xdr:row>
      <xdr:rowOff>0</xdr:rowOff>
    </xdr:to>
    <xdr:pic>
      <xdr:nvPicPr>
        <xdr:cNvPr id="856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2" name="Picture 11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3" name="Picture 110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4" name="Picture 110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5" name="Picture 110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6" name="Picture 110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7" name="Picture 110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8" name="Picture 110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9" name="Picture 11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10" name="Picture 11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11" name="Picture 111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12" name="Picture 11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13" name="Picture 111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14" name="Picture 112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15" name="Picture 11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16" name="Picture 113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17" name="Picture 113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18" name="Picture 113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19" name="Picture 113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20" name="Picture 11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21" name="Picture 11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22" name="Picture 113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23" name="Picture 114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24" name="Picture 114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25" name="Picture 114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26" name="Picture 114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27" name="Picture 114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28" name="Picture 115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29" name="Picture 115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30" name="Picture 116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31" name="Picture 116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32" name="Picture 11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33" name="Picture 11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34" name="Picture 11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35" name="Picture 11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36" name="Picture 11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37" name="Picture 117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38" name="Picture 117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39" name="Picture 117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40" name="Picture 117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41" name="Picture 117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42" name="Picture 118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43" name="Picture 118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44" name="Picture 119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45" name="Picture 119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46" name="Picture 119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47" name="Picture 119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48" name="Picture 119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49" name="Picture 119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50" name="Picture 1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51" name="Picture 120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52" name="Picture 120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53" name="Picture 120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54" name="Picture 120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55" name="Picture 120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56" name="Picture 12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57" name="Picture 12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58" name="Picture 122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59" name="Picture 12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60" name="Picture 122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61" name="Picture 12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62" name="Picture 12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63" name="Picture 12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64" name="Picture 122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65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66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67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68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69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70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71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72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73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74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75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76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77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78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79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80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81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82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83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84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85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86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87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88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89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90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91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92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7255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171449</xdr:colOff>
      <xdr:row>0</xdr:row>
      <xdr:rowOff>142875</xdr:rowOff>
    </xdr:from>
    <xdr:to>
      <xdr:col>0</xdr:col>
      <xdr:colOff>2362201</xdr:colOff>
      <xdr:row>6</xdr:row>
      <xdr:rowOff>119305</xdr:rowOff>
    </xdr:to>
    <xdr:pic>
      <xdr:nvPicPr>
        <xdr:cNvPr id="93" name="1 Imagen" descr="LOGO SEMOV GOTA tinto (1)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1449" y="142875"/>
          <a:ext cx="2190752" cy="11861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94" name="Picture 11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95" name="Picture 110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96" name="Picture 110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97" name="Picture 110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98" name="Picture 110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99" name="Picture 110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00" name="Picture 110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01" name="Picture 11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02" name="Picture 11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03" name="Picture 111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04" name="Picture 11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05" name="Picture 111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06" name="Picture 112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07" name="Picture 11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08" name="Picture 113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09" name="Picture 113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0" name="Picture 113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1" name="Picture 113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2" name="Picture 11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3" name="Picture 11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4" name="Picture 113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5" name="Picture 114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6" name="Picture 114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7" name="Picture 114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" name="Picture 114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" name="Picture 114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20" name="Picture 115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21" name="Picture 115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22" name="Picture 116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23" name="Picture 116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24" name="Picture 11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25" name="Picture 11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26" name="Picture 11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27" name="Picture 11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28" name="Picture 11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29" name="Picture 117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30" name="Picture 117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31" name="Picture 117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32" name="Picture 117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33" name="Picture 117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34" name="Picture 118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35" name="Picture 118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36" name="Picture 119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37" name="Picture 119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38" name="Picture 119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39" name="Picture 119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40" name="Picture 119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41" name="Picture 119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42" name="Picture 1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43" name="Picture 120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44" name="Picture 120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45" name="Picture 120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46" name="Picture 120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47" name="Picture 120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48" name="Picture 12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49" name="Picture 12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50" name="Picture 122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51" name="Picture 12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52" name="Picture 122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53" name="Picture 12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54" name="Picture 12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55" name="Picture 12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56" name="Picture 122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57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58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59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60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61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62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63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6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65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66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67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68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69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70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71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72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73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74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75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76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77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78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79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80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81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82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83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84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171452</xdr:colOff>
      <xdr:row>48</xdr:row>
      <xdr:rowOff>141923</xdr:rowOff>
    </xdr:from>
    <xdr:to>
      <xdr:col>0</xdr:col>
      <xdr:colOff>2314575</xdr:colOff>
      <xdr:row>54</xdr:row>
      <xdr:rowOff>247649</xdr:rowOff>
    </xdr:to>
    <xdr:pic>
      <xdr:nvPicPr>
        <xdr:cNvPr id="185" name="1 Imagen" descr="LOGO SEMOV GOTA tinto (1)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1452" y="8552498"/>
          <a:ext cx="2143123" cy="1258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278" name="Picture 11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279" name="Picture 110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280" name="Picture 110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281" name="Picture 110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282" name="Picture 110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283" name="Picture 110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284" name="Picture 110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285" name="Picture 11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286" name="Picture 11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287" name="Picture 111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288" name="Picture 11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289" name="Picture 111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290" name="Picture 112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291" name="Picture 11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292" name="Picture 113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293" name="Picture 113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294" name="Picture 113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295" name="Picture 113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296" name="Picture 11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297" name="Picture 11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298" name="Picture 113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299" name="Picture 114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00" name="Picture 114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01" name="Picture 114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02" name="Picture 114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03" name="Picture 114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04" name="Picture 115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05" name="Picture 115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06" name="Picture 116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07" name="Picture 116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08" name="Picture 11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09" name="Picture 11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10" name="Picture 11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11" name="Picture 11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12" name="Picture 11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13" name="Picture 117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14" name="Picture 117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15" name="Picture 117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16" name="Picture 117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17" name="Picture 117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18" name="Picture 118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19" name="Picture 118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20" name="Picture 119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21" name="Picture 119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22" name="Picture 119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23" name="Picture 119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24" name="Picture 119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25" name="Picture 119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26" name="Picture 1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27" name="Picture 120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28" name="Picture 120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29" name="Picture 120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30" name="Picture 120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31" name="Picture 120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32" name="Picture 12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33" name="Picture 12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34" name="Picture 122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35" name="Picture 12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36" name="Picture 122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37" name="Picture 12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38" name="Picture 12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39" name="Picture 12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40" name="Picture 122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41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42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43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44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45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46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47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48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49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50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51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52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53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54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55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56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57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58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59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60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61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62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63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64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65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66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67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99</xdr:row>
      <xdr:rowOff>0</xdr:rowOff>
    </xdr:to>
    <xdr:pic>
      <xdr:nvPicPr>
        <xdr:cNvPr id="368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906780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96</xdr:row>
      <xdr:rowOff>66675</xdr:rowOff>
    </xdr:from>
    <xdr:to>
      <xdr:col>0</xdr:col>
      <xdr:colOff>2295525</xdr:colOff>
      <xdr:row>101</xdr:row>
      <xdr:rowOff>209550</xdr:rowOff>
    </xdr:to>
    <xdr:pic>
      <xdr:nvPicPr>
        <xdr:cNvPr id="369" name="1 Imagen" descr="LOGO SEMOV GOTA tinto (1).pn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2400" y="16983075"/>
          <a:ext cx="21431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95252</xdr:colOff>
      <xdr:row>139</xdr:row>
      <xdr:rowOff>104775</xdr:rowOff>
    </xdr:from>
    <xdr:to>
      <xdr:col>0</xdr:col>
      <xdr:colOff>2295526</xdr:colOff>
      <xdr:row>145</xdr:row>
      <xdr:rowOff>9525</xdr:rowOff>
    </xdr:to>
    <xdr:pic>
      <xdr:nvPicPr>
        <xdr:cNvPr id="504" name="1 Imagen" descr="LOGO SEMOV GOTA tinto (1).png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5252" y="24603075"/>
          <a:ext cx="22002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95253</xdr:colOff>
      <xdr:row>186</xdr:row>
      <xdr:rowOff>28575</xdr:rowOff>
    </xdr:from>
    <xdr:to>
      <xdr:col>0</xdr:col>
      <xdr:colOff>2314575</xdr:colOff>
      <xdr:row>192</xdr:row>
      <xdr:rowOff>9525</xdr:rowOff>
    </xdr:to>
    <xdr:pic>
      <xdr:nvPicPr>
        <xdr:cNvPr id="370" name="1 Imagen" descr="LOGO SEMOV GOTA tinto (1).png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5253" y="32785050"/>
          <a:ext cx="2219322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3"/>
  <sheetViews>
    <sheetView topLeftCell="A112" workbookViewId="0">
      <selection activeCell="B218" sqref="B218"/>
    </sheetView>
  </sheetViews>
  <sheetFormatPr baseColWidth="10" defaultRowHeight="12.75"/>
  <cols>
    <col min="1" max="1" width="32.5703125" style="11" customWidth="1"/>
    <col min="2" max="2" width="34.140625" style="11" customWidth="1"/>
    <col min="3" max="3" width="16.85546875" style="11" customWidth="1"/>
    <col min="4" max="4" width="14.140625" style="11" customWidth="1"/>
    <col min="5" max="5" width="35.28515625" style="11" customWidth="1"/>
    <col min="6" max="6" width="16.5703125" style="11" customWidth="1"/>
    <col min="7" max="7" width="3.7109375" style="11" customWidth="1"/>
    <col min="8" max="8" width="14.7109375" style="11" customWidth="1"/>
    <col min="9" max="16384" width="11.42578125" style="11"/>
  </cols>
  <sheetData>
    <row r="1" spans="1:6">
      <c r="A1" s="11" t="s">
        <v>65</v>
      </c>
    </row>
    <row r="3" spans="1:6" ht="20.25">
      <c r="A3" s="1"/>
      <c r="B3" s="1"/>
      <c r="C3" s="1"/>
      <c r="D3" s="44"/>
      <c r="E3" s="1"/>
      <c r="F3" s="1"/>
    </row>
    <row r="4" spans="1:6" ht="20.25">
      <c r="A4" s="1"/>
      <c r="B4" s="1"/>
      <c r="C4" s="1"/>
      <c r="D4" s="44"/>
      <c r="E4" s="1"/>
      <c r="F4" s="1"/>
    </row>
    <row r="5" spans="1:6" ht="20.25">
      <c r="A5" s="1"/>
      <c r="B5" s="1"/>
      <c r="C5" s="1"/>
      <c r="D5" s="45"/>
      <c r="E5" s="46" t="s">
        <v>66</v>
      </c>
      <c r="F5" s="1"/>
    </row>
    <row r="6" spans="1:6" ht="18">
      <c r="A6" s="1"/>
      <c r="B6" s="1"/>
      <c r="C6" s="1"/>
      <c r="D6" s="45"/>
      <c r="E6" s="1"/>
      <c r="F6" s="1"/>
    </row>
    <row r="7" spans="1:6" ht="18.75">
      <c r="A7" s="18"/>
      <c r="B7" s="47" t="s">
        <v>46</v>
      </c>
      <c r="C7" s="48"/>
      <c r="D7" s="49"/>
      <c r="E7" s="49"/>
      <c r="F7" s="49"/>
    </row>
    <row r="8" spans="1:6" ht="18.75">
      <c r="A8" s="18"/>
      <c r="B8" s="47" t="s">
        <v>67</v>
      </c>
      <c r="C8" s="49"/>
      <c r="D8" s="49"/>
      <c r="E8" s="49"/>
      <c r="F8" s="49"/>
    </row>
    <row r="9" spans="1:6" ht="15.75">
      <c r="A9" s="18"/>
      <c r="B9" s="1"/>
      <c r="C9" s="19"/>
      <c r="D9" s="18"/>
      <c r="E9" s="18"/>
      <c r="F9" s="18"/>
    </row>
    <row r="10" spans="1:6" ht="15.75">
      <c r="A10" s="1"/>
      <c r="B10" s="50" t="s">
        <v>0</v>
      </c>
      <c r="C10" s="51"/>
      <c r="D10" s="2"/>
      <c r="E10" s="50" t="s">
        <v>9</v>
      </c>
      <c r="F10" s="52"/>
    </row>
    <row r="11" spans="1:6" ht="15.75">
      <c r="A11" s="1"/>
      <c r="B11" s="7"/>
      <c r="C11" s="2"/>
      <c r="D11" s="2"/>
      <c r="E11" s="7"/>
      <c r="F11" s="26"/>
    </row>
    <row r="12" spans="1:6" ht="15.75">
      <c r="A12" s="1"/>
      <c r="B12" s="31" t="s">
        <v>28</v>
      </c>
      <c r="C12" s="2"/>
      <c r="D12" s="2"/>
      <c r="E12" s="31" t="s">
        <v>28</v>
      </c>
      <c r="F12" s="20"/>
    </row>
    <row r="13" spans="1:6">
      <c r="A13" s="1"/>
      <c r="B13" s="1" t="s">
        <v>1</v>
      </c>
      <c r="C13" s="6">
        <v>9600</v>
      </c>
      <c r="D13" s="5"/>
      <c r="E13" s="1" t="s">
        <v>10</v>
      </c>
      <c r="F13" s="6">
        <v>0</v>
      </c>
    </row>
    <row r="14" spans="1:6">
      <c r="A14" s="1"/>
      <c r="B14" s="1" t="s">
        <v>2</v>
      </c>
      <c r="C14" s="6">
        <v>1860618.97</v>
      </c>
      <c r="D14" s="5"/>
      <c r="E14" s="1" t="s">
        <v>11</v>
      </c>
      <c r="F14" s="6">
        <v>278.64999999999998</v>
      </c>
    </row>
    <row r="15" spans="1:6">
      <c r="A15" s="1"/>
      <c r="B15" s="1" t="s">
        <v>3</v>
      </c>
      <c r="C15" s="6">
        <v>0</v>
      </c>
      <c r="D15" s="5"/>
      <c r="E15" s="30"/>
      <c r="F15" s="5"/>
    </row>
    <row r="16" spans="1:6">
      <c r="A16" s="1"/>
      <c r="B16" s="1" t="s">
        <v>4</v>
      </c>
      <c r="C16" s="37">
        <v>101107.13</v>
      </c>
      <c r="D16" s="5"/>
      <c r="E16" s="1"/>
      <c r="F16" s="32"/>
    </row>
    <row r="17" spans="1:6" ht="15">
      <c r="A17" s="1"/>
      <c r="B17" s="1" t="s">
        <v>5</v>
      </c>
      <c r="C17" s="6">
        <v>-35865.449999999997</v>
      </c>
      <c r="D17" s="5"/>
      <c r="E17" s="2"/>
      <c r="F17" s="10"/>
    </row>
    <row r="18" spans="1:6" ht="15">
      <c r="A18" s="1"/>
      <c r="B18" s="1" t="s">
        <v>6</v>
      </c>
      <c r="C18" s="6">
        <v>0</v>
      </c>
      <c r="D18" s="5"/>
      <c r="E18" s="8" t="s">
        <v>43</v>
      </c>
      <c r="F18" s="16">
        <f>SUM(F13:F15)</f>
        <v>278.64999999999998</v>
      </c>
    </row>
    <row r="19" spans="1:6" ht="15">
      <c r="A19" s="1"/>
      <c r="B19" s="1" t="s">
        <v>7</v>
      </c>
      <c r="C19" s="38">
        <v>564818</v>
      </c>
      <c r="D19" s="5"/>
      <c r="E19" s="2"/>
      <c r="F19" s="10"/>
    </row>
    <row r="20" spans="1:6" ht="15">
      <c r="A20" s="1"/>
      <c r="B20" s="8" t="s">
        <v>39</v>
      </c>
      <c r="C20" s="16">
        <f>SUM(C13:C19)</f>
        <v>2500278.6500000004</v>
      </c>
      <c r="D20" s="5"/>
      <c r="E20" s="8" t="s">
        <v>44</v>
      </c>
      <c r="F20" s="33">
        <f>F18</f>
        <v>278.64999999999998</v>
      </c>
    </row>
    <row r="21" spans="1:6" ht="15">
      <c r="A21" s="1"/>
      <c r="D21" s="10"/>
    </row>
    <row r="22" spans="1:6" ht="15.75">
      <c r="A22" s="1"/>
      <c r="B22" s="31" t="s">
        <v>29</v>
      </c>
      <c r="C22" s="2"/>
      <c r="D22" s="10"/>
      <c r="E22" s="50" t="s">
        <v>12</v>
      </c>
      <c r="F22" s="52"/>
    </row>
    <row r="23" spans="1:6" ht="15">
      <c r="A23" s="1"/>
      <c r="B23" s="1" t="s">
        <v>8</v>
      </c>
      <c r="C23" s="6">
        <v>4429394.8899999997</v>
      </c>
      <c r="D23" s="10"/>
      <c r="E23" s="2"/>
      <c r="F23" s="2"/>
    </row>
    <row r="24" spans="1:6" ht="15">
      <c r="A24" s="1"/>
      <c r="B24" s="1" t="s">
        <v>30</v>
      </c>
      <c r="C24" s="6">
        <v>88076138.75</v>
      </c>
      <c r="D24" s="2"/>
      <c r="E24" s="1" t="s">
        <v>13</v>
      </c>
      <c r="F24" s="6">
        <v>2500000</v>
      </c>
    </row>
    <row r="25" spans="1:6">
      <c r="A25" s="1"/>
      <c r="B25" s="1" t="s">
        <v>31</v>
      </c>
      <c r="C25" s="6">
        <v>26688171.059999999</v>
      </c>
      <c r="D25" s="6"/>
      <c r="E25" s="1" t="s">
        <v>14</v>
      </c>
      <c r="F25" s="6">
        <v>354159331.73000002</v>
      </c>
    </row>
    <row r="26" spans="1:6">
      <c r="A26" s="1"/>
      <c r="B26" s="1" t="s">
        <v>32</v>
      </c>
      <c r="C26" s="38">
        <v>234965627.03</v>
      </c>
      <c r="D26" s="6"/>
      <c r="E26" s="1" t="s">
        <v>47</v>
      </c>
      <c r="F26" s="6">
        <v>0</v>
      </c>
    </row>
    <row r="27" spans="1:6" ht="15">
      <c r="A27" s="1"/>
      <c r="B27" s="8" t="s">
        <v>40</v>
      </c>
      <c r="C27" s="16">
        <f>SUM(C23:C26)</f>
        <v>354159331.73000002</v>
      </c>
      <c r="D27" s="6"/>
      <c r="F27" s="34"/>
    </row>
    <row r="28" spans="1:6">
      <c r="A28" s="1"/>
      <c r="D28" s="1"/>
      <c r="E28" s="35" t="s">
        <v>45</v>
      </c>
      <c r="F28" s="36">
        <f>SUM(F24:F27)</f>
        <v>356659331.73000002</v>
      </c>
    </row>
    <row r="29" spans="1:6" ht="15">
      <c r="A29" s="1"/>
      <c r="B29" s="8" t="s">
        <v>42</v>
      </c>
      <c r="C29" s="6"/>
      <c r="D29" s="16"/>
    </row>
    <row r="30" spans="1:6">
      <c r="A30" s="1"/>
      <c r="B30" s="1" t="s">
        <v>37</v>
      </c>
      <c r="C30" s="38">
        <v>955780527.34000003</v>
      </c>
      <c r="D30" s="6"/>
      <c r="E30" s="1" t="s">
        <v>37</v>
      </c>
      <c r="F30" s="38">
        <v>955780527.34000003</v>
      </c>
    </row>
    <row r="31" spans="1:6" ht="15">
      <c r="A31" s="1"/>
      <c r="B31" s="8" t="s">
        <v>41</v>
      </c>
      <c r="C31" s="33">
        <f>SUM(C30)</f>
        <v>955780527.34000003</v>
      </c>
      <c r="D31" s="6"/>
      <c r="E31" s="8" t="s">
        <v>38</v>
      </c>
      <c r="F31" s="16">
        <f>F30+F28</f>
        <v>1312439859.0700002</v>
      </c>
    </row>
    <row r="32" spans="1:6" ht="15">
      <c r="A32" s="1"/>
      <c r="B32" s="2"/>
      <c r="C32" s="2"/>
      <c r="D32" s="2"/>
      <c r="E32" s="2"/>
      <c r="F32" s="2"/>
    </row>
    <row r="33" spans="1:6" ht="13.5" thickBot="1">
      <c r="A33" s="1"/>
      <c r="B33" s="1" t="s">
        <v>15</v>
      </c>
      <c r="C33" s="41">
        <f>SUM(C20+C27+C31)</f>
        <v>1312440137.72</v>
      </c>
      <c r="D33" s="16"/>
      <c r="E33" s="1" t="s">
        <v>16</v>
      </c>
      <c r="F33" s="27">
        <f>SUM(F18+F31)</f>
        <v>1312440137.7200003</v>
      </c>
    </row>
    <row r="34" spans="1:6" ht="13.5" thickTop="1">
      <c r="A34" s="1"/>
      <c r="B34" s="30"/>
      <c r="C34" s="16"/>
      <c r="D34" s="16"/>
      <c r="E34" s="30"/>
      <c r="F34" s="16"/>
    </row>
    <row r="35" spans="1:6">
      <c r="A35" s="1"/>
      <c r="B35" s="30"/>
      <c r="C35" s="16"/>
      <c r="D35" s="16"/>
      <c r="E35" s="30"/>
      <c r="F35" s="16"/>
    </row>
    <row r="36" spans="1:6" ht="15">
      <c r="A36" s="1"/>
      <c r="B36" s="2"/>
      <c r="C36" s="2"/>
      <c r="D36" s="2"/>
      <c r="E36" s="2"/>
      <c r="F36" s="10"/>
    </row>
    <row r="37" spans="1:6" ht="15">
      <c r="B37" s="2"/>
      <c r="C37" s="2"/>
      <c r="D37" s="2"/>
      <c r="E37" s="2"/>
      <c r="F37" s="10"/>
    </row>
    <row r="38" spans="1:6" ht="15">
      <c r="A38" s="29" t="s">
        <v>60</v>
      </c>
      <c r="B38" s="13"/>
      <c r="C38" s="13"/>
      <c r="D38" s="13"/>
      <c r="E38" s="13"/>
      <c r="F38" s="13"/>
    </row>
    <row r="39" spans="1:6" ht="15">
      <c r="A39" s="1"/>
      <c r="B39" s="17"/>
      <c r="C39" s="7" t="s">
        <v>55</v>
      </c>
      <c r="D39" s="14"/>
      <c r="E39" s="13"/>
      <c r="F39" s="13"/>
    </row>
    <row r="40" spans="1:6" ht="15">
      <c r="A40" s="1"/>
      <c r="B40" s="12"/>
      <c r="C40" s="7" t="s">
        <v>56</v>
      </c>
      <c r="D40" s="14"/>
      <c r="E40" s="15"/>
      <c r="F40" s="15"/>
    </row>
    <row r="53" spans="1:6" ht="18.75">
      <c r="A53" s="18"/>
      <c r="B53" s="47" t="s">
        <v>46</v>
      </c>
      <c r="C53" s="48"/>
      <c r="D53" s="49"/>
      <c r="E53" s="49"/>
      <c r="F53" s="49"/>
    </row>
    <row r="54" spans="1:6" ht="18.75">
      <c r="A54" s="18"/>
      <c r="B54" s="47" t="s">
        <v>68</v>
      </c>
      <c r="C54" s="49"/>
      <c r="D54" s="49"/>
      <c r="E54" s="49"/>
      <c r="F54" s="49"/>
    </row>
    <row r="55" spans="1:6" ht="15.75">
      <c r="A55" s="18"/>
      <c r="B55" s="1"/>
      <c r="C55" s="19"/>
      <c r="D55" s="18"/>
      <c r="E55" s="18"/>
      <c r="F55" s="18"/>
    </row>
    <row r="56" spans="1:6" ht="15.75">
      <c r="A56" s="1"/>
      <c r="B56" s="50" t="s">
        <v>0</v>
      </c>
      <c r="C56" s="51"/>
      <c r="D56" s="2"/>
      <c r="E56" s="50" t="s">
        <v>9</v>
      </c>
      <c r="F56" s="52"/>
    </row>
    <row r="57" spans="1:6" ht="15.75">
      <c r="A57" s="1"/>
      <c r="B57" s="7"/>
      <c r="C57" s="2"/>
      <c r="D57" s="2"/>
      <c r="E57" s="7"/>
      <c r="F57" s="26"/>
    </row>
    <row r="58" spans="1:6" ht="15.75">
      <c r="A58" s="1"/>
      <c r="B58" s="31" t="s">
        <v>28</v>
      </c>
      <c r="C58" s="2"/>
      <c r="D58" s="2"/>
      <c r="E58" s="31" t="s">
        <v>28</v>
      </c>
      <c r="F58" s="20"/>
    </row>
    <row r="59" spans="1:6">
      <c r="A59" s="1"/>
      <c r="B59" s="1" t="s">
        <v>1</v>
      </c>
      <c r="C59" s="6">
        <v>19200</v>
      </c>
      <c r="D59" s="5"/>
      <c r="E59" s="1" t="s">
        <v>10</v>
      </c>
      <c r="F59" s="6">
        <v>405230.64</v>
      </c>
    </row>
    <row r="60" spans="1:6">
      <c r="A60" s="1"/>
      <c r="B60" s="1" t="s">
        <v>2</v>
      </c>
      <c r="C60" s="6">
        <v>1619444.93</v>
      </c>
      <c r="D60" s="5"/>
      <c r="E60" s="1" t="s">
        <v>11</v>
      </c>
      <c r="F60" s="6">
        <v>0</v>
      </c>
    </row>
    <row r="61" spans="1:6">
      <c r="A61" s="1"/>
      <c r="B61" s="1" t="s">
        <v>3</v>
      </c>
      <c r="C61" s="6">
        <v>0</v>
      </c>
      <c r="D61" s="5"/>
      <c r="E61" s="30"/>
      <c r="F61" s="5"/>
    </row>
    <row r="62" spans="1:6">
      <c r="A62" s="1"/>
      <c r="B62" s="1" t="s">
        <v>4</v>
      </c>
      <c r="C62" s="37">
        <v>520835.76</v>
      </c>
      <c r="D62" s="5"/>
      <c r="E62" s="1"/>
      <c r="F62" s="32"/>
    </row>
    <row r="63" spans="1:6" ht="15">
      <c r="A63" s="1"/>
      <c r="B63" s="1" t="s">
        <v>5</v>
      </c>
      <c r="C63" s="6">
        <v>323326.8</v>
      </c>
      <c r="D63" s="5"/>
      <c r="E63" s="2"/>
      <c r="F63" s="10"/>
    </row>
    <row r="64" spans="1:6" ht="15">
      <c r="A64" s="1"/>
      <c r="B64" s="1" t="s">
        <v>6</v>
      </c>
      <c r="C64" s="6">
        <v>3670</v>
      </c>
      <c r="D64" s="5"/>
      <c r="E64" s="8" t="s">
        <v>43</v>
      </c>
      <c r="F64" s="16">
        <f>SUM(F59:F61)</f>
        <v>405230.64</v>
      </c>
    </row>
    <row r="65" spans="1:6" ht="15">
      <c r="A65" s="1"/>
      <c r="B65" s="1" t="s">
        <v>7</v>
      </c>
      <c r="C65" s="38">
        <v>418753.13</v>
      </c>
      <c r="D65" s="5"/>
      <c r="E65" s="2"/>
      <c r="F65" s="10"/>
    </row>
    <row r="66" spans="1:6" ht="15">
      <c r="A66" s="1"/>
      <c r="B66" s="8" t="s">
        <v>39</v>
      </c>
      <c r="C66" s="16">
        <f>SUM(C59:C65)</f>
        <v>2905230.6199999996</v>
      </c>
      <c r="D66" s="5"/>
      <c r="E66" s="8" t="s">
        <v>44</v>
      </c>
      <c r="F66" s="33">
        <f>F64</f>
        <v>405230.64</v>
      </c>
    </row>
    <row r="67" spans="1:6" ht="15">
      <c r="A67" s="1"/>
      <c r="D67" s="10"/>
    </row>
    <row r="68" spans="1:6" ht="15.75">
      <c r="A68" s="1"/>
      <c r="B68" s="31" t="s">
        <v>29</v>
      </c>
      <c r="C68" s="2"/>
      <c r="D68" s="10"/>
      <c r="E68" s="50" t="s">
        <v>12</v>
      </c>
      <c r="F68" s="52"/>
    </row>
    <row r="69" spans="1:6" ht="15">
      <c r="A69" s="1"/>
      <c r="B69" s="1" t="s">
        <v>8</v>
      </c>
      <c r="C69" s="6">
        <v>4429394.8899999997</v>
      </c>
      <c r="D69" s="10"/>
      <c r="E69" s="2"/>
      <c r="F69" s="2"/>
    </row>
    <row r="70" spans="1:6" ht="15">
      <c r="A70" s="1"/>
      <c r="B70" s="1" t="s">
        <v>30</v>
      </c>
      <c r="C70" s="6">
        <v>88133303.409999996</v>
      </c>
      <c r="D70" s="2"/>
      <c r="E70" s="1" t="s">
        <v>13</v>
      </c>
      <c r="F70" s="6">
        <v>2500000</v>
      </c>
    </row>
    <row r="71" spans="1:6">
      <c r="A71" s="1"/>
      <c r="B71" s="1" t="s">
        <v>31</v>
      </c>
      <c r="C71" s="6">
        <v>26688171.059999999</v>
      </c>
      <c r="D71" s="6"/>
      <c r="E71" s="1" t="s">
        <v>14</v>
      </c>
      <c r="F71" s="6">
        <v>362375496.29000002</v>
      </c>
    </row>
    <row r="72" spans="1:6">
      <c r="A72" s="1"/>
      <c r="B72" s="1" t="s">
        <v>32</v>
      </c>
      <c r="C72" s="38">
        <v>243124626.93000001</v>
      </c>
      <c r="D72" s="6"/>
      <c r="E72" s="1" t="s">
        <v>47</v>
      </c>
      <c r="F72" s="6">
        <v>-0.02</v>
      </c>
    </row>
    <row r="73" spans="1:6" ht="15">
      <c r="A73" s="1"/>
      <c r="B73" s="8" t="s">
        <v>40</v>
      </c>
      <c r="C73" s="16">
        <f>SUM(C69:C72)</f>
        <v>362375496.29000002</v>
      </c>
      <c r="D73" s="6"/>
      <c r="F73" s="34"/>
    </row>
    <row r="74" spans="1:6">
      <c r="A74" s="1"/>
      <c r="D74" s="1"/>
      <c r="E74" s="35" t="s">
        <v>45</v>
      </c>
      <c r="F74" s="36">
        <f>SUM(F70:F73)</f>
        <v>364875496.27000004</v>
      </c>
    </row>
    <row r="75" spans="1:6" ht="15">
      <c r="A75" s="1"/>
      <c r="B75" s="8" t="s">
        <v>42</v>
      </c>
      <c r="C75" s="6"/>
      <c r="D75" s="16"/>
    </row>
    <row r="76" spans="1:6">
      <c r="A76" s="1"/>
      <c r="B76" s="1" t="s">
        <v>37</v>
      </c>
      <c r="C76" s="38">
        <v>850251596.38</v>
      </c>
      <c r="D76" s="6"/>
      <c r="E76" s="1" t="s">
        <v>37</v>
      </c>
      <c r="F76" s="38">
        <v>850251596.38</v>
      </c>
    </row>
    <row r="77" spans="1:6" ht="15">
      <c r="A77" s="1"/>
      <c r="B77" s="8" t="s">
        <v>41</v>
      </c>
      <c r="C77" s="33">
        <f>SUM(C76)</f>
        <v>850251596.38</v>
      </c>
      <c r="D77" s="6"/>
      <c r="E77" s="8" t="s">
        <v>38</v>
      </c>
      <c r="F77" s="16">
        <f>F76+F74</f>
        <v>1215127092.6500001</v>
      </c>
    </row>
    <row r="78" spans="1:6" ht="15">
      <c r="A78" s="1"/>
      <c r="B78" s="2"/>
      <c r="C78" s="2"/>
      <c r="D78" s="2"/>
      <c r="E78" s="2"/>
      <c r="F78" s="2"/>
    </row>
    <row r="79" spans="1:6" ht="13.5" thickBot="1">
      <c r="A79" s="1"/>
      <c r="B79" s="1" t="s">
        <v>15</v>
      </c>
      <c r="C79" s="41">
        <f>SUM(C66+C73+C77)</f>
        <v>1215532323.29</v>
      </c>
      <c r="D79" s="16"/>
      <c r="E79" s="1" t="s">
        <v>16</v>
      </c>
      <c r="F79" s="27">
        <f>SUM(F64+F77)</f>
        <v>1215532323.2900002</v>
      </c>
    </row>
    <row r="80" spans="1:6" ht="13.5" thickTop="1">
      <c r="A80" s="1"/>
      <c r="B80" s="30"/>
      <c r="C80" s="16"/>
      <c r="D80" s="16"/>
      <c r="E80" s="30"/>
      <c r="F80" s="16"/>
    </row>
    <row r="81" spans="1:6">
      <c r="A81" s="1"/>
      <c r="B81" s="30"/>
      <c r="C81" s="16"/>
      <c r="D81" s="16"/>
      <c r="E81" s="30"/>
      <c r="F81" s="16"/>
    </row>
    <row r="82" spans="1:6" ht="15">
      <c r="A82" s="1"/>
      <c r="B82" s="2"/>
      <c r="C82" s="2"/>
      <c r="D82" s="2"/>
      <c r="E82" s="2"/>
      <c r="F82" s="10"/>
    </row>
    <row r="83" spans="1:6" ht="15">
      <c r="B83" s="2"/>
      <c r="C83" s="2"/>
      <c r="D83" s="2"/>
      <c r="E83" s="2"/>
      <c r="F83" s="10"/>
    </row>
    <row r="84" spans="1:6" ht="15">
      <c r="A84" s="29" t="s">
        <v>60</v>
      </c>
      <c r="B84" s="13"/>
      <c r="C84" s="13"/>
      <c r="D84" s="13"/>
      <c r="E84" s="13"/>
      <c r="F84" s="13"/>
    </row>
    <row r="85" spans="1:6" ht="15">
      <c r="A85" s="1"/>
      <c r="B85" s="17"/>
      <c r="C85" s="7" t="s">
        <v>55</v>
      </c>
      <c r="D85" s="14"/>
      <c r="E85" s="13"/>
      <c r="F85" s="13"/>
    </row>
    <row r="86" spans="1:6" ht="15">
      <c r="A86" s="1"/>
      <c r="B86" s="12"/>
      <c r="C86" s="7" t="s">
        <v>56</v>
      </c>
      <c r="D86" s="14"/>
      <c r="E86" s="15"/>
      <c r="F86" s="15"/>
    </row>
    <row r="91" spans="1:6">
      <c r="A91" s="11" t="s">
        <v>65</v>
      </c>
    </row>
    <row r="93" spans="1:6" ht="20.25">
      <c r="A93" s="1"/>
      <c r="B93" s="1"/>
      <c r="C93" s="1"/>
      <c r="D93" s="44"/>
      <c r="E93" s="1"/>
      <c r="F93" s="1"/>
    </row>
    <row r="94" spans="1:6" ht="20.25">
      <c r="A94" s="1"/>
      <c r="B94" s="1"/>
      <c r="C94" s="1"/>
      <c r="D94" s="44"/>
      <c r="E94" s="1"/>
      <c r="F94" s="1"/>
    </row>
    <row r="95" spans="1:6" ht="20.25">
      <c r="A95" s="1"/>
      <c r="B95" s="1"/>
      <c r="C95" s="1"/>
      <c r="D95" s="45"/>
      <c r="E95" s="46" t="s">
        <v>66</v>
      </c>
      <c r="F95" s="1"/>
    </row>
    <row r="96" spans="1:6" ht="18">
      <c r="A96" s="1"/>
      <c r="B96" s="1"/>
      <c r="C96" s="1"/>
      <c r="D96" s="45"/>
      <c r="E96" s="1"/>
      <c r="F96" s="1"/>
    </row>
    <row r="97" spans="1:6" ht="18.75">
      <c r="A97" s="18"/>
      <c r="B97" s="47" t="s">
        <v>46</v>
      </c>
      <c r="C97" s="48"/>
      <c r="D97" s="49"/>
      <c r="E97" s="49"/>
      <c r="F97" s="49"/>
    </row>
    <row r="98" spans="1:6" ht="18.75">
      <c r="A98" s="18"/>
      <c r="B98" s="47" t="s">
        <v>75</v>
      </c>
      <c r="C98" s="49"/>
      <c r="D98" s="49"/>
      <c r="E98" s="49"/>
      <c r="F98" s="49"/>
    </row>
    <row r="99" spans="1:6" ht="15.75">
      <c r="A99" s="18"/>
      <c r="B99" s="1"/>
      <c r="C99" s="19"/>
      <c r="D99" s="18"/>
      <c r="E99" s="18"/>
      <c r="F99" s="18"/>
    </row>
    <row r="100" spans="1:6" ht="15.75">
      <c r="A100" s="1"/>
      <c r="B100" s="50" t="s">
        <v>0</v>
      </c>
      <c r="C100" s="51"/>
      <c r="D100" s="2"/>
      <c r="E100" s="50" t="s">
        <v>9</v>
      </c>
      <c r="F100" s="52"/>
    </row>
    <row r="101" spans="1:6" ht="15.75">
      <c r="A101" s="1"/>
      <c r="B101" s="7"/>
      <c r="C101" s="2"/>
      <c r="D101" s="2"/>
      <c r="E101" s="7"/>
      <c r="F101" s="26"/>
    </row>
    <row r="102" spans="1:6" ht="15.75">
      <c r="A102" s="1"/>
      <c r="B102" s="31" t="s">
        <v>28</v>
      </c>
      <c r="C102" s="2"/>
      <c r="D102" s="2"/>
      <c r="E102" s="31" t="s">
        <v>28</v>
      </c>
      <c r="F102" s="20"/>
    </row>
    <row r="103" spans="1:6">
      <c r="A103" s="1"/>
      <c r="B103" s="1" t="s">
        <v>1</v>
      </c>
      <c r="C103" s="60">
        <v>19200</v>
      </c>
      <c r="D103" s="68"/>
      <c r="E103" s="1" t="s">
        <v>10</v>
      </c>
      <c r="F103" s="60">
        <v>279355.87</v>
      </c>
    </row>
    <row r="104" spans="1:6">
      <c r="A104" s="1"/>
      <c r="B104" s="1" t="s">
        <v>2</v>
      </c>
      <c r="C104" s="60">
        <v>1528445.56</v>
      </c>
      <c r="D104" s="68"/>
      <c r="E104" s="1" t="s">
        <v>11</v>
      </c>
      <c r="F104" s="60">
        <v>623.88</v>
      </c>
    </row>
    <row r="105" spans="1:6">
      <c r="A105" s="1"/>
      <c r="B105" s="1" t="s">
        <v>3</v>
      </c>
      <c r="C105" s="60">
        <v>0</v>
      </c>
      <c r="D105" s="68"/>
      <c r="E105" s="30"/>
      <c r="F105" s="68"/>
    </row>
    <row r="106" spans="1:6">
      <c r="A106" s="1"/>
      <c r="B106" s="1" t="s">
        <v>4</v>
      </c>
      <c r="C106" s="37">
        <v>279355.87</v>
      </c>
      <c r="D106" s="68"/>
      <c r="E106" s="1"/>
      <c r="F106" s="32"/>
    </row>
    <row r="107" spans="1:6" ht="15">
      <c r="A107" s="1"/>
      <c r="B107" s="1" t="s">
        <v>5</v>
      </c>
      <c r="C107" s="60">
        <v>90505.09</v>
      </c>
      <c r="D107" s="68"/>
      <c r="E107" s="2"/>
      <c r="F107" s="56"/>
    </row>
    <row r="108" spans="1:6" ht="15">
      <c r="A108" s="1"/>
      <c r="B108" s="1" t="s">
        <v>6</v>
      </c>
      <c r="C108" s="60">
        <v>3078.11</v>
      </c>
      <c r="D108" s="68"/>
      <c r="E108" s="8" t="s">
        <v>43</v>
      </c>
      <c r="F108" s="62">
        <f>SUM(F103:F105)</f>
        <v>279979.75</v>
      </c>
    </row>
    <row r="109" spans="1:6" ht="15">
      <c r="A109" s="1"/>
      <c r="B109" s="1" t="s">
        <v>7</v>
      </c>
      <c r="C109" s="69">
        <v>859395.09</v>
      </c>
      <c r="D109" s="68"/>
      <c r="E109" s="2"/>
      <c r="F109" s="56"/>
    </row>
    <row r="110" spans="1:6" ht="15">
      <c r="A110" s="1"/>
      <c r="B110" s="8" t="s">
        <v>39</v>
      </c>
      <c r="C110" s="62">
        <f>SUM(C103:C109)</f>
        <v>2779979.72</v>
      </c>
      <c r="D110" s="68"/>
      <c r="E110" s="8" t="s">
        <v>44</v>
      </c>
      <c r="F110" s="33">
        <f>F108</f>
        <v>279979.75</v>
      </c>
    </row>
    <row r="111" spans="1:6" ht="15">
      <c r="A111" s="1"/>
      <c r="D111" s="56"/>
    </row>
    <row r="112" spans="1:6" ht="15.75">
      <c r="A112" s="1"/>
      <c r="B112" s="31" t="s">
        <v>29</v>
      </c>
      <c r="C112" s="2"/>
      <c r="D112" s="56"/>
      <c r="E112" s="50" t="s">
        <v>12</v>
      </c>
      <c r="F112" s="52"/>
    </row>
    <row r="113" spans="1:6" ht="15">
      <c r="A113" s="1"/>
      <c r="B113" s="1" t="s">
        <v>8</v>
      </c>
      <c r="C113" s="60">
        <v>4429394.8899999997</v>
      </c>
      <c r="D113" s="56"/>
      <c r="E113" s="2"/>
      <c r="F113" s="2"/>
    </row>
    <row r="114" spans="1:6" ht="15">
      <c r="A114" s="1"/>
      <c r="B114" s="1" t="s">
        <v>30</v>
      </c>
      <c r="C114" s="60">
        <v>88138249.769999996</v>
      </c>
      <c r="D114" s="2"/>
      <c r="E114" s="1" t="s">
        <v>13</v>
      </c>
      <c r="F114" s="60">
        <v>2500000</v>
      </c>
    </row>
    <row r="115" spans="1:6">
      <c r="A115" s="1"/>
      <c r="B115" s="1" t="s">
        <v>31</v>
      </c>
      <c r="C115" s="60">
        <v>26688171.059999999</v>
      </c>
      <c r="D115" s="60"/>
      <c r="E115" s="1" t="s">
        <v>14</v>
      </c>
      <c r="F115" s="60">
        <v>362380442.64999998</v>
      </c>
    </row>
    <row r="116" spans="1:6">
      <c r="A116" s="1"/>
      <c r="B116" s="1" t="s">
        <v>32</v>
      </c>
      <c r="C116" s="69">
        <v>243124626.93000001</v>
      </c>
      <c r="D116" s="60"/>
      <c r="E116" s="1" t="s">
        <v>47</v>
      </c>
      <c r="F116" s="60">
        <v>-0.03</v>
      </c>
    </row>
    <row r="117" spans="1:6" ht="15">
      <c r="A117" s="1"/>
      <c r="B117" s="8" t="s">
        <v>40</v>
      </c>
      <c r="C117" s="62">
        <f>SUM(C113:C116)</f>
        <v>362380442.64999998</v>
      </c>
      <c r="D117" s="60"/>
      <c r="F117" s="34"/>
    </row>
    <row r="118" spans="1:6">
      <c r="A118" s="1"/>
      <c r="D118" s="1"/>
      <c r="E118" s="35" t="s">
        <v>45</v>
      </c>
      <c r="F118" s="36">
        <f>SUM(F114:F117)</f>
        <v>364880442.62</v>
      </c>
    </row>
    <row r="119" spans="1:6" ht="15">
      <c r="A119" s="1"/>
      <c r="B119" s="8" t="s">
        <v>42</v>
      </c>
      <c r="C119" s="60"/>
      <c r="D119" s="62"/>
    </row>
    <row r="120" spans="1:6">
      <c r="A120" s="1"/>
      <c r="B120" s="1" t="s">
        <v>37</v>
      </c>
      <c r="C120" s="69">
        <v>712129566.54999995</v>
      </c>
      <c r="D120" s="60"/>
      <c r="E120" s="1" t="s">
        <v>37</v>
      </c>
      <c r="F120" s="69">
        <v>712129566.54999995</v>
      </c>
    </row>
    <row r="121" spans="1:6" ht="15">
      <c r="A121" s="1"/>
      <c r="B121" s="8" t="s">
        <v>41</v>
      </c>
      <c r="C121" s="33">
        <f>SUM(C120)</f>
        <v>712129566.54999995</v>
      </c>
      <c r="D121" s="60"/>
      <c r="E121" s="8" t="s">
        <v>38</v>
      </c>
      <c r="F121" s="62">
        <f>F120+F118</f>
        <v>1077010009.1700001</v>
      </c>
    </row>
    <row r="122" spans="1:6" ht="15">
      <c r="A122" s="1"/>
      <c r="B122" s="2"/>
      <c r="C122" s="2"/>
      <c r="D122" s="2"/>
      <c r="E122" s="2"/>
      <c r="F122" s="2"/>
    </row>
    <row r="123" spans="1:6" ht="13.5" thickBot="1">
      <c r="A123" s="1"/>
      <c r="B123" s="1" t="s">
        <v>15</v>
      </c>
      <c r="C123" s="70">
        <f>SUM(C110+C117+C121)</f>
        <v>1077289988.9200001</v>
      </c>
      <c r="D123" s="62"/>
      <c r="E123" s="1" t="s">
        <v>16</v>
      </c>
      <c r="F123" s="67">
        <f>SUM(F108+F121)</f>
        <v>1077289988.9200001</v>
      </c>
    </row>
    <row r="124" spans="1:6" ht="13.5" thickTop="1">
      <c r="A124" s="1"/>
      <c r="B124" s="30"/>
      <c r="C124" s="62"/>
      <c r="D124" s="62"/>
      <c r="E124" s="30"/>
      <c r="F124" s="62"/>
    </row>
    <row r="125" spans="1:6">
      <c r="A125" s="1"/>
      <c r="B125" s="30"/>
      <c r="C125" s="62"/>
      <c r="D125" s="62"/>
      <c r="E125" s="30"/>
      <c r="F125" s="62"/>
    </row>
    <row r="126" spans="1:6" ht="15">
      <c r="A126" s="1"/>
      <c r="B126" s="2"/>
      <c r="C126" s="2"/>
      <c r="D126" s="2"/>
      <c r="E126" s="2"/>
      <c r="F126" s="56"/>
    </row>
    <row r="127" spans="1:6" ht="15">
      <c r="B127" s="2"/>
      <c r="C127" s="2"/>
      <c r="D127" s="2"/>
      <c r="E127" s="2"/>
      <c r="F127" s="56"/>
    </row>
    <row r="128" spans="1:6" ht="15">
      <c r="A128" s="29" t="s">
        <v>60</v>
      </c>
      <c r="B128" s="13"/>
      <c r="C128" s="13"/>
      <c r="D128" s="13"/>
      <c r="E128" s="13"/>
      <c r="F128" s="13"/>
    </row>
    <row r="129" spans="1:6" ht="15">
      <c r="A129" s="1"/>
      <c r="B129" s="17"/>
      <c r="C129" s="7" t="s">
        <v>55</v>
      </c>
      <c r="D129" s="14"/>
      <c r="E129" s="13"/>
      <c r="F129" s="13"/>
    </row>
    <row r="130" spans="1:6" ht="15">
      <c r="A130" s="1"/>
      <c r="B130" s="12"/>
      <c r="C130" s="7" t="s">
        <v>56</v>
      </c>
      <c r="D130" s="14"/>
      <c r="E130" s="71"/>
      <c r="F130" s="71"/>
    </row>
    <row r="131" spans="1:6">
      <c r="A131" s="11" t="s">
        <v>65</v>
      </c>
    </row>
    <row r="133" spans="1:6" ht="20.25">
      <c r="A133" s="1"/>
      <c r="B133" s="1"/>
      <c r="C133" s="1"/>
      <c r="D133" s="44"/>
      <c r="E133" s="1"/>
      <c r="F133" s="1"/>
    </row>
    <row r="134" spans="1:6" ht="20.25">
      <c r="A134" s="1"/>
      <c r="B134" s="1"/>
      <c r="C134" s="1"/>
      <c r="D134" s="44"/>
      <c r="E134" s="1"/>
      <c r="F134" s="1"/>
    </row>
    <row r="135" spans="1:6" ht="20.25">
      <c r="A135" s="1"/>
      <c r="B135" s="1"/>
      <c r="C135" s="1"/>
      <c r="D135" s="45"/>
      <c r="E135" s="46" t="s">
        <v>66</v>
      </c>
      <c r="F135" s="1"/>
    </row>
    <row r="136" spans="1:6" ht="18">
      <c r="A136" s="1"/>
      <c r="B136" s="1"/>
      <c r="C136" s="1"/>
      <c r="D136" s="45"/>
      <c r="E136" s="1"/>
      <c r="F136" s="1"/>
    </row>
    <row r="137" spans="1:6" ht="18.75">
      <c r="A137" s="18"/>
      <c r="B137" s="47" t="s">
        <v>46</v>
      </c>
      <c r="C137" s="48"/>
      <c r="D137" s="49"/>
      <c r="E137" s="49"/>
      <c r="F137" s="49"/>
    </row>
    <row r="138" spans="1:6" ht="18.75">
      <c r="A138" s="18"/>
      <c r="B138" s="47" t="s">
        <v>76</v>
      </c>
      <c r="C138" s="49"/>
      <c r="D138" s="49"/>
      <c r="E138" s="49"/>
      <c r="F138" s="49"/>
    </row>
    <row r="139" spans="1:6" ht="15.75">
      <c r="A139" s="18"/>
      <c r="B139" s="1"/>
      <c r="C139" s="19"/>
      <c r="D139" s="18"/>
      <c r="E139" s="18"/>
      <c r="F139" s="18"/>
    </row>
    <row r="140" spans="1:6" ht="15.75">
      <c r="A140" s="1"/>
      <c r="B140" s="50" t="s">
        <v>0</v>
      </c>
      <c r="C140" s="51"/>
      <c r="D140" s="2"/>
      <c r="E140" s="50" t="s">
        <v>9</v>
      </c>
      <c r="F140" s="52"/>
    </row>
    <row r="141" spans="1:6" ht="15.75">
      <c r="A141" s="1"/>
      <c r="B141" s="7"/>
      <c r="C141" s="2"/>
      <c r="D141" s="2"/>
      <c r="E141" s="7"/>
      <c r="F141" s="26"/>
    </row>
    <row r="142" spans="1:6" ht="15.75">
      <c r="A142" s="1"/>
      <c r="B142" s="31" t="s">
        <v>28</v>
      </c>
      <c r="C142" s="2"/>
      <c r="D142" s="2"/>
      <c r="E142" s="31" t="s">
        <v>28</v>
      </c>
      <c r="F142" s="20"/>
    </row>
    <row r="143" spans="1:6">
      <c r="A143" s="1"/>
      <c r="B143" s="1" t="s">
        <v>1</v>
      </c>
      <c r="C143" s="60">
        <v>19200</v>
      </c>
      <c r="D143" s="68"/>
      <c r="E143" s="1" t="s">
        <v>10</v>
      </c>
      <c r="F143" s="60">
        <v>1014220.16</v>
      </c>
    </row>
    <row r="144" spans="1:6">
      <c r="A144" s="1"/>
      <c r="B144" s="1" t="s">
        <v>2</v>
      </c>
      <c r="C144" s="60">
        <v>794853.24</v>
      </c>
      <c r="D144" s="68"/>
      <c r="E144" s="1" t="s">
        <v>11</v>
      </c>
      <c r="F144" s="60">
        <v>0</v>
      </c>
    </row>
    <row r="145" spans="1:6">
      <c r="A145" s="1"/>
      <c r="B145" s="1" t="s">
        <v>3</v>
      </c>
      <c r="C145" s="60">
        <v>0</v>
      </c>
      <c r="D145" s="68"/>
      <c r="E145" s="30"/>
      <c r="F145" s="68"/>
    </row>
    <row r="146" spans="1:6">
      <c r="A146" s="1"/>
      <c r="B146" s="1" t="s">
        <v>4</v>
      </c>
      <c r="C146" s="37">
        <v>1497313.52</v>
      </c>
      <c r="D146" s="68"/>
      <c r="E146" s="1"/>
      <c r="F146" s="32"/>
    </row>
    <row r="147" spans="1:6" ht="15">
      <c r="A147" s="1"/>
      <c r="B147" s="1" t="s">
        <v>5</v>
      </c>
      <c r="C147" s="60">
        <v>91967.06</v>
      </c>
      <c r="D147" s="68"/>
      <c r="E147" s="2"/>
      <c r="F147" s="56"/>
    </row>
    <row r="148" spans="1:6" ht="15">
      <c r="A148" s="1"/>
      <c r="B148" s="1" t="s">
        <v>6</v>
      </c>
      <c r="C148" s="60">
        <v>4940</v>
      </c>
      <c r="D148" s="68"/>
      <c r="E148" s="8" t="s">
        <v>43</v>
      </c>
      <c r="F148" s="62">
        <f>SUM(F143:F145)</f>
        <v>1014220.16</v>
      </c>
    </row>
    <row r="149" spans="1:6" ht="15">
      <c r="A149" s="1"/>
      <c r="B149" s="1" t="s">
        <v>7</v>
      </c>
      <c r="C149" s="69">
        <v>1105956.19</v>
      </c>
      <c r="D149" s="68"/>
      <c r="E149" s="2"/>
      <c r="F149" s="56"/>
    </row>
    <row r="150" spans="1:6" ht="15">
      <c r="A150" s="1"/>
      <c r="B150" s="8" t="s">
        <v>39</v>
      </c>
      <c r="C150" s="62">
        <f>SUM(C143:C149)</f>
        <v>3514230.01</v>
      </c>
      <c r="D150" s="68"/>
      <c r="E150" s="8" t="s">
        <v>44</v>
      </c>
      <c r="F150" s="33">
        <f>F148</f>
        <v>1014220.16</v>
      </c>
    </row>
    <row r="151" spans="1:6" ht="15">
      <c r="A151" s="1"/>
      <c r="D151" s="56"/>
    </row>
    <row r="152" spans="1:6" ht="15.75">
      <c r="A152" s="1"/>
      <c r="B152" s="31" t="s">
        <v>29</v>
      </c>
      <c r="C152" s="2"/>
      <c r="D152" s="56"/>
      <c r="E152" s="50" t="s">
        <v>12</v>
      </c>
      <c r="F152" s="52"/>
    </row>
    <row r="153" spans="1:6" ht="15">
      <c r="A153" s="1"/>
      <c r="B153" s="1" t="s">
        <v>8</v>
      </c>
      <c r="C153" s="60">
        <v>4429394.8899999997</v>
      </c>
      <c r="D153" s="56"/>
      <c r="E153" s="2"/>
      <c r="F153" s="2"/>
    </row>
    <row r="154" spans="1:6" ht="15">
      <c r="A154" s="1"/>
      <c r="B154" s="1" t="s">
        <v>30</v>
      </c>
      <c r="C154" s="60">
        <v>88174669.129999995</v>
      </c>
      <c r="D154" s="2"/>
      <c r="E154" s="1" t="s">
        <v>13</v>
      </c>
      <c r="F154" s="60">
        <v>2500000</v>
      </c>
    </row>
    <row r="155" spans="1:6">
      <c r="A155" s="1"/>
      <c r="B155" s="1" t="s">
        <v>31</v>
      </c>
      <c r="C155" s="60">
        <v>26720535.059999999</v>
      </c>
      <c r="D155" s="60"/>
      <c r="E155" s="1" t="s">
        <v>14</v>
      </c>
      <c r="F155" s="60">
        <v>362449226.00999999</v>
      </c>
    </row>
    <row r="156" spans="1:6">
      <c r="A156" s="1"/>
      <c r="B156" s="1" t="s">
        <v>32</v>
      </c>
      <c r="C156" s="69">
        <v>243124626.93000001</v>
      </c>
      <c r="D156" s="60"/>
      <c r="E156" s="1" t="s">
        <v>47</v>
      </c>
      <c r="F156" s="60">
        <v>9.85</v>
      </c>
    </row>
    <row r="157" spans="1:6" ht="15">
      <c r="A157" s="1"/>
      <c r="B157" s="8" t="s">
        <v>40</v>
      </c>
      <c r="C157" s="62">
        <f>SUM(C153:C156)</f>
        <v>362449226.00999999</v>
      </c>
      <c r="D157" s="60"/>
      <c r="F157" s="34"/>
    </row>
    <row r="158" spans="1:6">
      <c r="A158" s="1"/>
      <c r="D158" s="1"/>
      <c r="E158" s="35" t="s">
        <v>45</v>
      </c>
      <c r="F158" s="36">
        <f>SUM(F154:F157)</f>
        <v>364949235.86000001</v>
      </c>
    </row>
    <row r="159" spans="1:6" ht="15">
      <c r="A159" s="1"/>
      <c r="B159" s="8" t="s">
        <v>42</v>
      </c>
      <c r="C159" s="60"/>
      <c r="D159" s="62"/>
    </row>
    <row r="160" spans="1:6">
      <c r="A160" s="1"/>
      <c r="B160" s="1" t="s">
        <v>37</v>
      </c>
      <c r="C160" s="69">
        <v>746411881.57000005</v>
      </c>
      <c r="D160" s="60"/>
      <c r="E160" s="1" t="s">
        <v>37</v>
      </c>
      <c r="F160" s="69">
        <v>746411881.57000005</v>
      </c>
    </row>
    <row r="161" spans="1:6" ht="15">
      <c r="A161" s="1"/>
      <c r="B161" s="8" t="s">
        <v>41</v>
      </c>
      <c r="C161" s="33">
        <f>SUM(C160)</f>
        <v>746411881.57000005</v>
      </c>
      <c r="D161" s="60"/>
      <c r="E161" s="8" t="s">
        <v>38</v>
      </c>
      <c r="F161" s="62">
        <f>F160+F158</f>
        <v>1111361117.4300001</v>
      </c>
    </row>
    <row r="162" spans="1:6" ht="15">
      <c r="A162" s="1"/>
      <c r="B162" s="2"/>
      <c r="C162" s="2"/>
      <c r="D162" s="2"/>
      <c r="E162" s="2"/>
      <c r="F162" s="2"/>
    </row>
    <row r="163" spans="1:6" ht="13.5" thickBot="1">
      <c r="A163" s="1"/>
      <c r="B163" s="1" t="s">
        <v>15</v>
      </c>
      <c r="C163" s="70">
        <f>SUM(C150+C157+C161)</f>
        <v>1112375337.5900002</v>
      </c>
      <c r="D163" s="62"/>
      <c r="E163" s="1" t="s">
        <v>16</v>
      </c>
      <c r="F163" s="67">
        <f>SUM(F148+F161)</f>
        <v>1112375337.5900002</v>
      </c>
    </row>
    <row r="164" spans="1:6" ht="13.5" thickTop="1">
      <c r="A164" s="1"/>
      <c r="B164" s="30"/>
      <c r="C164" s="62"/>
      <c r="D164" s="62"/>
      <c r="E164" s="30"/>
      <c r="F164" s="62"/>
    </row>
    <row r="165" spans="1:6">
      <c r="A165" s="1"/>
      <c r="B165" s="30"/>
      <c r="C165" s="62"/>
      <c r="D165" s="62"/>
      <c r="E165" s="30"/>
      <c r="F165" s="62"/>
    </row>
    <row r="166" spans="1:6" ht="15">
      <c r="A166" s="1"/>
      <c r="B166" s="2"/>
      <c r="C166" s="2"/>
      <c r="D166" s="2"/>
      <c r="E166" s="2"/>
      <c r="F166" s="56"/>
    </row>
    <row r="167" spans="1:6" ht="15">
      <c r="B167" s="2"/>
      <c r="C167" s="2"/>
      <c r="D167" s="2"/>
      <c r="E167" s="2"/>
      <c r="F167" s="56"/>
    </row>
    <row r="168" spans="1:6" ht="15">
      <c r="A168" s="29" t="s">
        <v>60</v>
      </c>
      <c r="B168" s="13"/>
      <c r="C168" s="13"/>
      <c r="D168" s="13"/>
      <c r="E168" s="13"/>
      <c r="F168" s="13"/>
    </row>
    <row r="169" spans="1:6" ht="15">
      <c r="A169" s="1"/>
      <c r="B169" s="17"/>
      <c r="C169" s="7" t="s">
        <v>55</v>
      </c>
      <c r="D169" s="14"/>
      <c r="E169" s="13"/>
      <c r="F169" s="13"/>
    </row>
    <row r="170" spans="1:6" ht="15">
      <c r="A170" s="1"/>
      <c r="B170" s="12"/>
      <c r="C170" s="7" t="s">
        <v>56</v>
      </c>
      <c r="D170" s="14"/>
      <c r="E170" s="71"/>
      <c r="F170" s="71"/>
    </row>
    <row r="174" spans="1:6">
      <c r="A174" s="11" t="s">
        <v>65</v>
      </c>
    </row>
    <row r="176" spans="1:6" ht="20.25">
      <c r="A176" s="1"/>
      <c r="B176" s="1"/>
      <c r="C176" s="1"/>
      <c r="D176" s="44"/>
      <c r="E176" s="1"/>
      <c r="F176" s="1"/>
    </row>
    <row r="177" spans="1:6" ht="20.25">
      <c r="A177" s="1"/>
      <c r="B177" s="1"/>
      <c r="C177" s="1"/>
      <c r="D177" s="44"/>
      <c r="E177" s="1"/>
      <c r="F177" s="1"/>
    </row>
    <row r="178" spans="1:6" ht="20.25">
      <c r="A178" s="1"/>
      <c r="B178" s="1"/>
      <c r="C178" s="1"/>
      <c r="D178" s="45"/>
      <c r="E178" s="46" t="s">
        <v>66</v>
      </c>
      <c r="F178" s="1"/>
    </row>
    <row r="179" spans="1:6" ht="18">
      <c r="A179" s="1"/>
      <c r="B179" s="1"/>
      <c r="C179" s="1"/>
      <c r="D179" s="45"/>
      <c r="E179" s="1"/>
      <c r="F179" s="1"/>
    </row>
    <row r="180" spans="1:6" ht="18.75">
      <c r="A180" s="18"/>
      <c r="B180" s="47" t="s">
        <v>46</v>
      </c>
      <c r="C180" s="48"/>
      <c r="D180" s="49"/>
      <c r="E180" s="49"/>
      <c r="F180" s="49"/>
    </row>
    <row r="181" spans="1:6" ht="18.75">
      <c r="A181" s="18"/>
      <c r="B181" s="47" t="s">
        <v>80</v>
      </c>
      <c r="C181" s="49"/>
      <c r="D181" s="49"/>
      <c r="E181" s="49"/>
      <c r="F181" s="49"/>
    </row>
    <row r="182" spans="1:6" ht="15.75">
      <c r="A182" s="18"/>
      <c r="B182" s="1"/>
      <c r="C182" s="19"/>
      <c r="D182" s="18"/>
      <c r="E182" s="18"/>
      <c r="F182" s="18"/>
    </row>
    <row r="183" spans="1:6" ht="15.75">
      <c r="A183" s="1"/>
      <c r="B183" s="50" t="s">
        <v>0</v>
      </c>
      <c r="C183" s="51"/>
      <c r="D183" s="2"/>
      <c r="E183" s="50" t="s">
        <v>9</v>
      </c>
      <c r="F183" s="52"/>
    </row>
    <row r="184" spans="1:6" ht="15.75">
      <c r="A184" s="1"/>
      <c r="B184" s="7"/>
      <c r="C184" s="2"/>
      <c r="D184" s="2"/>
      <c r="E184" s="7"/>
      <c r="F184" s="26"/>
    </row>
    <row r="185" spans="1:6" ht="15.75">
      <c r="A185" s="1"/>
      <c r="B185" s="31" t="s">
        <v>28</v>
      </c>
      <c r="C185" s="2"/>
      <c r="D185" s="2"/>
      <c r="E185" s="31" t="s">
        <v>28</v>
      </c>
      <c r="F185" s="20"/>
    </row>
    <row r="186" spans="1:6">
      <c r="A186" s="1"/>
      <c r="B186" s="1" t="s">
        <v>1</v>
      </c>
      <c r="C186" s="60">
        <v>19200</v>
      </c>
      <c r="D186" s="68"/>
      <c r="E186" s="1" t="s">
        <v>10</v>
      </c>
      <c r="F186" s="60">
        <v>1122792.6399999999</v>
      </c>
    </row>
    <row r="187" spans="1:6">
      <c r="A187" s="1"/>
      <c r="B187" s="1" t="s">
        <v>2</v>
      </c>
      <c r="C187" s="60">
        <v>265906.09000000003</v>
      </c>
      <c r="D187" s="68"/>
      <c r="E187" s="1" t="s">
        <v>11</v>
      </c>
      <c r="F187" s="60">
        <v>431.43</v>
      </c>
    </row>
    <row r="188" spans="1:6">
      <c r="A188" s="1"/>
      <c r="B188" s="1" t="s">
        <v>3</v>
      </c>
      <c r="C188" s="60">
        <v>0</v>
      </c>
      <c r="D188" s="68"/>
      <c r="E188" s="30"/>
      <c r="F188" s="68"/>
    </row>
    <row r="189" spans="1:6">
      <c r="A189" s="1"/>
      <c r="B189" s="1" t="s">
        <v>4</v>
      </c>
      <c r="C189" s="37">
        <v>2420564.2799999998</v>
      </c>
      <c r="D189" s="68"/>
      <c r="E189" s="1"/>
      <c r="F189" s="32"/>
    </row>
    <row r="190" spans="1:6" ht="15">
      <c r="A190" s="1"/>
      <c r="B190" s="1" t="s">
        <v>5</v>
      </c>
      <c r="C190" s="60">
        <v>39916.6</v>
      </c>
      <c r="D190" s="68"/>
      <c r="E190" s="2"/>
      <c r="F190" s="56"/>
    </row>
    <row r="191" spans="1:6" ht="15">
      <c r="A191" s="1"/>
      <c r="B191" s="1" t="s">
        <v>6</v>
      </c>
      <c r="C191" s="60">
        <v>2894</v>
      </c>
      <c r="D191" s="68"/>
      <c r="E191" s="8" t="s">
        <v>43</v>
      </c>
      <c r="F191" s="62">
        <f>SUM(F186:F188)</f>
        <v>1123224.0699999998</v>
      </c>
    </row>
    <row r="192" spans="1:6" ht="15">
      <c r="A192" s="1"/>
      <c r="B192" s="1" t="s">
        <v>7</v>
      </c>
      <c r="C192" s="69">
        <v>874752.95</v>
      </c>
      <c r="D192" s="68"/>
      <c r="E192" s="2"/>
      <c r="F192" s="56"/>
    </row>
    <row r="193" spans="1:6" ht="15">
      <c r="A193" s="1"/>
      <c r="B193" s="8" t="s">
        <v>39</v>
      </c>
      <c r="C193" s="62">
        <f>SUM(C186:C192)</f>
        <v>3623233.92</v>
      </c>
      <c r="D193" s="68"/>
      <c r="E193" s="8" t="s">
        <v>44</v>
      </c>
      <c r="F193" s="33">
        <f>F191</f>
        <v>1123224.0699999998</v>
      </c>
    </row>
    <row r="194" spans="1:6" ht="15">
      <c r="A194" s="1"/>
      <c r="D194" s="56"/>
    </row>
    <row r="195" spans="1:6" ht="15.75">
      <c r="A195" s="1"/>
      <c r="B195" s="31" t="s">
        <v>29</v>
      </c>
      <c r="C195" s="2"/>
      <c r="D195" s="56"/>
      <c r="E195" s="50" t="s">
        <v>12</v>
      </c>
      <c r="F195" s="52"/>
    </row>
    <row r="196" spans="1:6" ht="15">
      <c r="A196" s="1"/>
      <c r="B196" s="1" t="s">
        <v>8</v>
      </c>
      <c r="C196" s="60">
        <v>4429394.8899999997</v>
      </c>
      <c r="D196" s="56"/>
      <c r="E196" s="2"/>
      <c r="F196" s="2"/>
    </row>
    <row r="197" spans="1:6" ht="15">
      <c r="A197" s="1"/>
      <c r="B197" s="1" t="s">
        <v>30</v>
      </c>
      <c r="C197" s="60">
        <v>88208453.439999998</v>
      </c>
      <c r="D197" s="2"/>
      <c r="E197" s="1" t="s">
        <v>13</v>
      </c>
      <c r="F197" s="60">
        <v>2500000</v>
      </c>
    </row>
    <row r="198" spans="1:6">
      <c r="A198" s="1"/>
      <c r="B198" s="1" t="s">
        <v>31</v>
      </c>
      <c r="C198" s="60">
        <v>26739429.66</v>
      </c>
      <c r="D198" s="60"/>
      <c r="E198" s="1" t="s">
        <v>14</v>
      </c>
      <c r="F198" s="60">
        <v>362501904.92000002</v>
      </c>
    </row>
    <row r="199" spans="1:6">
      <c r="A199" s="1"/>
      <c r="B199" s="1" t="s">
        <v>32</v>
      </c>
      <c r="C199" s="69">
        <v>243124626.93000001</v>
      </c>
      <c r="D199" s="60"/>
      <c r="E199" s="1" t="s">
        <v>47</v>
      </c>
      <c r="F199" s="60">
        <v>9.85</v>
      </c>
    </row>
    <row r="200" spans="1:6" ht="15">
      <c r="A200" s="1"/>
      <c r="B200" s="8" t="s">
        <v>40</v>
      </c>
      <c r="C200" s="62">
        <f>SUM(C196:C199)</f>
        <v>362501904.92000002</v>
      </c>
      <c r="D200" s="60"/>
      <c r="F200" s="34"/>
    </row>
    <row r="201" spans="1:6">
      <c r="A201" s="1"/>
      <c r="D201" s="1"/>
      <c r="E201" s="35" t="s">
        <v>45</v>
      </c>
      <c r="F201" s="36">
        <f>SUM(F197:F200)</f>
        <v>365001914.77000004</v>
      </c>
    </row>
    <row r="202" spans="1:6" ht="15">
      <c r="A202" s="1"/>
      <c r="B202" s="8" t="s">
        <v>42</v>
      </c>
      <c r="C202" s="60"/>
      <c r="D202" s="62"/>
    </row>
    <row r="203" spans="1:6">
      <c r="A203" s="1"/>
      <c r="B203" s="1" t="s">
        <v>37</v>
      </c>
      <c r="C203" s="69">
        <v>744189616.78999996</v>
      </c>
      <c r="D203" s="60"/>
      <c r="E203" s="1" t="s">
        <v>37</v>
      </c>
      <c r="F203" s="69">
        <v>744189616.78999996</v>
      </c>
    </row>
    <row r="204" spans="1:6" ht="15">
      <c r="A204" s="1"/>
      <c r="B204" s="8" t="s">
        <v>41</v>
      </c>
      <c r="C204" s="33">
        <f>SUM(C203)</f>
        <v>744189616.78999996</v>
      </c>
      <c r="D204" s="60"/>
      <c r="E204" s="8" t="s">
        <v>38</v>
      </c>
      <c r="F204" s="62">
        <f>F203+F201</f>
        <v>1109191531.5599999</v>
      </c>
    </row>
    <row r="205" spans="1:6" ht="15">
      <c r="A205" s="1"/>
      <c r="B205" s="2"/>
      <c r="C205" s="2"/>
      <c r="D205" s="2"/>
      <c r="E205" s="2"/>
      <c r="F205" s="2"/>
    </row>
    <row r="206" spans="1:6" ht="13.5" thickBot="1">
      <c r="A206" s="1"/>
      <c r="B206" s="1" t="s">
        <v>15</v>
      </c>
      <c r="C206" s="70">
        <f>SUM(C193+C200+C204)</f>
        <v>1110314755.6300001</v>
      </c>
      <c r="D206" s="62"/>
      <c r="E206" s="1" t="s">
        <v>16</v>
      </c>
      <c r="F206" s="67">
        <f>SUM(F191+F204)</f>
        <v>1110314755.6299999</v>
      </c>
    </row>
    <row r="207" spans="1:6" ht="13.5" thickTop="1">
      <c r="A207" s="1"/>
      <c r="B207" s="30"/>
      <c r="C207" s="62"/>
      <c r="D207" s="62"/>
      <c r="E207" s="30"/>
      <c r="F207" s="62"/>
    </row>
    <row r="208" spans="1:6">
      <c r="A208" s="1"/>
      <c r="B208" s="30"/>
      <c r="C208" s="62"/>
      <c r="D208" s="62"/>
      <c r="E208" s="30"/>
      <c r="F208" s="62"/>
    </row>
    <row r="209" spans="1:6" ht="15">
      <c r="A209" s="1"/>
      <c r="B209" s="2"/>
      <c r="C209" s="2"/>
      <c r="D209" s="2"/>
      <c r="E209" s="2"/>
      <c r="F209" s="56"/>
    </row>
    <row r="210" spans="1:6" ht="15">
      <c r="B210" s="2"/>
      <c r="C210" s="2"/>
      <c r="D210" s="2"/>
      <c r="E210" s="2"/>
      <c r="F210" s="56"/>
    </row>
    <row r="211" spans="1:6" ht="15">
      <c r="A211" s="29" t="s">
        <v>60</v>
      </c>
      <c r="B211" s="13"/>
      <c r="C211" s="13"/>
      <c r="D211" s="13"/>
      <c r="E211" s="13"/>
      <c r="F211" s="13"/>
    </row>
    <row r="212" spans="1:6" ht="15">
      <c r="A212" s="1"/>
      <c r="B212" s="17"/>
      <c r="C212" s="7" t="s">
        <v>55</v>
      </c>
      <c r="D212" s="14"/>
      <c r="E212" s="13"/>
      <c r="F212" s="13"/>
    </row>
    <row r="213" spans="1:6" ht="15">
      <c r="A213" s="1"/>
      <c r="B213" s="12"/>
      <c r="C213" s="7" t="s">
        <v>56</v>
      </c>
      <c r="D213" s="14"/>
      <c r="E213" s="71"/>
      <c r="F213" s="71"/>
    </row>
  </sheetData>
  <phoneticPr fontId="0" type="noConversion"/>
  <printOptions horizontalCentered="1"/>
  <pageMargins left="0.74803149606299213" right="0.78740157480314965" top="0.23622047244094491" bottom="0" header="0" footer="0"/>
  <pageSetup scale="95" orientation="landscape" horizontalDpi="4294967292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31"/>
  <sheetViews>
    <sheetView tabSelected="1" workbookViewId="0">
      <selection activeCell="E194" sqref="E194"/>
    </sheetView>
  </sheetViews>
  <sheetFormatPr baseColWidth="10" defaultRowHeight="12.75"/>
  <cols>
    <col min="1" max="1" width="69.5703125" bestFit="1" customWidth="1"/>
    <col min="2" max="2" width="32.140625" bestFit="1" customWidth="1"/>
    <col min="3" max="3" width="16.5703125" bestFit="1" customWidth="1"/>
    <col min="5" max="5" width="11.42578125" customWidth="1"/>
  </cols>
  <sheetData>
    <row r="1" spans="1:4" ht="14.25">
      <c r="A1" s="1"/>
      <c r="B1" s="17"/>
      <c r="C1" s="7"/>
      <c r="D1" s="14"/>
    </row>
    <row r="2" spans="1:4" ht="15.75">
      <c r="A2" s="20"/>
      <c r="B2" s="1"/>
      <c r="C2" s="10"/>
      <c r="D2" s="14"/>
    </row>
    <row r="3" spans="1:4" ht="15">
      <c r="A3" s="2"/>
      <c r="B3" s="1"/>
      <c r="C3" s="10"/>
      <c r="D3" s="11"/>
    </row>
    <row r="4" spans="1:4" ht="15">
      <c r="A4" s="2"/>
      <c r="B4" s="1"/>
      <c r="C4" s="10"/>
      <c r="D4" s="11"/>
    </row>
    <row r="5" spans="1:4" ht="15">
      <c r="A5" s="2"/>
      <c r="B5" s="1"/>
      <c r="C5" s="10"/>
      <c r="D5" s="11"/>
    </row>
    <row r="6" spans="1:4" ht="20.25">
      <c r="A6" s="2"/>
      <c r="B6" s="43" t="s">
        <v>73</v>
      </c>
      <c r="C6" s="43"/>
      <c r="D6" s="11"/>
    </row>
    <row r="7" spans="1:4" ht="15">
      <c r="A7" s="2"/>
      <c r="B7" s="1"/>
      <c r="C7" s="10"/>
      <c r="D7" s="11"/>
    </row>
    <row r="8" spans="1:4" ht="15.75">
      <c r="A8" s="55" t="s">
        <v>72</v>
      </c>
      <c r="B8" s="53"/>
      <c r="C8" s="54"/>
      <c r="D8" s="11"/>
    </row>
    <row r="9" spans="1:4" ht="15.75">
      <c r="A9" s="55"/>
      <c r="B9" s="53"/>
      <c r="C9" s="54"/>
      <c r="D9" s="11"/>
    </row>
    <row r="10" spans="1:4" ht="15">
      <c r="A10" s="2"/>
      <c r="B10" s="1"/>
      <c r="C10" s="10"/>
      <c r="D10" s="11"/>
    </row>
    <row r="11" spans="1:4" ht="15">
      <c r="A11" s="8" t="s">
        <v>48</v>
      </c>
      <c r="B11" s="7"/>
      <c r="C11" s="21"/>
      <c r="D11" s="11"/>
    </row>
    <row r="12" spans="1:4">
      <c r="A12" s="24" t="s">
        <v>36</v>
      </c>
      <c r="B12" s="25"/>
      <c r="C12" s="28">
        <v>2124446250.6800001</v>
      </c>
      <c r="D12" s="11"/>
    </row>
    <row r="13" spans="1:4">
      <c r="A13" s="1"/>
      <c r="B13" s="6"/>
      <c r="C13" s="4"/>
      <c r="D13" s="11"/>
    </row>
    <row r="14" spans="1:4">
      <c r="A14" s="7" t="s">
        <v>49</v>
      </c>
      <c r="B14" s="4"/>
      <c r="C14" s="16">
        <f>C12</f>
        <v>2124446250.6800001</v>
      </c>
      <c r="D14" s="11"/>
    </row>
    <row r="15" spans="1:4" ht="15">
      <c r="A15" s="2"/>
      <c r="B15" s="6"/>
      <c r="C15" s="10"/>
      <c r="D15" s="11"/>
    </row>
    <row r="16" spans="1:4">
      <c r="A16" s="22" t="s">
        <v>50</v>
      </c>
      <c r="B16" s="42" t="s">
        <v>17</v>
      </c>
      <c r="C16" s="23" t="s">
        <v>18</v>
      </c>
      <c r="D16" s="11"/>
    </row>
    <row r="17" spans="1:4">
      <c r="A17" s="24" t="s">
        <v>19</v>
      </c>
      <c r="B17" s="39"/>
      <c r="C17" s="39">
        <v>0</v>
      </c>
      <c r="D17" s="11"/>
    </row>
    <row r="18" spans="1:4">
      <c r="A18" s="24" t="s">
        <v>25</v>
      </c>
      <c r="B18" s="39"/>
      <c r="C18" s="39">
        <v>3247955.87</v>
      </c>
      <c r="D18" s="11"/>
    </row>
    <row r="19" spans="1:4">
      <c r="A19" s="24" t="s">
        <v>20</v>
      </c>
      <c r="B19" s="39"/>
      <c r="C19" s="39">
        <v>4577627.04</v>
      </c>
      <c r="D19" s="11"/>
    </row>
    <row r="20" spans="1:4">
      <c r="A20" s="24" t="s">
        <v>21</v>
      </c>
      <c r="B20" s="39"/>
      <c r="C20" s="39">
        <v>3474705.86</v>
      </c>
      <c r="D20" s="11"/>
    </row>
    <row r="21" spans="1:4">
      <c r="A21" s="24" t="s">
        <v>22</v>
      </c>
      <c r="B21" s="39"/>
      <c r="C21" s="39">
        <v>1523975.45</v>
      </c>
      <c r="D21" s="11"/>
    </row>
    <row r="22" spans="1:4">
      <c r="A22" s="24" t="s">
        <v>23</v>
      </c>
      <c r="B22" s="39"/>
      <c r="C22" s="39">
        <v>6443384.7699999996</v>
      </c>
      <c r="D22" s="11"/>
    </row>
    <row r="23" spans="1:4">
      <c r="A23" s="24" t="s">
        <v>54</v>
      </c>
      <c r="B23" s="39"/>
      <c r="C23" s="39">
        <v>798955.92</v>
      </c>
      <c r="D23" s="11"/>
    </row>
    <row r="24" spans="1:4">
      <c r="A24" s="24" t="s">
        <v>24</v>
      </c>
      <c r="B24" s="39"/>
      <c r="C24" s="39">
        <v>33327448.859999999</v>
      </c>
      <c r="D24" s="11"/>
    </row>
    <row r="25" spans="1:4">
      <c r="A25" s="24" t="s">
        <v>62</v>
      </c>
      <c r="B25" s="39"/>
      <c r="C25" s="39">
        <v>0</v>
      </c>
      <c r="D25" s="11"/>
    </row>
    <row r="26" spans="1:4">
      <c r="A26" s="24" t="s">
        <v>59</v>
      </c>
      <c r="B26" s="39"/>
      <c r="C26" s="39">
        <v>2398244.3199999998</v>
      </c>
      <c r="D26" s="11"/>
    </row>
    <row r="27" spans="1:4">
      <c r="A27" s="24" t="s">
        <v>63</v>
      </c>
      <c r="B27" s="39"/>
      <c r="C27" s="39">
        <v>0</v>
      </c>
      <c r="D27" s="11"/>
    </row>
    <row r="28" spans="1:4">
      <c r="A28" s="24" t="s">
        <v>64</v>
      </c>
      <c r="B28" s="39"/>
      <c r="C28" s="39">
        <v>0</v>
      </c>
      <c r="D28" s="11"/>
    </row>
    <row r="29" spans="1:4">
      <c r="A29" s="24" t="s">
        <v>27</v>
      </c>
      <c r="B29" s="39"/>
      <c r="C29" s="39">
        <v>0</v>
      </c>
      <c r="D29" s="11"/>
    </row>
    <row r="30" spans="1:4">
      <c r="A30" s="24" t="s">
        <v>26</v>
      </c>
      <c r="B30" s="39"/>
      <c r="C30" s="39">
        <v>462398.48</v>
      </c>
      <c r="D30" s="11"/>
    </row>
    <row r="31" spans="1:4">
      <c r="A31" s="24" t="s">
        <v>53</v>
      </c>
      <c r="B31" s="39"/>
      <c r="C31" s="39">
        <v>0</v>
      </c>
      <c r="D31" s="11"/>
    </row>
    <row r="32" spans="1:4">
      <c r="A32" s="24" t="s">
        <v>33</v>
      </c>
      <c r="B32" s="39"/>
      <c r="C32" s="39">
        <v>1112411026.77</v>
      </c>
      <c r="D32" s="11"/>
    </row>
    <row r="33" spans="1:5">
      <c r="A33" s="24" t="s">
        <v>34</v>
      </c>
      <c r="B33" s="39"/>
      <c r="C33" s="39">
        <v>0</v>
      </c>
      <c r="D33" s="11"/>
    </row>
    <row r="34" spans="1:5">
      <c r="A34" s="24" t="s">
        <v>35</v>
      </c>
      <c r="B34" s="39"/>
      <c r="C34" s="39">
        <v>0</v>
      </c>
      <c r="D34" s="11"/>
    </row>
    <row r="35" spans="1:5">
      <c r="A35" s="1"/>
      <c r="B35" s="6"/>
      <c r="C35" s="6"/>
      <c r="D35" s="11"/>
    </row>
    <row r="36" spans="1:5" ht="13.5" thickBot="1">
      <c r="A36" s="7" t="s">
        <v>51</v>
      </c>
      <c r="B36" s="40">
        <f>SUM(B17:B34)</f>
        <v>0</v>
      </c>
      <c r="C36" s="40">
        <f>SUM(C17:C34)</f>
        <v>1168665723.3399999</v>
      </c>
      <c r="D36" s="11"/>
    </row>
    <row r="37" spans="1:5" ht="13.5" thickTop="1">
      <c r="A37" s="1"/>
      <c r="B37" s="3"/>
      <c r="C37" s="6"/>
      <c r="D37" s="11"/>
    </row>
    <row r="38" spans="1:5" ht="13.5" thickBot="1">
      <c r="A38" s="7" t="s">
        <v>52</v>
      </c>
      <c r="B38" s="9"/>
      <c r="C38" s="27">
        <f>SUM(C14-C36)</f>
        <v>955780527.34000015</v>
      </c>
      <c r="D38" s="11"/>
    </row>
    <row r="39" spans="1:5" ht="15.75" thickTop="1">
      <c r="A39" s="2"/>
      <c r="B39" s="10"/>
      <c r="C39" s="10"/>
      <c r="D39" s="11"/>
    </row>
    <row r="40" spans="1:5" ht="15">
      <c r="A40" s="29" t="s">
        <v>61</v>
      </c>
      <c r="B40" s="10"/>
      <c r="C40" s="10"/>
      <c r="D40" s="11"/>
    </row>
    <row r="41" spans="1:5" ht="15">
      <c r="A41" s="2"/>
      <c r="B41" s="10"/>
      <c r="C41" s="10"/>
      <c r="D41" s="11"/>
    </row>
    <row r="42" spans="1:5" ht="15">
      <c r="A42" s="16" t="s">
        <v>70</v>
      </c>
      <c r="B42" s="16"/>
      <c r="C42" s="10"/>
      <c r="D42" s="11"/>
    </row>
    <row r="43" spans="1:5" ht="15">
      <c r="A43" s="16" t="s">
        <v>71</v>
      </c>
      <c r="B43" s="16"/>
      <c r="C43" s="10"/>
      <c r="D43" s="11"/>
    </row>
    <row r="44" spans="1:5" ht="15">
      <c r="A44" s="2"/>
      <c r="B44" s="10"/>
      <c r="C44" s="10"/>
      <c r="D44" s="11"/>
    </row>
    <row r="46" spans="1:5">
      <c r="A46" s="11"/>
      <c r="B46" s="11"/>
      <c r="C46" s="11"/>
      <c r="D46" s="11"/>
      <c r="E46" s="11"/>
    </row>
    <row r="47" spans="1:5">
      <c r="A47" s="11"/>
      <c r="B47" s="11"/>
      <c r="C47" s="11"/>
      <c r="D47" s="11"/>
      <c r="E47" s="11"/>
    </row>
    <row r="48" spans="1:5">
      <c r="A48" s="11"/>
      <c r="B48" s="11"/>
      <c r="C48" s="11"/>
      <c r="D48" s="11"/>
      <c r="E48" s="11"/>
    </row>
    <row r="49" spans="1:5" ht="15.75">
      <c r="A49" s="20"/>
      <c r="B49" s="1"/>
      <c r="C49" s="10"/>
      <c r="D49" s="11"/>
      <c r="E49" s="11"/>
    </row>
    <row r="50" spans="1:5" ht="15">
      <c r="A50" s="2"/>
      <c r="B50" s="1"/>
      <c r="C50" s="10"/>
      <c r="D50" s="11"/>
      <c r="E50" s="11"/>
    </row>
    <row r="51" spans="1:5" ht="15">
      <c r="A51" s="2"/>
      <c r="B51" s="1"/>
      <c r="C51" s="10"/>
      <c r="D51" s="11"/>
      <c r="E51" s="11"/>
    </row>
    <row r="52" spans="1:5" ht="15">
      <c r="A52" s="2"/>
      <c r="B52" s="1"/>
      <c r="C52" s="10"/>
      <c r="D52" s="11"/>
      <c r="E52" s="11"/>
    </row>
    <row r="53" spans="1:5" ht="15">
      <c r="A53" s="2"/>
      <c r="B53" s="1"/>
      <c r="C53" s="10"/>
      <c r="D53" s="11"/>
      <c r="E53" s="11"/>
    </row>
    <row r="54" spans="1:5" ht="15">
      <c r="A54" s="2"/>
      <c r="B54" s="1"/>
      <c r="C54" s="10"/>
      <c r="D54" s="11"/>
      <c r="E54" s="11"/>
    </row>
    <row r="55" spans="1:5" ht="20.25">
      <c r="A55" s="2"/>
      <c r="B55" s="43"/>
      <c r="C55" s="43"/>
      <c r="D55" s="11"/>
      <c r="E55" s="11"/>
    </row>
    <row r="56" spans="1:5" ht="15">
      <c r="A56" s="2"/>
      <c r="B56" s="1"/>
      <c r="C56" s="10"/>
      <c r="D56" s="11"/>
      <c r="E56" s="11"/>
    </row>
    <row r="57" spans="1:5" ht="18">
      <c r="A57" s="47" t="s">
        <v>69</v>
      </c>
      <c r="B57" s="53"/>
      <c r="C57" s="54"/>
      <c r="D57" s="11"/>
      <c r="E57" s="11"/>
    </row>
    <row r="58" spans="1:5" ht="15.75">
      <c r="A58" s="55"/>
      <c r="B58" s="53"/>
      <c r="C58" s="54"/>
      <c r="D58" s="11"/>
      <c r="E58" s="11"/>
    </row>
    <row r="59" spans="1:5" ht="15">
      <c r="A59" s="2"/>
      <c r="B59" s="1"/>
      <c r="C59" s="10"/>
      <c r="D59" s="11"/>
      <c r="E59" s="11"/>
    </row>
    <row r="60" spans="1:5" ht="15">
      <c r="A60" s="8" t="s">
        <v>48</v>
      </c>
      <c r="B60" s="7"/>
      <c r="C60" s="21"/>
      <c r="D60" s="11"/>
      <c r="E60" s="11"/>
    </row>
    <row r="61" spans="1:5">
      <c r="A61" s="24" t="s">
        <v>36</v>
      </c>
      <c r="B61" s="25"/>
      <c r="C61" s="28">
        <v>2124446250.6800001</v>
      </c>
      <c r="D61" s="11"/>
      <c r="E61" s="11"/>
    </row>
    <row r="62" spans="1:5">
      <c r="A62" s="1"/>
      <c r="B62" s="6"/>
      <c r="C62" s="4"/>
      <c r="D62" s="11"/>
      <c r="E62" s="11"/>
    </row>
    <row r="63" spans="1:5">
      <c r="A63" s="7" t="s">
        <v>49</v>
      </c>
      <c r="B63" s="4"/>
      <c r="C63" s="16">
        <f>C61</f>
        <v>2124446250.6800001</v>
      </c>
      <c r="D63" s="11"/>
      <c r="E63" s="11"/>
    </row>
    <row r="64" spans="1:5" ht="15">
      <c r="A64" s="2"/>
      <c r="B64" s="6"/>
      <c r="C64" s="10"/>
      <c r="D64" s="11"/>
      <c r="E64" s="11"/>
    </row>
    <row r="65" spans="1:5">
      <c r="A65" s="22" t="s">
        <v>50</v>
      </c>
      <c r="B65" s="42" t="s">
        <v>17</v>
      </c>
      <c r="C65" s="23" t="s">
        <v>18</v>
      </c>
      <c r="D65" s="11"/>
      <c r="E65" s="11"/>
    </row>
    <row r="66" spans="1:5">
      <c r="A66" s="24" t="s">
        <v>19</v>
      </c>
      <c r="B66" s="39"/>
      <c r="C66" s="39">
        <v>0</v>
      </c>
      <c r="D66" s="11"/>
      <c r="E66" s="11"/>
    </row>
    <row r="67" spans="1:5">
      <c r="A67" s="24" t="s">
        <v>25</v>
      </c>
      <c r="B67" s="39"/>
      <c r="C67" s="39">
        <v>6728352.8399999999</v>
      </c>
      <c r="D67" s="11"/>
      <c r="E67" s="11"/>
    </row>
    <row r="68" spans="1:5">
      <c r="A68" s="24" t="s">
        <v>20</v>
      </c>
      <c r="B68" s="39"/>
      <c r="C68" s="39">
        <v>11421184.77</v>
      </c>
      <c r="D68" s="11"/>
      <c r="E68" s="11"/>
    </row>
    <row r="69" spans="1:5">
      <c r="A69" s="24" t="s">
        <v>21</v>
      </c>
      <c r="B69" s="39"/>
      <c r="C69" s="39">
        <v>7142768.21</v>
      </c>
      <c r="D69" s="11"/>
      <c r="E69" s="11"/>
    </row>
    <row r="70" spans="1:5">
      <c r="A70" s="24" t="s">
        <v>22</v>
      </c>
      <c r="B70" s="39"/>
      <c r="C70" s="39">
        <v>3142102.41</v>
      </c>
      <c r="D70" s="11"/>
      <c r="E70" s="11"/>
    </row>
    <row r="71" spans="1:5">
      <c r="A71" s="24" t="s">
        <v>23</v>
      </c>
      <c r="B71" s="39"/>
      <c r="C71" s="39">
        <v>14977409.369999999</v>
      </c>
      <c r="D71" s="11"/>
      <c r="E71" s="11"/>
    </row>
    <row r="72" spans="1:5">
      <c r="A72" s="24" t="s">
        <v>54</v>
      </c>
      <c r="B72" s="39"/>
      <c r="C72" s="39">
        <v>1630909.94</v>
      </c>
      <c r="D72" s="11"/>
      <c r="E72" s="11"/>
    </row>
    <row r="73" spans="1:5">
      <c r="A73" s="24" t="s">
        <v>24</v>
      </c>
      <c r="B73" s="39"/>
      <c r="C73" s="39">
        <v>80430391.829999998</v>
      </c>
      <c r="D73" s="11"/>
      <c r="E73" s="11"/>
    </row>
    <row r="74" spans="1:5">
      <c r="A74" s="24" t="s">
        <v>62</v>
      </c>
      <c r="B74" s="39"/>
      <c r="C74" s="39">
        <v>6452416.5700000003</v>
      </c>
      <c r="D74" s="11"/>
      <c r="E74" s="11"/>
    </row>
    <row r="75" spans="1:5">
      <c r="A75" s="24" t="s">
        <v>59</v>
      </c>
      <c r="B75" s="39"/>
      <c r="C75" s="39">
        <v>4796488.6500000004</v>
      </c>
      <c r="D75" s="11"/>
      <c r="E75" s="11"/>
    </row>
    <row r="76" spans="1:5">
      <c r="A76" s="24" t="s">
        <v>63</v>
      </c>
      <c r="B76" s="39"/>
      <c r="C76" s="39">
        <v>0</v>
      </c>
      <c r="D76" s="11"/>
      <c r="E76" s="11"/>
    </row>
    <row r="77" spans="1:5">
      <c r="A77" s="24" t="s">
        <v>64</v>
      </c>
      <c r="B77" s="39"/>
      <c r="C77" s="39"/>
      <c r="D77" s="11"/>
      <c r="E77" s="11"/>
    </row>
    <row r="78" spans="1:5">
      <c r="A78" s="24" t="s">
        <v>27</v>
      </c>
      <c r="B78" s="39"/>
      <c r="C78" s="39">
        <v>0</v>
      </c>
      <c r="D78" s="11"/>
      <c r="E78" s="11"/>
    </row>
    <row r="79" spans="1:5">
      <c r="A79" s="24" t="s">
        <v>26</v>
      </c>
      <c r="B79" s="39"/>
      <c r="C79" s="39">
        <v>931328.95</v>
      </c>
      <c r="D79" s="11"/>
      <c r="E79" s="11"/>
    </row>
    <row r="80" spans="1:5">
      <c r="A80" s="24" t="s">
        <v>53</v>
      </c>
      <c r="B80" s="39"/>
      <c r="C80" s="39">
        <v>0</v>
      </c>
      <c r="D80" s="11"/>
      <c r="E80" s="11"/>
    </row>
    <row r="81" spans="1:5">
      <c r="A81" s="24" t="s">
        <v>33</v>
      </c>
      <c r="B81" s="39"/>
      <c r="C81" s="39">
        <v>1136541300.76</v>
      </c>
      <c r="D81" s="11"/>
      <c r="E81" s="11"/>
    </row>
    <row r="82" spans="1:5">
      <c r="A82" s="24" t="s">
        <v>34</v>
      </c>
      <c r="B82" s="39"/>
      <c r="C82" s="39">
        <v>0</v>
      </c>
      <c r="D82" s="11"/>
      <c r="E82" s="11"/>
    </row>
    <row r="83" spans="1:5">
      <c r="A83" s="24" t="s">
        <v>35</v>
      </c>
      <c r="B83" s="39"/>
      <c r="C83" s="39">
        <v>0</v>
      </c>
      <c r="D83" s="11"/>
      <c r="E83" s="11"/>
    </row>
    <row r="84" spans="1:5">
      <c r="A84" s="1"/>
      <c r="B84" s="6"/>
      <c r="C84" s="6"/>
      <c r="D84" s="11"/>
      <c r="E84" s="11"/>
    </row>
    <row r="85" spans="1:5" ht="13.5" thickBot="1">
      <c r="A85" s="7" t="s">
        <v>51</v>
      </c>
      <c r="B85" s="40"/>
      <c r="C85" s="40">
        <f>SUM(C66:C83)</f>
        <v>1274194654.3</v>
      </c>
      <c r="D85" s="11"/>
      <c r="E85" s="11"/>
    </row>
    <row r="86" spans="1:5" ht="13.5" thickTop="1">
      <c r="A86" s="1"/>
      <c r="B86" s="3"/>
      <c r="C86" s="6"/>
      <c r="D86" s="11"/>
      <c r="E86" s="11"/>
    </row>
    <row r="87" spans="1:5" ht="13.5" thickBot="1">
      <c r="A87" s="7" t="s">
        <v>52</v>
      </c>
      <c r="B87" s="9"/>
      <c r="C87" s="27">
        <f>SUM(C63-C85)</f>
        <v>850251596.38000011</v>
      </c>
      <c r="D87" s="11"/>
      <c r="E87" s="11"/>
    </row>
    <row r="88" spans="1:5" ht="15.75" thickTop="1">
      <c r="A88" s="2"/>
      <c r="B88" s="10"/>
      <c r="C88" s="10"/>
      <c r="D88" s="11"/>
      <c r="E88" s="11"/>
    </row>
    <row r="89" spans="1:5" ht="15">
      <c r="A89" s="29" t="s">
        <v>61</v>
      </c>
      <c r="B89" s="10"/>
      <c r="C89" s="10"/>
      <c r="D89" s="11"/>
      <c r="E89" s="11"/>
    </row>
    <row r="90" spans="1:5" ht="15">
      <c r="A90" s="2"/>
      <c r="B90" s="10"/>
      <c r="C90" s="10"/>
      <c r="D90" s="11"/>
      <c r="E90" s="11"/>
    </row>
    <row r="91" spans="1:5" ht="15">
      <c r="A91" s="16" t="s">
        <v>57</v>
      </c>
      <c r="B91" s="16"/>
      <c r="C91" s="10"/>
      <c r="D91" s="11"/>
      <c r="E91" s="11"/>
    </row>
    <row r="92" spans="1:5" ht="15">
      <c r="A92" s="16" t="s">
        <v>58</v>
      </c>
      <c r="B92" s="16"/>
      <c r="C92" s="10"/>
      <c r="D92" s="11"/>
      <c r="E92" s="11"/>
    </row>
    <row r="93" spans="1:5" ht="15">
      <c r="A93" s="1"/>
      <c r="B93" s="2"/>
      <c r="C93" s="10"/>
      <c r="D93" s="11"/>
      <c r="E93" s="11"/>
    </row>
    <row r="95" spans="1:5" ht="15">
      <c r="A95" s="1"/>
      <c r="B95" s="12"/>
      <c r="C95" s="7"/>
      <c r="D95" s="14"/>
    </row>
    <row r="96" spans="1:5">
      <c r="A96" s="11"/>
      <c r="B96" s="11"/>
      <c r="C96" s="11"/>
      <c r="D96" s="11"/>
    </row>
    <row r="97" spans="1:4">
      <c r="A97" s="11"/>
      <c r="B97" s="11"/>
      <c r="C97" s="11"/>
      <c r="D97" s="11"/>
    </row>
    <row r="98" spans="1:4" ht="15.75">
      <c r="A98" s="11"/>
      <c r="B98" s="20"/>
      <c r="C98" s="1"/>
      <c r="D98" s="56"/>
    </row>
    <row r="99" spans="1:4" ht="15">
      <c r="A99" s="11"/>
      <c r="B99" s="2"/>
      <c r="C99" s="1"/>
      <c r="D99" s="56"/>
    </row>
    <row r="100" spans="1:4" ht="15">
      <c r="A100" s="11"/>
      <c r="B100" s="2"/>
      <c r="C100" s="1"/>
      <c r="D100" s="56"/>
    </row>
    <row r="101" spans="1:4" ht="15">
      <c r="A101" s="2"/>
      <c r="B101" s="1"/>
      <c r="C101" s="56"/>
    </row>
    <row r="102" spans="1:4" ht="20.25">
      <c r="A102" s="2"/>
      <c r="B102" s="43" t="s">
        <v>73</v>
      </c>
      <c r="C102" s="43"/>
    </row>
    <row r="103" spans="1:4" ht="15">
      <c r="A103" s="2"/>
      <c r="B103" s="1"/>
      <c r="C103" s="56"/>
    </row>
    <row r="104" spans="1:4" ht="18">
      <c r="A104" s="47" t="s">
        <v>74</v>
      </c>
      <c r="B104" s="53"/>
      <c r="C104" s="72"/>
    </row>
    <row r="105" spans="1:4" ht="15.75">
      <c r="A105" s="55"/>
      <c r="B105" s="53"/>
      <c r="C105" s="72"/>
    </row>
    <row r="106" spans="1:4" ht="15">
      <c r="A106" s="2"/>
      <c r="B106" s="1"/>
      <c r="C106" s="56"/>
    </row>
    <row r="107" spans="1:4" ht="15">
      <c r="A107" s="8" t="s">
        <v>48</v>
      </c>
      <c r="B107" s="7"/>
      <c r="C107" s="57"/>
    </row>
    <row r="108" spans="1:4">
      <c r="A108" s="24" t="s">
        <v>36</v>
      </c>
      <c r="B108" s="58"/>
      <c r="C108" s="59">
        <v>2111929451.5999999</v>
      </c>
    </row>
    <row r="109" spans="1:4">
      <c r="A109" s="1"/>
      <c r="B109" s="60"/>
      <c r="C109" s="61"/>
    </row>
    <row r="110" spans="1:4">
      <c r="A110" s="7" t="s">
        <v>49</v>
      </c>
      <c r="B110" s="61"/>
      <c r="C110" s="62">
        <f>C108</f>
        <v>2111929451.5999999</v>
      </c>
    </row>
    <row r="111" spans="1:4" ht="15">
      <c r="A111" s="2"/>
      <c r="B111" s="60"/>
      <c r="C111" s="56"/>
    </row>
    <row r="112" spans="1:4">
      <c r="A112" s="22" t="s">
        <v>50</v>
      </c>
      <c r="B112" s="42" t="s">
        <v>17</v>
      </c>
      <c r="C112" s="63" t="s">
        <v>18</v>
      </c>
    </row>
    <row r="113" spans="1:3">
      <c r="A113" s="24" t="s">
        <v>19</v>
      </c>
      <c r="B113" s="64"/>
      <c r="C113" s="64">
        <v>0</v>
      </c>
    </row>
    <row r="114" spans="1:3">
      <c r="A114" s="24" t="s">
        <v>25</v>
      </c>
      <c r="B114" s="64"/>
      <c r="C114" s="64">
        <v>12107577.26</v>
      </c>
    </row>
    <row r="115" spans="1:3">
      <c r="A115" s="24" t="s">
        <v>20</v>
      </c>
      <c r="B115" s="64"/>
      <c r="C115" s="64">
        <v>22447674.359999999</v>
      </c>
    </row>
    <row r="116" spans="1:3">
      <c r="A116" s="24" t="s">
        <v>21</v>
      </c>
      <c r="B116" s="64"/>
      <c r="C116" s="64">
        <v>12923763.619999999</v>
      </c>
    </row>
    <row r="117" spans="1:3">
      <c r="A117" s="24" t="s">
        <v>22</v>
      </c>
      <c r="B117" s="64"/>
      <c r="C117" s="64">
        <v>5653436.5899999999</v>
      </c>
    </row>
    <row r="118" spans="1:3">
      <c r="A118" s="24" t="s">
        <v>23</v>
      </c>
      <c r="B118" s="64"/>
      <c r="C118" s="64">
        <v>38647835.479999997</v>
      </c>
    </row>
    <row r="119" spans="1:3">
      <c r="A119" s="24" t="s">
        <v>54</v>
      </c>
      <c r="B119" s="64"/>
      <c r="C119" s="64">
        <v>2927262.26</v>
      </c>
    </row>
    <row r="120" spans="1:3">
      <c r="A120" s="24" t="s">
        <v>24</v>
      </c>
      <c r="B120" s="64"/>
      <c r="C120" s="64">
        <v>142387737.34999999</v>
      </c>
    </row>
    <row r="121" spans="1:3">
      <c r="A121" s="24" t="s">
        <v>62</v>
      </c>
      <c r="B121" s="64"/>
      <c r="C121" s="64">
        <v>68929063.079999998</v>
      </c>
    </row>
    <row r="122" spans="1:3">
      <c r="A122" s="24" t="s">
        <v>59</v>
      </c>
      <c r="B122" s="64"/>
      <c r="C122" s="64">
        <v>7194732.9800000004</v>
      </c>
    </row>
    <row r="123" spans="1:3">
      <c r="A123" s="24" t="s">
        <v>63</v>
      </c>
      <c r="B123" s="64"/>
      <c r="C123" s="64">
        <v>0</v>
      </c>
    </row>
    <row r="124" spans="1:3">
      <c r="A124" s="24" t="s">
        <v>64</v>
      </c>
      <c r="B124" s="64"/>
      <c r="C124" s="64">
        <v>0</v>
      </c>
    </row>
    <row r="125" spans="1:3">
      <c r="A125" s="24" t="s">
        <v>27</v>
      </c>
      <c r="B125" s="64"/>
      <c r="C125" s="64">
        <v>0</v>
      </c>
    </row>
    <row r="126" spans="1:3">
      <c r="A126" s="24" t="s">
        <v>26</v>
      </c>
      <c r="B126" s="64"/>
      <c r="C126" s="64">
        <v>1708204.18</v>
      </c>
    </row>
    <row r="127" spans="1:3">
      <c r="A127" s="24" t="s">
        <v>53</v>
      </c>
      <c r="B127" s="64"/>
      <c r="C127" s="64">
        <v>0</v>
      </c>
    </row>
    <row r="128" spans="1:3">
      <c r="A128" s="24" t="s">
        <v>33</v>
      </c>
      <c r="B128" s="64"/>
      <c r="C128" s="64">
        <v>1084872597.8900001</v>
      </c>
    </row>
    <row r="129" spans="1:3">
      <c r="A129" s="24" t="s">
        <v>34</v>
      </c>
      <c r="B129" s="64"/>
      <c r="C129" s="64">
        <v>0</v>
      </c>
    </row>
    <row r="130" spans="1:3">
      <c r="A130" s="24" t="s">
        <v>35</v>
      </c>
      <c r="B130" s="64"/>
      <c r="C130" s="64">
        <v>0</v>
      </c>
    </row>
    <row r="131" spans="1:3">
      <c r="A131" s="1"/>
      <c r="B131" s="60"/>
      <c r="C131" s="60"/>
    </row>
    <row r="132" spans="1:3" ht="13.5" thickBot="1">
      <c r="A132" s="7" t="s">
        <v>51</v>
      </c>
      <c r="B132" s="65">
        <f>SUM(B113:B130)</f>
        <v>0</v>
      </c>
      <c r="C132" s="65">
        <f>SUM(C113:C130)</f>
        <v>1399799885.0500002</v>
      </c>
    </row>
    <row r="133" spans="1:3" ht="13.5" thickTop="1">
      <c r="A133" s="1"/>
      <c r="B133" s="3"/>
      <c r="C133" s="60"/>
    </row>
    <row r="134" spans="1:3" ht="13.5" thickBot="1">
      <c r="A134" s="7" t="s">
        <v>52</v>
      </c>
      <c r="B134" s="66"/>
      <c r="C134" s="67">
        <f>SUM(C110-C132)</f>
        <v>712129566.54999971</v>
      </c>
    </row>
    <row r="135" spans="1:3" ht="15.75" thickTop="1">
      <c r="A135" s="2"/>
      <c r="B135" s="56"/>
      <c r="C135" s="56"/>
    </row>
    <row r="136" spans="1:3" ht="15">
      <c r="A136" s="29" t="s">
        <v>61</v>
      </c>
      <c r="B136" s="56"/>
      <c r="C136" s="56"/>
    </row>
    <row r="137" spans="1:3" ht="15">
      <c r="A137" s="2"/>
      <c r="B137" s="56"/>
      <c r="C137" s="56"/>
    </row>
    <row r="138" spans="1:3" ht="15">
      <c r="A138" s="62" t="s">
        <v>57</v>
      </c>
      <c r="B138" s="62"/>
      <c r="C138" s="56"/>
    </row>
    <row r="139" spans="1:3" ht="15">
      <c r="A139" s="62" t="s">
        <v>58</v>
      </c>
      <c r="B139" s="62"/>
      <c r="C139" s="56"/>
    </row>
    <row r="141" spans="1:3" ht="15.75">
      <c r="A141" s="20"/>
      <c r="B141" s="1"/>
      <c r="C141" s="56"/>
    </row>
    <row r="142" spans="1:3" ht="15">
      <c r="A142" s="2"/>
      <c r="B142" s="1"/>
      <c r="C142" s="56"/>
    </row>
    <row r="143" spans="1:3" ht="15">
      <c r="A143" s="2"/>
      <c r="B143" s="1"/>
      <c r="C143" s="56"/>
    </row>
    <row r="144" spans="1:3" ht="15">
      <c r="A144" s="2"/>
      <c r="B144" s="1"/>
      <c r="C144" s="56"/>
    </row>
    <row r="145" spans="1:3" ht="20.25">
      <c r="A145" s="2"/>
      <c r="B145" s="43" t="s">
        <v>77</v>
      </c>
      <c r="C145" s="43"/>
    </row>
    <row r="146" spans="1:3" ht="15">
      <c r="A146" s="2"/>
      <c r="B146" s="1"/>
      <c r="C146" s="56"/>
    </row>
    <row r="147" spans="1:3" ht="18">
      <c r="A147" s="47" t="s">
        <v>78</v>
      </c>
      <c r="B147" s="53"/>
      <c r="C147" s="72"/>
    </row>
    <row r="148" spans="1:3" ht="15.75">
      <c r="A148" s="55"/>
      <c r="B148" s="53"/>
      <c r="C148" s="72"/>
    </row>
    <row r="149" spans="1:3" ht="15">
      <c r="A149" s="2"/>
      <c r="B149" s="1"/>
      <c r="C149" s="56"/>
    </row>
    <row r="150" spans="1:3" ht="15">
      <c r="A150" s="8" t="s">
        <v>48</v>
      </c>
      <c r="B150" s="7"/>
      <c r="C150" s="57"/>
    </row>
    <row r="151" spans="1:3">
      <c r="A151" s="24" t="s">
        <v>36</v>
      </c>
      <c r="B151" s="58"/>
      <c r="C151" s="59">
        <v>2356199835.1700001</v>
      </c>
    </row>
    <row r="152" spans="1:3">
      <c r="A152" s="1"/>
      <c r="B152" s="60"/>
      <c r="C152" s="61"/>
    </row>
    <row r="153" spans="1:3">
      <c r="A153" s="7" t="s">
        <v>49</v>
      </c>
      <c r="B153" s="61"/>
      <c r="C153" s="62">
        <f>C151</f>
        <v>2356199835.1700001</v>
      </c>
    </row>
    <row r="154" spans="1:3" ht="15">
      <c r="A154" s="2"/>
      <c r="B154" s="60"/>
      <c r="C154" s="56"/>
    </row>
    <row r="155" spans="1:3">
      <c r="A155" s="22" t="s">
        <v>50</v>
      </c>
      <c r="B155" s="42" t="s">
        <v>17</v>
      </c>
      <c r="C155" s="63" t="s">
        <v>18</v>
      </c>
    </row>
    <row r="156" spans="1:3">
      <c r="A156" s="24" t="s">
        <v>19</v>
      </c>
      <c r="B156" s="64"/>
      <c r="C156" s="64">
        <v>0</v>
      </c>
    </row>
    <row r="157" spans="1:3">
      <c r="A157" s="24" t="s">
        <v>25</v>
      </c>
      <c r="B157" s="64"/>
      <c r="C157" s="64">
        <v>15828505.91</v>
      </c>
    </row>
    <row r="158" spans="1:3">
      <c r="A158" s="24" t="s">
        <v>20</v>
      </c>
      <c r="B158" s="64"/>
      <c r="C158" s="64">
        <v>29185355.91</v>
      </c>
    </row>
    <row r="159" spans="1:3">
      <c r="A159" s="24" t="s">
        <v>21</v>
      </c>
      <c r="B159" s="64"/>
      <c r="C159" s="64">
        <v>17010576.379999999</v>
      </c>
    </row>
    <row r="160" spans="1:3">
      <c r="A160" s="24" t="s">
        <v>22</v>
      </c>
      <c r="B160" s="64"/>
      <c r="C160" s="64">
        <v>7465940.5999999996</v>
      </c>
    </row>
    <row r="161" spans="1:3">
      <c r="A161" s="24" t="s">
        <v>23</v>
      </c>
      <c r="B161" s="64"/>
      <c r="C161" s="64">
        <v>49504968.109999999</v>
      </c>
    </row>
    <row r="162" spans="1:3">
      <c r="A162" s="24" t="s">
        <v>54</v>
      </c>
      <c r="B162" s="64"/>
      <c r="C162" s="64">
        <v>3821387.97</v>
      </c>
    </row>
    <row r="163" spans="1:3">
      <c r="A163" s="24" t="s">
        <v>24</v>
      </c>
      <c r="B163" s="64"/>
      <c r="C163" s="64">
        <v>184335802.91</v>
      </c>
    </row>
    <row r="164" spans="1:3">
      <c r="A164" s="24" t="s">
        <v>62</v>
      </c>
      <c r="B164" s="64"/>
      <c r="C164" s="64">
        <v>165667792.44</v>
      </c>
    </row>
    <row r="165" spans="1:3">
      <c r="A165" s="24" t="s">
        <v>59</v>
      </c>
      <c r="B165" s="64"/>
      <c r="C165" s="64">
        <v>12222961.15</v>
      </c>
    </row>
    <row r="166" spans="1:3">
      <c r="A166" s="24" t="s">
        <v>63</v>
      </c>
      <c r="B166" s="64"/>
      <c r="C166" s="64">
        <v>0</v>
      </c>
    </row>
    <row r="167" spans="1:3">
      <c r="A167" s="24" t="s">
        <v>64</v>
      </c>
      <c r="B167" s="64"/>
      <c r="C167" s="64">
        <v>0</v>
      </c>
    </row>
    <row r="168" spans="1:3">
      <c r="A168" s="24" t="s">
        <v>27</v>
      </c>
      <c r="B168" s="64"/>
      <c r="C168" s="64">
        <v>0</v>
      </c>
    </row>
    <row r="169" spans="1:3">
      <c r="A169" s="24" t="s">
        <v>26</v>
      </c>
      <c r="B169" s="64"/>
      <c r="C169" s="64">
        <v>2220145.67</v>
      </c>
    </row>
    <row r="170" spans="1:3">
      <c r="A170" s="24" t="s">
        <v>53</v>
      </c>
      <c r="B170" s="64"/>
      <c r="C170" s="64">
        <v>0</v>
      </c>
    </row>
    <row r="171" spans="1:3">
      <c r="A171" s="24" t="s">
        <v>33</v>
      </c>
      <c r="B171" s="64"/>
      <c r="C171" s="64">
        <v>1122524516.55</v>
      </c>
    </row>
    <row r="172" spans="1:3">
      <c r="A172" s="24" t="s">
        <v>34</v>
      </c>
      <c r="B172" s="64"/>
      <c r="C172" s="64">
        <v>0</v>
      </c>
    </row>
    <row r="173" spans="1:3">
      <c r="A173" s="24" t="s">
        <v>35</v>
      </c>
      <c r="B173" s="64"/>
      <c r="C173" s="64">
        <v>0</v>
      </c>
    </row>
    <row r="174" spans="1:3">
      <c r="A174" s="1"/>
      <c r="B174" s="60"/>
      <c r="C174" s="60"/>
    </row>
    <row r="175" spans="1:3" ht="13.5" thickBot="1">
      <c r="A175" s="7" t="s">
        <v>51</v>
      </c>
      <c r="B175" s="65">
        <f>SUM(B156:B173)</f>
        <v>0</v>
      </c>
      <c r="C175" s="65">
        <f>SUM(C156:C173)</f>
        <v>1609787953.5999999</v>
      </c>
    </row>
    <row r="176" spans="1:3" ht="13.5" thickTop="1">
      <c r="A176" s="1"/>
      <c r="B176" s="3"/>
      <c r="C176" s="60"/>
    </row>
    <row r="177" spans="1:3" ht="13.5" thickBot="1">
      <c r="A177" s="7" t="s">
        <v>52</v>
      </c>
      <c r="B177" s="66"/>
      <c r="C177" s="67">
        <f>SUM(C153-C175)</f>
        <v>746411881.57000017</v>
      </c>
    </row>
    <row r="178" spans="1:3" ht="15.75" thickTop="1">
      <c r="A178" s="2"/>
      <c r="B178" s="56"/>
      <c r="C178" s="56"/>
    </row>
    <row r="179" spans="1:3" ht="15">
      <c r="A179" s="29" t="s">
        <v>61</v>
      </c>
      <c r="B179" s="56"/>
      <c r="C179" s="56"/>
    </row>
    <row r="180" spans="1:3" ht="15">
      <c r="A180" s="2"/>
      <c r="B180" s="56"/>
      <c r="C180" s="56"/>
    </row>
    <row r="181" spans="1:3" ht="15">
      <c r="A181" s="62" t="s">
        <v>57</v>
      </c>
      <c r="B181" s="62"/>
      <c r="C181" s="56"/>
    </row>
    <row r="182" spans="1:3" ht="15">
      <c r="A182" s="62" t="s">
        <v>58</v>
      </c>
      <c r="B182" s="62"/>
      <c r="C182" s="56"/>
    </row>
    <row r="183" spans="1:3" ht="15">
      <c r="A183" s="2"/>
      <c r="B183" s="56"/>
      <c r="C183" s="56"/>
    </row>
    <row r="188" spans="1:3" ht="15.75">
      <c r="A188" s="20"/>
      <c r="B188" s="1"/>
      <c r="C188" s="56"/>
    </row>
    <row r="189" spans="1:3" ht="15">
      <c r="A189" s="2"/>
      <c r="B189" s="1"/>
      <c r="C189" s="56"/>
    </row>
    <row r="190" spans="1:3" ht="15">
      <c r="A190" s="2"/>
      <c r="B190" s="1"/>
      <c r="C190" s="56"/>
    </row>
    <row r="191" spans="1:3" ht="15">
      <c r="A191" s="2"/>
      <c r="B191" s="1"/>
      <c r="C191" s="56"/>
    </row>
    <row r="192" spans="1:3" ht="20.25">
      <c r="A192" s="2"/>
      <c r="B192" s="43" t="s">
        <v>77</v>
      </c>
      <c r="C192" s="43"/>
    </row>
    <row r="193" spans="1:3" ht="15">
      <c r="A193" s="2"/>
      <c r="B193" s="1"/>
      <c r="C193" s="56"/>
    </row>
    <row r="194" spans="1:3" ht="18">
      <c r="A194" s="47" t="s">
        <v>79</v>
      </c>
      <c r="B194" s="53"/>
      <c r="C194" s="72"/>
    </row>
    <row r="195" spans="1:3" ht="15.75">
      <c r="A195" s="55"/>
      <c r="B195" s="53"/>
      <c r="C195" s="72"/>
    </row>
    <row r="196" spans="1:3" ht="15">
      <c r="A196" s="2"/>
      <c r="B196" s="1"/>
      <c r="C196" s="56"/>
    </row>
    <row r="197" spans="1:3" ht="15">
      <c r="A197" s="8" t="s">
        <v>48</v>
      </c>
      <c r="B197" s="7"/>
      <c r="C197" s="57"/>
    </row>
    <row r="198" spans="1:3">
      <c r="A198" s="24" t="s">
        <v>36</v>
      </c>
      <c r="B198" s="58"/>
      <c r="C198" s="59">
        <v>2351766782.6999998</v>
      </c>
    </row>
    <row r="199" spans="1:3">
      <c r="A199" s="1"/>
      <c r="B199" s="60"/>
      <c r="C199" s="61"/>
    </row>
    <row r="200" spans="1:3">
      <c r="A200" s="7" t="s">
        <v>49</v>
      </c>
      <c r="B200" s="61"/>
      <c r="C200" s="62">
        <f>C198</f>
        <v>2351766782.6999998</v>
      </c>
    </row>
    <row r="201" spans="1:3" ht="15">
      <c r="A201" s="2"/>
      <c r="B201" s="60"/>
      <c r="C201" s="56"/>
    </row>
    <row r="202" spans="1:3">
      <c r="A202" s="22" t="s">
        <v>50</v>
      </c>
      <c r="B202" s="42" t="s">
        <v>17</v>
      </c>
      <c r="C202" s="63" t="s">
        <v>18</v>
      </c>
    </row>
    <row r="203" spans="1:3">
      <c r="A203" s="24" t="s">
        <v>19</v>
      </c>
      <c r="B203" s="64"/>
      <c r="C203" s="64">
        <v>0</v>
      </c>
    </row>
    <row r="204" spans="1:3">
      <c r="A204" s="24" t="s">
        <v>25</v>
      </c>
      <c r="B204" s="64"/>
      <c r="C204" s="64">
        <v>19323362.41</v>
      </c>
    </row>
    <row r="205" spans="1:3">
      <c r="A205" s="24" t="s">
        <v>20</v>
      </c>
      <c r="B205" s="64"/>
      <c r="C205" s="64">
        <v>37246652.109999999</v>
      </c>
    </row>
    <row r="206" spans="1:3">
      <c r="A206" s="24" t="s">
        <v>21</v>
      </c>
      <c r="B206" s="64"/>
      <c r="C206" s="64">
        <v>20713361.010000002</v>
      </c>
    </row>
    <row r="207" spans="1:3">
      <c r="A207" s="24" t="s">
        <v>22</v>
      </c>
      <c r="B207" s="64"/>
      <c r="C207" s="64">
        <v>9303203.3200000003</v>
      </c>
    </row>
    <row r="208" spans="1:3">
      <c r="A208" s="24" t="s">
        <v>23</v>
      </c>
      <c r="B208" s="64"/>
      <c r="C208" s="64">
        <v>65031976.719999999</v>
      </c>
    </row>
    <row r="209" spans="1:3">
      <c r="A209" s="24" t="s">
        <v>54</v>
      </c>
      <c r="B209" s="64"/>
      <c r="C209" s="64">
        <v>4718487.51</v>
      </c>
    </row>
    <row r="210" spans="1:3">
      <c r="A210" s="24" t="s">
        <v>24</v>
      </c>
      <c r="B210" s="64"/>
      <c r="C210" s="64">
        <v>228984391.99000001</v>
      </c>
    </row>
    <row r="211" spans="1:3">
      <c r="A211" s="24" t="s">
        <v>62</v>
      </c>
      <c r="B211" s="64"/>
      <c r="C211" s="64">
        <v>205177509.38</v>
      </c>
    </row>
    <row r="212" spans="1:3">
      <c r="A212" s="24" t="s">
        <v>59</v>
      </c>
      <c r="B212" s="64"/>
      <c r="C212" s="64">
        <v>9001189.3200000003</v>
      </c>
    </row>
    <row r="213" spans="1:3">
      <c r="A213" s="24" t="s">
        <v>63</v>
      </c>
      <c r="B213" s="64"/>
      <c r="C213" s="64">
        <v>0</v>
      </c>
    </row>
    <row r="214" spans="1:3">
      <c r="A214" s="24" t="s">
        <v>64</v>
      </c>
      <c r="B214" s="64"/>
      <c r="C214" s="64">
        <v>0</v>
      </c>
    </row>
    <row r="215" spans="1:3">
      <c r="A215" s="24" t="s">
        <v>27</v>
      </c>
      <c r="B215" s="64"/>
      <c r="C215" s="64">
        <v>0</v>
      </c>
    </row>
    <row r="216" spans="1:3">
      <c r="A216" s="24" t="s">
        <v>26</v>
      </c>
      <c r="B216" s="64"/>
      <c r="C216" s="64">
        <v>2220145.67</v>
      </c>
    </row>
    <row r="217" spans="1:3">
      <c r="A217" s="24" t="s">
        <v>53</v>
      </c>
      <c r="B217" s="64"/>
      <c r="C217" s="64">
        <v>0</v>
      </c>
    </row>
    <row r="218" spans="1:3">
      <c r="A218" s="24" t="s">
        <v>33</v>
      </c>
      <c r="B218" s="64"/>
      <c r="C218" s="64">
        <v>1005856886.47</v>
      </c>
    </row>
    <row r="219" spans="1:3">
      <c r="A219" s="24" t="s">
        <v>34</v>
      </c>
      <c r="B219" s="64"/>
      <c r="C219" s="64">
        <v>0</v>
      </c>
    </row>
    <row r="220" spans="1:3">
      <c r="A220" s="24" t="s">
        <v>35</v>
      </c>
      <c r="B220" s="64"/>
      <c r="C220" s="64">
        <v>0</v>
      </c>
    </row>
    <row r="221" spans="1:3">
      <c r="A221" s="1"/>
      <c r="B221" s="60"/>
      <c r="C221" s="60"/>
    </row>
    <row r="222" spans="1:3" ht="13.5" thickBot="1">
      <c r="A222" s="7" t="s">
        <v>51</v>
      </c>
      <c r="B222" s="65">
        <f>SUM(B203:B220)</f>
        <v>0</v>
      </c>
      <c r="C222" s="65">
        <f>SUM(C203:C220)</f>
        <v>1607577165.9100001</v>
      </c>
    </row>
    <row r="223" spans="1:3" ht="13.5" thickTop="1">
      <c r="A223" s="1"/>
      <c r="B223" s="3"/>
      <c r="C223" s="60"/>
    </row>
    <row r="224" spans="1:3" ht="13.5" thickBot="1">
      <c r="A224" s="7" t="s">
        <v>52</v>
      </c>
      <c r="B224" s="66"/>
      <c r="C224" s="67">
        <f>SUM(C200-C222)</f>
        <v>744189616.78999972</v>
      </c>
    </row>
    <row r="225" spans="1:3" ht="15.75" thickTop="1">
      <c r="A225" s="2"/>
      <c r="B225" s="56"/>
      <c r="C225" s="56"/>
    </row>
    <row r="226" spans="1:3" ht="15">
      <c r="A226" s="29" t="s">
        <v>61</v>
      </c>
      <c r="B226" s="56"/>
      <c r="C226" s="56"/>
    </row>
    <row r="227" spans="1:3" ht="15">
      <c r="A227" s="2"/>
      <c r="B227" s="56"/>
      <c r="C227" s="56"/>
    </row>
    <row r="228" spans="1:3" ht="15">
      <c r="A228" s="62" t="s">
        <v>57</v>
      </c>
      <c r="B228" s="62"/>
      <c r="C228" s="56"/>
    </row>
    <row r="229" spans="1:3" ht="15">
      <c r="A229" s="62" t="s">
        <v>58</v>
      </c>
      <c r="B229" s="62"/>
      <c r="C229" s="56"/>
    </row>
    <row r="230" spans="1:3" ht="15">
      <c r="A230" s="2"/>
      <c r="B230" s="56"/>
      <c r="C230" s="56"/>
    </row>
    <row r="231" spans="1:3" ht="15">
      <c r="A231" s="62"/>
      <c r="B231" s="62"/>
      <c r="C231" s="5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GENERAL</vt:lpstr>
      <vt:lpstr>ESTADOS FINANCIEROS</vt:lpstr>
    </vt:vector>
  </TitlesOfParts>
  <Company>Acer OEM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Rubio</dc:creator>
  <cp:lastModifiedBy>yazmin.frias</cp:lastModifiedBy>
  <cp:lastPrinted>2009-05-26T16:14:16Z</cp:lastPrinted>
  <dcterms:created xsi:type="dcterms:W3CDTF">2001-06-08T16:31:57Z</dcterms:created>
  <dcterms:modified xsi:type="dcterms:W3CDTF">2018-06-13T16:32:35Z</dcterms:modified>
</cp:coreProperties>
</file>