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DMINSITRACION 2018-2021\TRANSPARENCIA 2018\AÑO 2019\MAYO 2019\4 Pendiente Abril Estado de ingresos y egresos febrero 2019\"/>
    </mc:Choice>
  </mc:AlternateContent>
  <bookViews>
    <workbookView xWindow="240" yWindow="90" windowWidth="20115" windowHeight="7245"/>
  </bookViews>
  <sheets>
    <sheet name="INGRESOS" sheetId="2" r:id="rId1"/>
    <sheet name="EGRESOS" sheetId="3" r:id="rId2"/>
  </sheets>
  <calcPr calcId="152511"/>
</workbook>
</file>

<file path=xl/calcChain.xml><?xml version="1.0" encoding="utf-8"?>
<calcChain xmlns="http://schemas.openxmlformats.org/spreadsheetml/2006/main">
  <c r="D68" i="2" l="1"/>
  <c r="D65" i="2"/>
  <c r="D62" i="2"/>
  <c r="D54" i="2"/>
  <c r="D29" i="2"/>
  <c r="D12" i="2"/>
  <c r="D5" i="2"/>
  <c r="B42" i="2"/>
  <c r="B36" i="2"/>
  <c r="B33" i="2"/>
  <c r="B31" i="2"/>
  <c r="B28" i="2"/>
  <c r="B10" i="2"/>
  <c r="B5" i="2"/>
  <c r="C12" i="3" l="1"/>
  <c r="C54" i="3"/>
  <c r="C62" i="3" l="1"/>
  <c r="C29" i="3"/>
  <c r="C5" i="3"/>
  <c r="B34" i="2"/>
  <c r="B35" i="2"/>
  <c r="C65" i="3" l="1"/>
  <c r="B68" i="3" l="1"/>
  <c r="C68" i="3"/>
</calcChain>
</file>

<file path=xl/sharedStrings.xml><?xml version="1.0" encoding="utf-8"?>
<sst xmlns="http://schemas.openxmlformats.org/spreadsheetml/2006/main" count="178" uniqueCount="106">
  <si>
    <t>MUNICIPIO DE SAN JUANITO DE ESCOBEDO JALISCO</t>
  </si>
  <si>
    <t>C  O  N  C  E  P  T  O</t>
  </si>
  <si>
    <t>PREDIOS URBANOS</t>
  </si>
  <si>
    <t>ADQUISICION DE DEPARTAMENTOS, VIVIENDAS Y CASA PARA HABITACION</t>
  </si>
  <si>
    <t>PUESTOS PERMANENTES Y EVENTUALES</t>
  </si>
  <si>
    <t>LICENCIAS, PERMISOS DE GIROS CON VENTA DE BEBIDAS ALACOHOLICAS</t>
  </si>
  <si>
    <t>DESIGNACION DE NUMERO OFICIAL</t>
  </si>
  <si>
    <t>INHUMACIONES Y REINHUMACIONES</t>
  </si>
  <si>
    <t>SERVICIO DOMESTICO DE AGUA POTABLE</t>
  </si>
  <si>
    <t>20% PARA EL SANEAMIENTO DE LAS AGUAS RESIDUALES</t>
  </si>
  <si>
    <t>3% PARA LA INFRAESTRUCTURA BASICA EXISTENTE</t>
  </si>
  <si>
    <t>AUTORIZACION DE MATANZA</t>
  </si>
  <si>
    <t>EXPEDICION DE CERTIFICADOS, CERTIFICACIONES Y CONSTANCIAS</t>
  </si>
  <si>
    <t>CERTIFICACIONES CATASTRALES</t>
  </si>
  <si>
    <t>REVISION Y AUTORIZACION DE AVALUOS</t>
  </si>
  <si>
    <t>FORMAS Y EDICIONES IMPRESAS</t>
  </si>
  <si>
    <t>OTROS PRODUCTOS NO ESPECIFICADOS</t>
  </si>
  <si>
    <t>APROVECHAMIENTOS</t>
  </si>
  <si>
    <t>INFRACCIONES</t>
  </si>
  <si>
    <t>FEDERALES</t>
  </si>
  <si>
    <t>ESTATALES</t>
  </si>
  <si>
    <t>DEL FONDO DE INFRAESTRUCTURA SOCIAL MUNICIPAL</t>
  </si>
  <si>
    <t>DEL FONDO DE FORTALECIMIENTO MUNICIPAL</t>
  </si>
  <si>
    <t>TOTAL</t>
  </si>
  <si>
    <t>SUBTOTAL</t>
  </si>
  <si>
    <t>I M P U E S T O S</t>
  </si>
  <si>
    <t>D E R E C H O S</t>
  </si>
  <si>
    <t>P R O D U C T O S</t>
  </si>
  <si>
    <t>P A R T I C I P A C I O N E S</t>
  </si>
  <si>
    <t>A P O R T A C I O N E S</t>
  </si>
  <si>
    <t>SERVICIOS PERSONALES</t>
  </si>
  <si>
    <t>DIETAS</t>
  </si>
  <si>
    <t>SUELDOS BASE PERSONAL PERMANENTE</t>
  </si>
  <si>
    <t>SUELDOS BASE PERSONASL EVENTUAL</t>
  </si>
  <si>
    <t>INDEMNIZACIONES</t>
  </si>
  <si>
    <t>MATERIALES Y SUMINISTROS</t>
  </si>
  <si>
    <t>MATERIALES, UTILES Y EQUIPOS MENORES DE OFICINA</t>
  </si>
  <si>
    <t>MATERIAL DE LIMPIEZA</t>
  </si>
  <si>
    <t>PRODUCTOS ALIMENTICIOS PARA PERSONAS</t>
  </si>
  <si>
    <t>PRODUCTOS MINERALES NO METALICOS</t>
  </si>
  <si>
    <t>MATERIAL ELECTRICO Y ELECTRONICO</t>
  </si>
  <si>
    <t>SERVICIOS GENERALES</t>
  </si>
  <si>
    <t>ENERGIA ELECTRICA</t>
  </si>
  <si>
    <t>TELEFONIA TRADICIONAL</t>
  </si>
  <si>
    <t>SERVICIOS FINANCIEROS Y BANCARIOS</t>
  </si>
  <si>
    <t>REPARACION Y MANTENIMIENTO DE EQUIPO DE TRANSPORTE</t>
  </si>
  <si>
    <t>VIATICOS EN EL PAIS</t>
  </si>
  <si>
    <t>GASTOS DE ORDEN SOCIAL Y CULTURAL</t>
  </si>
  <si>
    <t>TRANSFERENCIAS SUBSIDIOS Y OTRAS AYUDAS</t>
  </si>
  <si>
    <t>TRANSFERENCIAS AL DIF MUNICIPAL</t>
  </si>
  <si>
    <t>AYUDAS SOCIALES A INSTITUCIONES DE ENSEÑANZA</t>
  </si>
  <si>
    <t>JUBILACIONES</t>
  </si>
  <si>
    <t>DEUDA PUBLICA</t>
  </si>
  <si>
    <t>INVERSION PUBLICA</t>
  </si>
  <si>
    <t>AMORTIZACION DE LA DEUDA PUBLICA</t>
  </si>
  <si>
    <t>INTERESES DE LA DEUDA PUBLICA</t>
  </si>
  <si>
    <t>LICENCIAS DE CONSTRUCCION</t>
  </si>
  <si>
    <t>OTROS MATERIALES Y ARTICULOS DE CONSTRUCCION Y REPARACION</t>
  </si>
  <si>
    <t>COMBUSTIBLES LUBRICANTES Y ADITIVOS</t>
  </si>
  <si>
    <t>VESTUARIO Y UNIFORMES</t>
  </si>
  <si>
    <t>HERRAMIENTAS MENORES</t>
  </si>
  <si>
    <t>ARRENDAMIENTO DE TERRENOS</t>
  </si>
  <si>
    <t>CONSERVACION Y MANTENIMIENTO MENOR DE INMUEBLES</t>
  </si>
  <si>
    <t>RELACION DE INGRESOS</t>
  </si>
  <si>
    <t>RELACION DE EGRESOS</t>
  </si>
  <si>
    <t>OTRAS PRESTACIONES SOCIALES Y ECONOMICAS</t>
  </si>
  <si>
    <t>ARRENDAMIENTO DE MOBILIARIO Y EQUIPO DE ADMINISTRACION, EDUC. Y R</t>
  </si>
  <si>
    <t>FERTILIZANTES, PESTICIDAS Y OTROS AGROQUIMICOS</t>
  </si>
  <si>
    <t>AGUA</t>
  </si>
  <si>
    <t>ARRENDAMIENTO DE EDIFICIOS</t>
  </si>
  <si>
    <t>FLETES Y MANIOBRAS</t>
  </si>
  <si>
    <t>AYUDAS SOCIALES A INSTITUCIONES SIN FINES DE LUCRO</t>
  </si>
  <si>
    <t>TRANSFERENCIAS A FIDEICOMISOS DEL PODER EJECUTIVO</t>
  </si>
  <si>
    <t>MEDICINAS Y PRODUCTOS FARMACEUTICOS</t>
  </si>
  <si>
    <t>SERVICIOS POSTALES Y TELEGRAFICOS</t>
  </si>
  <si>
    <t>SEGUROS DE BIENES PATRIMONIALES</t>
  </si>
  <si>
    <t>SERVICIOS DE JARDINERIA Y FUMIGACION</t>
  </si>
  <si>
    <t>PASAJES TERRESTRES</t>
  </si>
  <si>
    <t>IMPUESTOS Y DERECHOS</t>
  </si>
  <si>
    <t>BECAS Y OTRAS AYUDAS PARA PROGRAMAS DE CAPACITACION</t>
  </si>
  <si>
    <t>EDIFICACION NO HABITACIONAL</t>
  </si>
  <si>
    <t>PREDIOS RUSTICOS</t>
  </si>
  <si>
    <t>MATERIALES, UTILES Y EQUIPOS MENORES DE LA TECNOLOGIA</t>
  </si>
  <si>
    <t>INSTALACION, REPARACION Y MANTENIMIENTO DE EQUIPO DE COMPUTO</t>
  </si>
  <si>
    <t>LOTES USO  PERPETUIDAD Y TEMPORAL</t>
  </si>
  <si>
    <t>FUNCION DE CIRCO</t>
  </si>
  <si>
    <t>LICENCIAS, PERMISOS DE GIROS CON VENTA Y CONSUMO DE BEBIDAS ALACO.</t>
  </si>
  <si>
    <t>PERMISO O AUTORIZACION PARA EL FUNC. DE GIROS DE BEBIDAS ALCOHOL. EN HORARIO EXTRAORDINARIO</t>
  </si>
  <si>
    <t>INFORMES CATASTRALES</t>
  </si>
  <si>
    <t>RENDIMIENTOS FINANCIEROD DEL FONDO DE INFRAESTRUCTURA</t>
  </si>
  <si>
    <t>RENDIMIENTOS FINANCIEROS DEL FONDO DE FORTALECIMIENTO MUNICIPAL</t>
  </si>
  <si>
    <t>MATERIALES PARA EL REGISTRO E IDENTIFICACION DE PERSONAS Y BIENES</t>
  </si>
  <si>
    <t>REFACCIONES Y ACCESORIOS MENORES DE EQUIPO DE TRANSPORTE</t>
  </si>
  <si>
    <t>REFACCIONES Y ACCESORIOS MENORES DE MAQUINARIA Y OTROS EQUIPOS</t>
  </si>
  <si>
    <t>SERVICIOS DE ACCESO A INTERNET</t>
  </si>
  <si>
    <t>SERVICIOS DE CAPACITACION</t>
  </si>
  <si>
    <t>REPARACION Y MANTENIMIENTO DE MAQUINARIA, OTROS EQUIPOS Y HTA.</t>
  </si>
  <si>
    <t>DEL 1 AL 30 DE ABRIL DE 2019</t>
  </si>
  <si>
    <t>OTRAS LICENCIAS, PERMISOS O AUTORIZACIONES CON VENTAY/O CONSUMO DE BEBIDAS ALACOHOLICAS</t>
  </si>
  <si>
    <t>CONSTRUCCION DE OBRAS DE URBANIZACION</t>
  </si>
  <si>
    <t>PRIMA DE VACACIONES, DOMINICAL Y GRATIFICACION DE FIN DE AÑO</t>
  </si>
  <si>
    <t>REFACCIONES Y ACCESORIOS MENORES DE EQUIPO DE COMPUTO</t>
  </si>
  <si>
    <t xml:space="preserve">GAS </t>
  </si>
  <si>
    <t>INSTALACION, REPARCION Y MANTENIMIENTO DE MOBILIARIO Y EQ. DE ADMON</t>
  </si>
  <si>
    <t>PENAS, MULTAS, ACCESORIOS Y ACTUALIZACIONES</t>
  </si>
  <si>
    <t>AYUDAS SOCIALES A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</si>
</sst>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5" fillId="0" borderId="2" xfId="0" applyNumberFormat="1" applyFont="1" applyBorder="1"/>
    <xf numFmtId="0" fontId="5" fillId="0" borderId="2" xfId="0" applyFont="1" applyBorder="1"/>
    <xf numFmtId="43" fontId="5" fillId="0" borderId="2" xfId="1" applyFont="1" applyBorder="1"/>
    <xf numFmtId="43" fontId="5" fillId="0" borderId="3" xfId="1" applyFont="1" applyBorder="1"/>
    <xf numFmtId="43" fontId="4" fillId="2" borderId="1" xfId="1" applyFont="1" applyFill="1" applyBorder="1"/>
    <xf numFmtId="43" fontId="4" fillId="0" borderId="2" xfId="0" applyNumberFormat="1" applyFont="1" applyBorder="1"/>
    <xf numFmtId="0" fontId="5" fillId="0" borderId="2" xfId="0" applyFont="1" applyBorder="1" applyAlignment="1">
      <alignment wrapText="1"/>
    </xf>
    <xf numFmtId="43" fontId="0" fillId="0" borderId="0" xfId="1" applyFont="1" applyFill="1" applyBorder="1"/>
    <xf numFmtId="0" fontId="5" fillId="0" borderId="9" xfId="0" applyFont="1" applyBorder="1"/>
    <xf numFmtId="0" fontId="6" fillId="3" borderId="9" xfId="0" applyFont="1" applyFill="1" applyBorder="1" applyAlignment="1">
      <alignment horizontal="left"/>
    </xf>
    <xf numFmtId="0" fontId="6" fillId="3" borderId="9" xfId="0" applyFont="1" applyFill="1" applyBorder="1"/>
    <xf numFmtId="0" fontId="2" fillId="2" borderId="4" xfId="0" applyFont="1" applyFill="1" applyBorder="1" applyAlignment="1">
      <alignment horizontal="center"/>
    </xf>
    <xf numFmtId="43" fontId="4" fillId="2" borderId="3" xfId="1" applyFont="1" applyFill="1" applyBorder="1"/>
    <xf numFmtId="0" fontId="5" fillId="0" borderId="4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4" fillId="2" borderId="5" xfId="0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3" fontId="5" fillId="0" borderId="2" xfId="1" applyFont="1" applyFill="1" applyBorder="1"/>
    <xf numFmtId="0" fontId="6" fillId="3" borderId="2" xfId="0" applyFont="1" applyFill="1" applyBorder="1" applyAlignment="1">
      <alignment horizontal="left" wrapText="1"/>
    </xf>
    <xf numFmtId="43" fontId="7" fillId="0" borderId="2" xfId="0" applyNumberFormat="1" applyFont="1" applyBorder="1" applyAlignment="1">
      <alignment horizontal="center" wrapText="1"/>
    </xf>
    <xf numFmtId="0" fontId="6" fillId="3" borderId="9" xfId="0" applyFont="1" applyFill="1" applyBorder="1" applyAlignment="1">
      <alignment horizontal="left" wrapText="1"/>
    </xf>
    <xf numFmtId="43" fontId="7" fillId="0" borderId="4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43" fontId="5" fillId="0" borderId="2" xfId="1" applyFont="1" applyBorder="1" applyAlignment="1">
      <alignment horizontal="center" wrapText="1"/>
    </xf>
    <xf numFmtId="0" fontId="5" fillId="0" borderId="9" xfId="0" applyFont="1" applyBorder="1" applyAlignment="1">
      <alignment wrapText="1"/>
    </xf>
    <xf numFmtId="43" fontId="5" fillId="0" borderId="2" xfId="1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43" fontId="7" fillId="0" borderId="2" xfId="1" applyFont="1" applyBorder="1" applyAlignment="1">
      <alignment wrapText="1"/>
    </xf>
    <xf numFmtId="43" fontId="5" fillId="0" borderId="3" xfId="1" applyFont="1" applyBorder="1" applyAlignment="1">
      <alignment wrapText="1"/>
    </xf>
    <xf numFmtId="0" fontId="6" fillId="3" borderId="9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43" fontId="5" fillId="0" borderId="10" xfId="1" applyFont="1" applyBorder="1" applyAlignment="1">
      <alignment wrapText="1"/>
    </xf>
    <xf numFmtId="0" fontId="5" fillId="0" borderId="3" xfId="0" applyFont="1" applyBorder="1" applyAlignment="1">
      <alignment wrapText="1"/>
    </xf>
    <xf numFmtId="43" fontId="5" fillId="0" borderId="0" xfId="1" applyFont="1" applyBorder="1" applyAlignment="1">
      <alignment wrapText="1"/>
    </xf>
    <xf numFmtId="0" fontId="4" fillId="2" borderId="0" xfId="0" applyFont="1" applyFill="1" applyBorder="1" applyAlignment="1">
      <alignment horizontal="right" wrapText="1"/>
    </xf>
    <xf numFmtId="43" fontId="4" fillId="2" borderId="1" xfId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43" fontId="0" fillId="0" borderId="0" xfId="1" applyFont="1" applyAlignment="1">
      <alignment wrapText="1"/>
    </xf>
    <xf numFmtId="0" fontId="4" fillId="2" borderId="5" xfId="0" applyFont="1" applyFill="1" applyBorder="1" applyAlignment="1">
      <alignment horizontal="right" wrapText="1"/>
    </xf>
    <xf numFmtId="43" fontId="4" fillId="2" borderId="3" xfId="1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abSelected="1" workbookViewId="0">
      <selection activeCell="B8" sqref="B8"/>
    </sheetView>
  </sheetViews>
  <sheetFormatPr baseColWidth="10" defaultRowHeight="15" x14ac:dyDescent="0.25"/>
  <cols>
    <col min="1" max="1" width="48.42578125" customWidth="1"/>
    <col min="2" max="2" width="13.7109375" customWidth="1"/>
    <col min="3" max="3" width="44.28515625" customWidth="1"/>
    <col min="4" max="4" width="13.140625" bestFit="1" customWidth="1"/>
  </cols>
  <sheetData>
    <row r="1" spans="1:4" x14ac:dyDescent="0.25">
      <c r="A1" s="23" t="s">
        <v>0</v>
      </c>
      <c r="B1" s="23"/>
      <c r="C1" s="23"/>
      <c r="D1" s="23"/>
    </row>
    <row r="2" spans="1:4" x14ac:dyDescent="0.25">
      <c r="A2" s="21" t="s">
        <v>63</v>
      </c>
      <c r="B2" s="21"/>
      <c r="C2" s="21"/>
      <c r="D2" s="21"/>
    </row>
    <row r="3" spans="1:4" x14ac:dyDescent="0.25">
      <c r="A3" s="25" t="s">
        <v>97</v>
      </c>
      <c r="B3" s="25"/>
      <c r="C3" s="25"/>
      <c r="D3" s="25"/>
    </row>
    <row r="4" spans="1:4" x14ac:dyDescent="0.25">
      <c r="A4" s="3" t="s">
        <v>1</v>
      </c>
      <c r="B4" s="4" t="s">
        <v>24</v>
      </c>
      <c r="C4" s="19" t="s">
        <v>1</v>
      </c>
      <c r="D4" s="16" t="s">
        <v>24</v>
      </c>
    </row>
    <row r="5" spans="1:4" s="32" customFormat="1" x14ac:dyDescent="0.25">
      <c r="A5" s="28" t="s">
        <v>25</v>
      </c>
      <c r="B5" s="29">
        <f>SUM(B6:B9)</f>
        <v>41440.68</v>
      </c>
      <c r="C5" s="30" t="s">
        <v>30</v>
      </c>
      <c r="D5" s="31">
        <f>SUM(D6:D11)</f>
        <v>1291559.6800000002</v>
      </c>
    </row>
    <row r="6" spans="1:4" s="32" customFormat="1" x14ac:dyDescent="0.25">
      <c r="A6" s="11" t="s">
        <v>85</v>
      </c>
      <c r="B6" s="33"/>
      <c r="C6" s="34" t="s">
        <v>31</v>
      </c>
      <c r="D6" s="35">
        <v>198476.1</v>
      </c>
    </row>
    <row r="7" spans="1:4" s="32" customFormat="1" x14ac:dyDescent="0.25">
      <c r="A7" s="11" t="s">
        <v>81</v>
      </c>
      <c r="B7" s="35">
        <v>10380.34</v>
      </c>
      <c r="C7" s="34" t="s">
        <v>32</v>
      </c>
      <c r="D7" s="35">
        <v>560134.55000000005</v>
      </c>
    </row>
    <row r="8" spans="1:4" s="32" customFormat="1" x14ac:dyDescent="0.25">
      <c r="A8" s="11" t="s">
        <v>2</v>
      </c>
      <c r="B8" s="35">
        <v>27106.91</v>
      </c>
      <c r="C8" s="34" t="s">
        <v>33</v>
      </c>
      <c r="D8" s="35">
        <v>431491.15</v>
      </c>
    </row>
    <row r="9" spans="1:4" s="32" customFormat="1" ht="26.25" x14ac:dyDescent="0.25">
      <c r="A9" s="11" t="s">
        <v>3</v>
      </c>
      <c r="B9" s="35">
        <v>3953.43</v>
      </c>
      <c r="C9" s="34" t="s">
        <v>100</v>
      </c>
      <c r="D9" s="35">
        <v>90801.25</v>
      </c>
    </row>
    <row r="10" spans="1:4" s="32" customFormat="1" x14ac:dyDescent="0.25">
      <c r="A10" s="36" t="s">
        <v>26</v>
      </c>
      <c r="B10" s="37">
        <f>SUM(B11:B27)</f>
        <v>103581.58</v>
      </c>
      <c r="C10" s="34" t="s">
        <v>34</v>
      </c>
      <c r="D10" s="35">
        <v>5112.83</v>
      </c>
    </row>
    <row r="11" spans="1:4" s="32" customFormat="1" x14ac:dyDescent="0.25">
      <c r="A11" s="11" t="s">
        <v>4</v>
      </c>
      <c r="B11" s="35">
        <v>2478</v>
      </c>
      <c r="C11" s="34" t="s">
        <v>65</v>
      </c>
      <c r="D11" s="38">
        <v>5543.8</v>
      </c>
    </row>
    <row r="12" spans="1:4" s="32" customFormat="1" x14ac:dyDescent="0.25">
      <c r="A12" s="11" t="s">
        <v>84</v>
      </c>
      <c r="B12" s="35">
        <v>814</v>
      </c>
      <c r="C12" s="39" t="s">
        <v>35</v>
      </c>
      <c r="D12" s="37">
        <f>SUM(D13:D28)</f>
        <v>452957.62000000005</v>
      </c>
    </row>
    <row r="13" spans="1:4" s="32" customFormat="1" ht="26.25" x14ac:dyDescent="0.25">
      <c r="A13" s="11" t="s">
        <v>5</v>
      </c>
      <c r="B13" s="35">
        <v>3212</v>
      </c>
      <c r="C13" s="34" t="s">
        <v>36</v>
      </c>
      <c r="D13" s="35">
        <v>24998.240000000002</v>
      </c>
    </row>
    <row r="14" spans="1:4" s="32" customFormat="1" ht="26.25" x14ac:dyDescent="0.25">
      <c r="A14" s="11" t="s">
        <v>86</v>
      </c>
      <c r="B14" s="35">
        <v>11106</v>
      </c>
      <c r="C14" s="34" t="s">
        <v>82</v>
      </c>
      <c r="D14" s="35">
        <v>5169.6000000000004</v>
      </c>
    </row>
    <row r="15" spans="1:4" s="32" customFormat="1" ht="26.25" x14ac:dyDescent="0.25">
      <c r="A15" s="11" t="s">
        <v>87</v>
      </c>
      <c r="B15" s="35">
        <v>3900</v>
      </c>
      <c r="C15" s="34" t="s">
        <v>37</v>
      </c>
      <c r="D15" s="35">
        <v>10581.86</v>
      </c>
    </row>
    <row r="16" spans="1:4" s="32" customFormat="1" ht="26.25" x14ac:dyDescent="0.25">
      <c r="A16" s="11" t="s">
        <v>98</v>
      </c>
      <c r="B16" s="35">
        <v>6697</v>
      </c>
      <c r="C16" s="34" t="s">
        <v>91</v>
      </c>
      <c r="D16" s="35">
        <v>5165</v>
      </c>
    </row>
    <row r="17" spans="1:4" s="32" customFormat="1" x14ac:dyDescent="0.25">
      <c r="A17" s="11" t="s">
        <v>6</v>
      </c>
      <c r="B17" s="35">
        <v>438.37</v>
      </c>
      <c r="C17" s="34" t="s">
        <v>38</v>
      </c>
      <c r="D17" s="35">
        <v>17074.45</v>
      </c>
    </row>
    <row r="18" spans="1:4" s="32" customFormat="1" x14ac:dyDescent="0.25">
      <c r="A18" s="11" t="s">
        <v>56</v>
      </c>
      <c r="B18" s="35">
        <v>203</v>
      </c>
      <c r="C18" s="34" t="s">
        <v>39</v>
      </c>
      <c r="D18" s="35">
        <v>11252</v>
      </c>
    </row>
    <row r="19" spans="1:4" s="32" customFormat="1" x14ac:dyDescent="0.25">
      <c r="A19" s="11" t="s">
        <v>7</v>
      </c>
      <c r="B19" s="35">
        <v>252</v>
      </c>
      <c r="C19" s="34" t="s">
        <v>40</v>
      </c>
      <c r="D19" s="35">
        <v>13386.4</v>
      </c>
    </row>
    <row r="20" spans="1:4" s="32" customFormat="1" ht="26.25" x14ac:dyDescent="0.25">
      <c r="A20" s="11" t="s">
        <v>8</v>
      </c>
      <c r="B20" s="35">
        <v>36360.33</v>
      </c>
      <c r="C20" s="34" t="s">
        <v>57</v>
      </c>
      <c r="D20" s="35">
        <v>43912.11</v>
      </c>
    </row>
    <row r="21" spans="1:4" s="32" customFormat="1" x14ac:dyDescent="0.25">
      <c r="A21" s="11" t="s">
        <v>9</v>
      </c>
      <c r="B21" s="35">
        <v>9444.24</v>
      </c>
      <c r="C21" s="34" t="s">
        <v>67</v>
      </c>
      <c r="D21" s="35">
        <v>1450</v>
      </c>
    </row>
    <row r="22" spans="1:4" s="32" customFormat="1" x14ac:dyDescent="0.25">
      <c r="A22" s="11" t="s">
        <v>10</v>
      </c>
      <c r="B22" s="35">
        <v>1416.64</v>
      </c>
      <c r="C22" s="34" t="s">
        <v>73</v>
      </c>
      <c r="D22" s="35">
        <v>2300</v>
      </c>
    </row>
    <row r="23" spans="1:4" s="32" customFormat="1" x14ac:dyDescent="0.25">
      <c r="A23" s="11" t="s">
        <v>11</v>
      </c>
      <c r="B23" s="35">
        <v>10409</v>
      </c>
      <c r="C23" s="34" t="s">
        <v>58</v>
      </c>
      <c r="D23" s="35">
        <v>239565.74</v>
      </c>
    </row>
    <row r="24" spans="1:4" s="32" customFormat="1" ht="26.25" x14ac:dyDescent="0.25">
      <c r="A24" s="11" t="s">
        <v>12</v>
      </c>
      <c r="B24" s="35">
        <v>12911</v>
      </c>
      <c r="C24" s="34" t="s">
        <v>59</v>
      </c>
      <c r="D24" s="35">
        <v>21246.28</v>
      </c>
    </row>
    <row r="25" spans="1:4" s="32" customFormat="1" ht="26.25" x14ac:dyDescent="0.25">
      <c r="A25" s="11" t="s">
        <v>13</v>
      </c>
      <c r="B25" s="35">
        <v>1960</v>
      </c>
      <c r="C25" s="34" t="s">
        <v>101</v>
      </c>
      <c r="D25" s="35">
        <v>4581</v>
      </c>
    </row>
    <row r="26" spans="1:4" s="32" customFormat="1" ht="26.25" x14ac:dyDescent="0.25">
      <c r="A26" s="11" t="s">
        <v>88</v>
      </c>
      <c r="B26" s="35">
        <v>840</v>
      </c>
      <c r="C26" s="34" t="s">
        <v>92</v>
      </c>
      <c r="D26" s="35">
        <v>46330.04</v>
      </c>
    </row>
    <row r="27" spans="1:4" s="32" customFormat="1" ht="26.25" x14ac:dyDescent="0.25">
      <c r="A27" s="11" t="s">
        <v>14</v>
      </c>
      <c r="B27" s="35">
        <v>1140</v>
      </c>
      <c r="C27" s="34" t="s">
        <v>93</v>
      </c>
      <c r="D27" s="35">
        <v>5515.9</v>
      </c>
    </row>
    <row r="28" spans="1:4" s="32" customFormat="1" x14ac:dyDescent="0.25">
      <c r="A28" s="36" t="s">
        <v>27</v>
      </c>
      <c r="B28" s="37">
        <f>SUM(B29:B30)</f>
        <v>21811.66</v>
      </c>
      <c r="C28" s="34" t="s">
        <v>60</v>
      </c>
      <c r="D28" s="38">
        <v>429</v>
      </c>
    </row>
    <row r="29" spans="1:4" s="32" customFormat="1" x14ac:dyDescent="0.25">
      <c r="A29" s="11" t="s">
        <v>15</v>
      </c>
      <c r="B29" s="35">
        <v>10979</v>
      </c>
      <c r="C29" s="39" t="s">
        <v>41</v>
      </c>
      <c r="D29" s="37">
        <f>SUM(D30:D53)</f>
        <v>678525.70999999985</v>
      </c>
    </row>
    <row r="30" spans="1:4" s="32" customFormat="1" x14ac:dyDescent="0.25">
      <c r="A30" s="11" t="s">
        <v>16</v>
      </c>
      <c r="B30" s="35">
        <v>10832.66</v>
      </c>
      <c r="C30" s="34" t="s">
        <v>42</v>
      </c>
      <c r="D30" s="35">
        <v>304908</v>
      </c>
    </row>
    <row r="31" spans="1:4" s="32" customFormat="1" x14ac:dyDescent="0.25">
      <c r="A31" s="36" t="s">
        <v>17</v>
      </c>
      <c r="B31" s="37">
        <f>SUM(B32)</f>
        <v>2259.31</v>
      </c>
      <c r="C31" s="34" t="s">
        <v>102</v>
      </c>
      <c r="D31" s="35">
        <v>607.5</v>
      </c>
    </row>
    <row r="32" spans="1:4" s="32" customFormat="1" x14ac:dyDescent="0.25">
      <c r="A32" s="11" t="s">
        <v>18</v>
      </c>
      <c r="B32" s="35">
        <v>2259.31</v>
      </c>
      <c r="C32" s="34" t="s">
        <v>68</v>
      </c>
      <c r="D32" s="35">
        <v>4620</v>
      </c>
    </row>
    <row r="33" spans="1:4" s="32" customFormat="1" x14ac:dyDescent="0.25">
      <c r="A33" s="36" t="s">
        <v>28</v>
      </c>
      <c r="B33" s="37">
        <f>SUM(B34:B35)</f>
        <v>5595331.4199999999</v>
      </c>
      <c r="C33" s="34" t="s">
        <v>43</v>
      </c>
      <c r="D33" s="35">
        <v>4743</v>
      </c>
    </row>
    <row r="34" spans="1:4" s="32" customFormat="1" x14ac:dyDescent="0.25">
      <c r="A34" s="11" t="s">
        <v>19</v>
      </c>
      <c r="B34" s="35">
        <f>6579310.39-2679.8-983978.97</f>
        <v>5592651.6200000001</v>
      </c>
      <c r="C34" s="34" t="s">
        <v>94</v>
      </c>
      <c r="D34" s="35">
        <v>5800</v>
      </c>
    </row>
    <row r="35" spans="1:4" s="32" customFormat="1" x14ac:dyDescent="0.25">
      <c r="A35" s="11" t="s">
        <v>20</v>
      </c>
      <c r="B35" s="35">
        <f>197+2482.8</f>
        <v>2679.8</v>
      </c>
      <c r="C35" s="34" t="s">
        <v>74</v>
      </c>
      <c r="D35" s="35">
        <v>270</v>
      </c>
    </row>
    <row r="36" spans="1:4" s="32" customFormat="1" x14ac:dyDescent="0.25">
      <c r="A36" s="36" t="s">
        <v>29</v>
      </c>
      <c r="B36" s="37">
        <f>SUM(B37:B40)</f>
        <v>983978.97</v>
      </c>
      <c r="C36" s="34" t="s">
        <v>61</v>
      </c>
      <c r="D36" s="35">
        <v>5000</v>
      </c>
    </row>
    <row r="37" spans="1:4" s="32" customFormat="1" x14ac:dyDescent="0.25">
      <c r="A37" s="11" t="s">
        <v>21</v>
      </c>
      <c r="B37" s="35">
        <v>437801.6</v>
      </c>
      <c r="C37" s="34" t="s">
        <v>69</v>
      </c>
      <c r="D37" s="35">
        <v>1200</v>
      </c>
    </row>
    <row r="38" spans="1:4" s="32" customFormat="1" ht="26.25" x14ac:dyDescent="0.25">
      <c r="A38" s="11" t="s">
        <v>89</v>
      </c>
      <c r="B38" s="35">
        <v>0.51</v>
      </c>
      <c r="C38" s="34" t="s">
        <v>66</v>
      </c>
      <c r="D38" s="35">
        <v>4060</v>
      </c>
    </row>
    <row r="39" spans="1:4" s="32" customFormat="1" x14ac:dyDescent="0.25">
      <c r="A39" s="40" t="s">
        <v>22</v>
      </c>
      <c r="B39" s="41">
        <v>546173.43999999994</v>
      </c>
      <c r="C39" s="34" t="s">
        <v>95</v>
      </c>
      <c r="D39" s="35">
        <v>400</v>
      </c>
    </row>
    <row r="40" spans="1:4" s="32" customFormat="1" ht="26.25" x14ac:dyDescent="0.25">
      <c r="A40" s="42" t="s">
        <v>90</v>
      </c>
      <c r="B40" s="38">
        <v>3.42</v>
      </c>
      <c r="C40" s="34" t="s">
        <v>44</v>
      </c>
      <c r="D40" s="35">
        <v>2004.41</v>
      </c>
    </row>
    <row r="41" spans="1:4" s="32" customFormat="1" x14ac:dyDescent="0.25">
      <c r="A41" s="40"/>
      <c r="B41" s="43"/>
      <c r="C41" s="34" t="s">
        <v>75</v>
      </c>
      <c r="D41" s="35">
        <v>40545.599999999999</v>
      </c>
    </row>
    <row r="42" spans="1:4" s="32" customFormat="1" x14ac:dyDescent="0.25">
      <c r="A42" s="44" t="s">
        <v>23</v>
      </c>
      <c r="B42" s="45">
        <f>SUM(B7:B9,B11:B27,B29:B30,B32,B34:B35,B37:B40)</f>
        <v>6748403.6199999992</v>
      </c>
      <c r="C42" s="34" t="s">
        <v>70</v>
      </c>
      <c r="D42" s="35">
        <v>8150</v>
      </c>
    </row>
    <row r="43" spans="1:4" s="32" customFormat="1" ht="26.25" x14ac:dyDescent="0.25">
      <c r="A43" s="46"/>
      <c r="B43" s="47"/>
      <c r="C43" s="34" t="s">
        <v>62</v>
      </c>
      <c r="D43" s="35">
        <v>24925.599999999999</v>
      </c>
    </row>
    <row r="44" spans="1:4" s="32" customFormat="1" ht="26.25" x14ac:dyDescent="0.25">
      <c r="A44" s="46"/>
      <c r="B44" s="47"/>
      <c r="C44" s="34" t="s">
        <v>103</v>
      </c>
      <c r="D44" s="35">
        <v>21050</v>
      </c>
    </row>
    <row r="45" spans="1:4" s="32" customFormat="1" ht="26.25" x14ac:dyDescent="0.25">
      <c r="C45" s="34" t="s">
        <v>83</v>
      </c>
      <c r="D45" s="35">
        <v>1562.4</v>
      </c>
    </row>
    <row r="46" spans="1:4" s="32" customFormat="1" ht="26.25" x14ac:dyDescent="0.25">
      <c r="C46" s="34" t="s">
        <v>45</v>
      </c>
      <c r="D46" s="35">
        <v>72775.539999999994</v>
      </c>
    </row>
    <row r="47" spans="1:4" s="32" customFormat="1" ht="26.25" x14ac:dyDescent="0.25">
      <c r="C47" s="34" t="s">
        <v>96</v>
      </c>
      <c r="D47" s="35">
        <v>2780</v>
      </c>
    </row>
    <row r="48" spans="1:4" s="32" customFormat="1" x14ac:dyDescent="0.25">
      <c r="C48" s="34" t="s">
        <v>76</v>
      </c>
      <c r="D48" s="35">
        <v>41700</v>
      </c>
    </row>
    <row r="49" spans="3:4" s="32" customFormat="1" x14ac:dyDescent="0.25">
      <c r="C49" s="34" t="s">
        <v>77</v>
      </c>
      <c r="D49" s="35">
        <v>2000</v>
      </c>
    </row>
    <row r="50" spans="3:4" s="32" customFormat="1" x14ac:dyDescent="0.25">
      <c r="C50" s="34" t="s">
        <v>46</v>
      </c>
      <c r="D50" s="35">
        <v>2437.75</v>
      </c>
    </row>
    <row r="51" spans="3:4" s="32" customFormat="1" x14ac:dyDescent="0.25">
      <c r="C51" s="34" t="s">
        <v>47</v>
      </c>
      <c r="D51" s="35">
        <v>114228.97</v>
      </c>
    </row>
    <row r="52" spans="3:4" s="32" customFormat="1" x14ac:dyDescent="0.25">
      <c r="C52" s="34" t="s">
        <v>78</v>
      </c>
      <c r="D52" s="35">
        <v>6911</v>
      </c>
    </row>
    <row r="53" spans="3:4" s="32" customFormat="1" x14ac:dyDescent="0.25">
      <c r="C53" s="34" t="s">
        <v>104</v>
      </c>
      <c r="D53" s="38">
        <v>5845.94</v>
      </c>
    </row>
    <row r="54" spans="3:4" s="32" customFormat="1" x14ac:dyDescent="0.25">
      <c r="C54" s="39" t="s">
        <v>48</v>
      </c>
      <c r="D54" s="37">
        <f>SUM(D55:D61)</f>
        <v>214254.03</v>
      </c>
    </row>
    <row r="55" spans="3:4" s="32" customFormat="1" x14ac:dyDescent="0.25">
      <c r="C55" s="34" t="s">
        <v>49</v>
      </c>
      <c r="D55" s="35">
        <v>92485</v>
      </c>
    </row>
    <row r="56" spans="3:4" s="32" customFormat="1" x14ac:dyDescent="0.25">
      <c r="C56" s="34" t="s">
        <v>105</v>
      </c>
      <c r="D56" s="35">
        <v>3295</v>
      </c>
    </row>
    <row r="57" spans="3:4" s="32" customFormat="1" ht="26.25" x14ac:dyDescent="0.25">
      <c r="C57" s="34" t="s">
        <v>79</v>
      </c>
      <c r="D57" s="35">
        <v>84347.03</v>
      </c>
    </row>
    <row r="58" spans="3:4" s="32" customFormat="1" x14ac:dyDescent="0.25">
      <c r="C58" s="34" t="s">
        <v>50</v>
      </c>
      <c r="D58" s="35">
        <v>2000</v>
      </c>
    </row>
    <row r="59" spans="3:4" s="32" customFormat="1" ht="26.25" x14ac:dyDescent="0.25">
      <c r="C59" s="34" t="s">
        <v>71</v>
      </c>
      <c r="D59" s="35">
        <v>4500</v>
      </c>
    </row>
    <row r="60" spans="3:4" s="32" customFormat="1" x14ac:dyDescent="0.25">
      <c r="C60" s="34" t="s">
        <v>51</v>
      </c>
      <c r="D60" s="35">
        <v>27430</v>
      </c>
    </row>
    <row r="61" spans="3:4" s="32" customFormat="1" ht="26.25" x14ac:dyDescent="0.25">
      <c r="C61" s="34" t="s">
        <v>72</v>
      </c>
      <c r="D61" s="38">
        <v>197</v>
      </c>
    </row>
    <row r="62" spans="3:4" s="32" customFormat="1" x14ac:dyDescent="0.25">
      <c r="C62" s="39" t="s">
        <v>53</v>
      </c>
      <c r="D62" s="37">
        <f>SUM(D63:D64)</f>
        <v>537867.85</v>
      </c>
    </row>
    <row r="63" spans="3:4" s="32" customFormat="1" x14ac:dyDescent="0.25">
      <c r="C63" s="34" t="s">
        <v>80</v>
      </c>
      <c r="D63" s="35">
        <v>494576.03</v>
      </c>
    </row>
    <row r="64" spans="3:4" s="32" customFormat="1" x14ac:dyDescent="0.25">
      <c r="C64" s="34" t="s">
        <v>99</v>
      </c>
      <c r="D64" s="38">
        <v>43291.82</v>
      </c>
    </row>
    <row r="65" spans="3:4" s="32" customFormat="1" x14ac:dyDescent="0.25">
      <c r="C65" s="39" t="s">
        <v>52</v>
      </c>
      <c r="D65" s="37">
        <f>SUM(D66:D67)</f>
        <v>249409.09</v>
      </c>
    </row>
    <row r="66" spans="3:4" s="32" customFormat="1" x14ac:dyDescent="0.25">
      <c r="C66" s="34" t="s">
        <v>54</v>
      </c>
      <c r="D66" s="35">
        <v>120738.2</v>
      </c>
    </row>
    <row r="67" spans="3:4" s="32" customFormat="1" x14ac:dyDescent="0.25">
      <c r="C67" s="34" t="s">
        <v>55</v>
      </c>
      <c r="D67" s="38">
        <v>128670.89</v>
      </c>
    </row>
    <row r="68" spans="3:4" s="32" customFormat="1" x14ac:dyDescent="0.25">
      <c r="C68" s="48" t="s">
        <v>23</v>
      </c>
      <c r="D68" s="49">
        <f>SUM(D5,D12,D29,D54,D62,D65)</f>
        <v>3424573.98</v>
      </c>
    </row>
    <row r="69" spans="3:4" x14ac:dyDescent="0.25">
      <c r="D69" s="27"/>
    </row>
  </sheetData>
  <mergeCells count="3">
    <mergeCell ref="A1:D1"/>
    <mergeCell ref="A2:D2"/>
    <mergeCell ref="A3:D3"/>
  </mergeCells>
  <pageMargins left="0.23622047244094491" right="0.23622047244094491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topLeftCell="A48" workbookViewId="0">
      <selection sqref="A1:C68"/>
    </sheetView>
  </sheetViews>
  <sheetFormatPr baseColWidth="10" defaultRowHeight="15" x14ac:dyDescent="0.25"/>
  <cols>
    <col min="1" max="1" width="62.42578125" customWidth="1"/>
    <col min="2" max="2" width="13.140625" bestFit="1" customWidth="1"/>
    <col min="3" max="3" width="13" bestFit="1" customWidth="1"/>
  </cols>
  <sheetData>
    <row r="1" spans="1:3" x14ac:dyDescent="0.25">
      <c r="A1" s="23" t="s">
        <v>0</v>
      </c>
      <c r="B1" s="23"/>
      <c r="C1" s="24"/>
    </row>
    <row r="2" spans="1:3" x14ac:dyDescent="0.25">
      <c r="A2" s="21" t="s">
        <v>64</v>
      </c>
      <c r="B2" s="21"/>
      <c r="C2" s="22"/>
    </row>
    <row r="3" spans="1:3" x14ac:dyDescent="0.25">
      <c r="A3" s="25" t="s">
        <v>97</v>
      </c>
      <c r="B3" s="25"/>
      <c r="C3" s="26"/>
    </row>
    <row r="4" spans="1:3" x14ac:dyDescent="0.25">
      <c r="A4" s="19" t="s">
        <v>1</v>
      </c>
      <c r="B4" s="16" t="s">
        <v>24</v>
      </c>
      <c r="C4" s="4" t="s">
        <v>23</v>
      </c>
    </row>
    <row r="5" spans="1:3" x14ac:dyDescent="0.25">
      <c r="A5" s="14" t="s">
        <v>30</v>
      </c>
      <c r="B5" s="18"/>
      <c r="C5" s="10">
        <f>SUM(B6:B11)</f>
        <v>1291559.6800000002</v>
      </c>
    </row>
    <row r="6" spans="1:3" x14ac:dyDescent="0.25">
      <c r="A6" s="13" t="s">
        <v>31</v>
      </c>
      <c r="B6" s="7">
        <v>198476.1</v>
      </c>
      <c r="C6" s="6"/>
    </row>
    <row r="7" spans="1:3" x14ac:dyDescent="0.25">
      <c r="A7" s="13" t="s">
        <v>32</v>
      </c>
      <c r="B7" s="7">
        <v>560134.55000000005</v>
      </c>
      <c r="C7" s="5"/>
    </row>
    <row r="8" spans="1:3" x14ac:dyDescent="0.25">
      <c r="A8" s="13" t="s">
        <v>33</v>
      </c>
      <c r="B8" s="7">
        <v>431491.15</v>
      </c>
      <c r="C8" s="6"/>
    </row>
    <row r="9" spans="1:3" x14ac:dyDescent="0.25">
      <c r="A9" s="13" t="s">
        <v>100</v>
      </c>
      <c r="B9" s="7">
        <v>90801.25</v>
      </c>
      <c r="C9" s="6"/>
    </row>
    <row r="10" spans="1:3" x14ac:dyDescent="0.25">
      <c r="A10" s="13" t="s">
        <v>34</v>
      </c>
      <c r="B10" s="7">
        <v>5112.83</v>
      </c>
      <c r="C10" s="6"/>
    </row>
    <row r="11" spans="1:3" x14ac:dyDescent="0.25">
      <c r="A11" s="13" t="s">
        <v>65</v>
      </c>
      <c r="B11" s="8">
        <v>5543.8</v>
      </c>
      <c r="C11" s="6"/>
    </row>
    <row r="12" spans="1:3" x14ac:dyDescent="0.25">
      <c r="A12" s="15" t="s">
        <v>35</v>
      </c>
      <c r="B12" s="7"/>
      <c r="C12" s="10">
        <f>SUM(B13:B28)</f>
        <v>452957.62000000005</v>
      </c>
    </row>
    <row r="13" spans="1:3" x14ac:dyDescent="0.25">
      <c r="A13" s="13" t="s">
        <v>36</v>
      </c>
      <c r="B13" s="7">
        <v>24998.240000000002</v>
      </c>
      <c r="C13" s="6"/>
    </row>
    <row r="14" spans="1:3" x14ac:dyDescent="0.25">
      <c r="A14" s="13" t="s">
        <v>82</v>
      </c>
      <c r="B14" s="7">
        <v>5169.6000000000004</v>
      </c>
      <c r="C14" s="6"/>
    </row>
    <row r="15" spans="1:3" x14ac:dyDescent="0.25">
      <c r="A15" s="13" t="s">
        <v>37</v>
      </c>
      <c r="B15" s="7">
        <v>10581.86</v>
      </c>
      <c r="C15" s="6"/>
    </row>
    <row r="16" spans="1:3" x14ac:dyDescent="0.25">
      <c r="A16" s="13" t="s">
        <v>91</v>
      </c>
      <c r="B16" s="7">
        <v>5165</v>
      </c>
      <c r="C16" s="6"/>
    </row>
    <row r="17" spans="1:3" x14ac:dyDescent="0.25">
      <c r="A17" s="13" t="s">
        <v>38</v>
      </c>
      <c r="B17" s="7">
        <v>17074.45</v>
      </c>
      <c r="C17" s="6"/>
    </row>
    <row r="18" spans="1:3" x14ac:dyDescent="0.25">
      <c r="A18" s="13" t="s">
        <v>39</v>
      </c>
      <c r="B18" s="7">
        <v>11252</v>
      </c>
      <c r="C18" s="6"/>
    </row>
    <row r="19" spans="1:3" x14ac:dyDescent="0.25">
      <c r="A19" s="13" t="s">
        <v>40</v>
      </c>
      <c r="B19" s="7">
        <v>13386.4</v>
      </c>
      <c r="C19" s="6"/>
    </row>
    <row r="20" spans="1:3" x14ac:dyDescent="0.25">
      <c r="A20" s="13" t="s">
        <v>57</v>
      </c>
      <c r="B20" s="7">
        <v>43912.11</v>
      </c>
      <c r="C20" s="6"/>
    </row>
    <row r="21" spans="1:3" x14ac:dyDescent="0.25">
      <c r="A21" s="13" t="s">
        <v>67</v>
      </c>
      <c r="B21" s="7">
        <v>1450</v>
      </c>
      <c r="C21" s="6"/>
    </row>
    <row r="22" spans="1:3" x14ac:dyDescent="0.25">
      <c r="A22" s="13" t="s">
        <v>73</v>
      </c>
      <c r="B22" s="7">
        <v>2300</v>
      </c>
      <c r="C22" s="6"/>
    </row>
    <row r="23" spans="1:3" x14ac:dyDescent="0.25">
      <c r="A23" s="13" t="s">
        <v>58</v>
      </c>
      <c r="B23" s="7">
        <v>239565.74</v>
      </c>
      <c r="C23" s="6"/>
    </row>
    <row r="24" spans="1:3" x14ac:dyDescent="0.25">
      <c r="A24" s="13" t="s">
        <v>59</v>
      </c>
      <c r="B24" s="7">
        <v>21246.28</v>
      </c>
      <c r="C24" s="6"/>
    </row>
    <row r="25" spans="1:3" x14ac:dyDescent="0.25">
      <c r="A25" s="13" t="s">
        <v>101</v>
      </c>
      <c r="B25" s="7">
        <v>4581</v>
      </c>
      <c r="C25" s="6"/>
    </row>
    <row r="26" spans="1:3" x14ac:dyDescent="0.25">
      <c r="A26" s="13" t="s">
        <v>92</v>
      </c>
      <c r="B26" s="7">
        <v>46330.04</v>
      </c>
      <c r="C26" s="6"/>
    </row>
    <row r="27" spans="1:3" x14ac:dyDescent="0.25">
      <c r="A27" s="13" t="s">
        <v>93</v>
      </c>
      <c r="B27" s="7">
        <v>5515.9</v>
      </c>
      <c r="C27" s="6"/>
    </row>
    <row r="28" spans="1:3" x14ac:dyDescent="0.25">
      <c r="A28" s="13" t="s">
        <v>60</v>
      </c>
      <c r="B28" s="8">
        <v>429</v>
      </c>
      <c r="C28" s="6"/>
    </row>
    <row r="29" spans="1:3" x14ac:dyDescent="0.25">
      <c r="A29" s="15" t="s">
        <v>41</v>
      </c>
      <c r="B29" s="7"/>
      <c r="C29" s="10">
        <f>SUM(B30:B53)</f>
        <v>678525.70999999985</v>
      </c>
    </row>
    <row r="30" spans="1:3" x14ac:dyDescent="0.25">
      <c r="A30" s="13" t="s">
        <v>42</v>
      </c>
      <c r="B30" s="7">
        <v>304908</v>
      </c>
      <c r="C30" s="6"/>
    </row>
    <row r="31" spans="1:3" x14ac:dyDescent="0.25">
      <c r="A31" s="13" t="s">
        <v>102</v>
      </c>
      <c r="B31" s="7">
        <v>607.5</v>
      </c>
      <c r="C31" s="6"/>
    </row>
    <row r="32" spans="1:3" x14ac:dyDescent="0.25">
      <c r="A32" s="13" t="s">
        <v>68</v>
      </c>
      <c r="B32" s="7">
        <v>4620</v>
      </c>
      <c r="C32" s="6"/>
    </row>
    <row r="33" spans="1:3" x14ac:dyDescent="0.25">
      <c r="A33" s="13" t="s">
        <v>43</v>
      </c>
      <c r="B33" s="7">
        <v>4743</v>
      </c>
      <c r="C33" s="5"/>
    </row>
    <row r="34" spans="1:3" x14ac:dyDescent="0.25">
      <c r="A34" s="13" t="s">
        <v>94</v>
      </c>
      <c r="B34" s="7">
        <v>5800</v>
      </c>
      <c r="C34" s="5"/>
    </row>
    <row r="35" spans="1:3" x14ac:dyDescent="0.25">
      <c r="A35" s="13" t="s">
        <v>74</v>
      </c>
      <c r="B35" s="7">
        <v>270</v>
      </c>
      <c r="C35" s="5"/>
    </row>
    <row r="36" spans="1:3" x14ac:dyDescent="0.25">
      <c r="A36" s="13" t="s">
        <v>61</v>
      </c>
      <c r="B36" s="7">
        <v>5000</v>
      </c>
      <c r="C36" s="6"/>
    </row>
    <row r="37" spans="1:3" x14ac:dyDescent="0.25">
      <c r="A37" s="13" t="s">
        <v>69</v>
      </c>
      <c r="B37" s="7">
        <v>1200</v>
      </c>
      <c r="C37" s="6"/>
    </row>
    <row r="38" spans="1:3" x14ac:dyDescent="0.25">
      <c r="A38" s="13" t="s">
        <v>66</v>
      </c>
      <c r="B38" s="7">
        <v>4060</v>
      </c>
      <c r="C38" s="6"/>
    </row>
    <row r="39" spans="1:3" x14ac:dyDescent="0.25">
      <c r="A39" s="13" t="s">
        <v>95</v>
      </c>
      <c r="B39" s="7">
        <v>400</v>
      </c>
      <c r="C39" s="6"/>
    </row>
    <row r="40" spans="1:3" x14ac:dyDescent="0.25">
      <c r="A40" s="13" t="s">
        <v>44</v>
      </c>
      <c r="B40" s="7">
        <v>2004.41</v>
      </c>
      <c r="C40" s="6"/>
    </row>
    <row r="41" spans="1:3" x14ac:dyDescent="0.25">
      <c r="A41" s="13" t="s">
        <v>75</v>
      </c>
      <c r="B41" s="7">
        <v>40545.599999999999</v>
      </c>
      <c r="C41" s="6"/>
    </row>
    <row r="42" spans="1:3" x14ac:dyDescent="0.25">
      <c r="A42" s="13" t="s">
        <v>70</v>
      </c>
      <c r="B42" s="7">
        <v>8150</v>
      </c>
      <c r="C42" s="6"/>
    </row>
    <row r="43" spans="1:3" x14ac:dyDescent="0.25">
      <c r="A43" s="13" t="s">
        <v>62</v>
      </c>
      <c r="B43" s="7">
        <v>24925.599999999999</v>
      </c>
      <c r="C43" s="6"/>
    </row>
    <row r="44" spans="1:3" x14ac:dyDescent="0.25">
      <c r="A44" s="13" t="s">
        <v>103</v>
      </c>
      <c r="B44" s="7">
        <v>21050</v>
      </c>
      <c r="C44" s="6"/>
    </row>
    <row r="45" spans="1:3" x14ac:dyDescent="0.25">
      <c r="A45" s="13" t="s">
        <v>83</v>
      </c>
      <c r="B45" s="7">
        <v>1562.4</v>
      </c>
      <c r="C45" s="6"/>
    </row>
    <row r="46" spans="1:3" x14ac:dyDescent="0.25">
      <c r="A46" s="13" t="s">
        <v>45</v>
      </c>
      <c r="B46" s="7">
        <v>72775.539999999994</v>
      </c>
      <c r="C46" s="6"/>
    </row>
    <row r="47" spans="1:3" x14ac:dyDescent="0.25">
      <c r="A47" s="13" t="s">
        <v>96</v>
      </c>
      <c r="B47" s="7">
        <v>2780</v>
      </c>
      <c r="C47" s="6"/>
    </row>
    <row r="48" spans="1:3" x14ac:dyDescent="0.25">
      <c r="A48" s="13" t="s">
        <v>76</v>
      </c>
      <c r="B48" s="7">
        <v>41700</v>
      </c>
      <c r="C48" s="6"/>
    </row>
    <row r="49" spans="1:3" x14ac:dyDescent="0.25">
      <c r="A49" s="13" t="s">
        <v>77</v>
      </c>
      <c r="B49" s="7">
        <v>2000</v>
      </c>
      <c r="C49" s="6"/>
    </row>
    <row r="50" spans="1:3" x14ac:dyDescent="0.25">
      <c r="A50" s="13" t="s">
        <v>46</v>
      </c>
      <c r="B50" s="7">
        <v>2437.75</v>
      </c>
      <c r="C50" s="6"/>
    </row>
    <row r="51" spans="1:3" x14ac:dyDescent="0.25">
      <c r="A51" s="13" t="s">
        <v>47</v>
      </c>
      <c r="B51" s="7">
        <v>114228.97</v>
      </c>
      <c r="C51" s="6"/>
    </row>
    <row r="52" spans="1:3" x14ac:dyDescent="0.25">
      <c r="A52" s="13" t="s">
        <v>78</v>
      </c>
      <c r="B52" s="7">
        <v>6911</v>
      </c>
      <c r="C52" s="6"/>
    </row>
    <row r="53" spans="1:3" x14ac:dyDescent="0.25">
      <c r="A53" s="13" t="s">
        <v>104</v>
      </c>
      <c r="B53" s="8">
        <v>5845.94</v>
      </c>
      <c r="C53" s="6"/>
    </row>
    <row r="54" spans="1:3" x14ac:dyDescent="0.25">
      <c r="A54" s="15" t="s">
        <v>48</v>
      </c>
      <c r="B54" s="7"/>
      <c r="C54" s="10">
        <f>SUM(B55:B61)</f>
        <v>214254.03</v>
      </c>
    </row>
    <row r="55" spans="1:3" x14ac:dyDescent="0.25">
      <c r="A55" s="13" t="s">
        <v>49</v>
      </c>
      <c r="B55" s="7">
        <v>92485</v>
      </c>
      <c r="C55" s="6"/>
    </row>
    <row r="56" spans="1:3" x14ac:dyDescent="0.25">
      <c r="A56" s="13" t="s">
        <v>105</v>
      </c>
      <c r="B56" s="7">
        <v>3295</v>
      </c>
      <c r="C56" s="6"/>
    </row>
    <row r="57" spans="1:3" x14ac:dyDescent="0.25">
      <c r="A57" s="13" t="s">
        <v>79</v>
      </c>
      <c r="B57" s="7">
        <v>84347.03</v>
      </c>
      <c r="C57" s="6"/>
    </row>
    <row r="58" spans="1:3" x14ac:dyDescent="0.25">
      <c r="A58" s="13" t="s">
        <v>50</v>
      </c>
      <c r="B58" s="7">
        <v>2000</v>
      </c>
      <c r="C58" s="6"/>
    </row>
    <row r="59" spans="1:3" x14ac:dyDescent="0.25">
      <c r="A59" s="13" t="s">
        <v>71</v>
      </c>
      <c r="B59" s="7">
        <v>4500</v>
      </c>
      <c r="C59" s="6"/>
    </row>
    <row r="60" spans="1:3" x14ac:dyDescent="0.25">
      <c r="A60" s="13" t="s">
        <v>51</v>
      </c>
      <c r="B60" s="7">
        <v>27430</v>
      </c>
      <c r="C60" s="6"/>
    </row>
    <row r="61" spans="1:3" x14ac:dyDescent="0.25">
      <c r="A61" s="13" t="s">
        <v>72</v>
      </c>
      <c r="B61" s="8">
        <v>197</v>
      </c>
      <c r="C61" s="6"/>
    </row>
    <row r="62" spans="1:3" x14ac:dyDescent="0.25">
      <c r="A62" s="15" t="s">
        <v>53</v>
      </c>
      <c r="B62" s="7"/>
      <c r="C62" s="5">
        <f>SUM(B63:B64)</f>
        <v>537867.85</v>
      </c>
    </row>
    <row r="63" spans="1:3" x14ac:dyDescent="0.25">
      <c r="A63" s="13" t="s">
        <v>80</v>
      </c>
      <c r="B63" s="7">
        <v>494576.03</v>
      </c>
      <c r="C63" s="6"/>
    </row>
    <row r="64" spans="1:3" x14ac:dyDescent="0.25">
      <c r="A64" s="13" t="s">
        <v>99</v>
      </c>
      <c r="B64" s="8">
        <v>43291.82</v>
      </c>
      <c r="C64" s="6"/>
    </row>
    <row r="65" spans="1:3" x14ac:dyDescent="0.25">
      <c r="A65" s="15" t="s">
        <v>52</v>
      </c>
      <c r="B65" s="7"/>
      <c r="C65" s="10">
        <f>SUM(B66:B67)</f>
        <v>249409.09</v>
      </c>
    </row>
    <row r="66" spans="1:3" x14ac:dyDescent="0.25">
      <c r="A66" s="13" t="s">
        <v>54</v>
      </c>
      <c r="B66" s="7">
        <v>120738.2</v>
      </c>
      <c r="C66" s="6"/>
    </row>
    <row r="67" spans="1:3" x14ac:dyDescent="0.25">
      <c r="A67" s="13" t="s">
        <v>55</v>
      </c>
      <c r="B67" s="8">
        <v>128670.89</v>
      </c>
      <c r="C67" s="6"/>
    </row>
    <row r="68" spans="1:3" x14ac:dyDescent="0.25">
      <c r="A68" s="20" t="s">
        <v>23</v>
      </c>
      <c r="B68" s="17">
        <f>SUM(B5:B67)</f>
        <v>3424573.9800000004</v>
      </c>
      <c r="C68" s="9">
        <f>SUM(C5:C67)</f>
        <v>3424573.98</v>
      </c>
    </row>
    <row r="69" spans="1:3" x14ac:dyDescent="0.25">
      <c r="B69" s="1"/>
    </row>
    <row r="70" spans="1:3" x14ac:dyDescent="0.25">
      <c r="B70" s="1"/>
    </row>
    <row r="71" spans="1:3" x14ac:dyDescent="0.25">
      <c r="B71" s="1"/>
    </row>
    <row r="72" spans="1:3" x14ac:dyDescent="0.25">
      <c r="B72" s="1"/>
    </row>
    <row r="73" spans="1:3" x14ac:dyDescent="0.25">
      <c r="B73" s="12"/>
    </row>
    <row r="74" spans="1:3" x14ac:dyDescent="0.25">
      <c r="B74" s="2"/>
    </row>
  </sheetData>
  <mergeCells count="3">
    <mergeCell ref="A1:C1"/>
    <mergeCell ref="A2:C2"/>
    <mergeCell ref="A3:C3"/>
  </mergeCells>
  <pageMargins left="0.78740157480314965" right="0.70866141732283472" top="0.43307086614173229" bottom="0.23622047244094491" header="0.31496062992125984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EGRESOS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Chava</dc:creator>
  <cp:lastModifiedBy>Tesoreria</cp:lastModifiedBy>
  <cp:lastPrinted>2019-06-03T20:00:34Z</cp:lastPrinted>
  <dcterms:created xsi:type="dcterms:W3CDTF">2018-11-14T18:26:36Z</dcterms:created>
  <dcterms:modified xsi:type="dcterms:W3CDTF">2019-06-03T20:00:54Z</dcterms:modified>
</cp:coreProperties>
</file>