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8445" tabRatio="599" activeTab="1"/>
  </bookViews>
  <sheets>
    <sheet name="COMEDORES" sheetId="2" r:id="rId1"/>
    <sheet name="CAPTURA" sheetId="7" r:id="rId2"/>
    <sheet name="Hoja1" sheetId="8" state="hidden" r:id="rId3"/>
  </sheets>
  <definedNames>
    <definedName name="_xlnm._FilterDatabase" localSheetId="1" hidden="1">CAPTURA!$D$1:$D$458</definedName>
  </definedNames>
  <calcPr calcId="145621"/>
</workbook>
</file>

<file path=xl/calcChain.xml><?xml version="1.0" encoding="utf-8"?>
<calcChain xmlns="http://schemas.openxmlformats.org/spreadsheetml/2006/main">
  <c r="BA9" i="8" l="1"/>
  <c r="AZ9" i="8"/>
  <c r="AY9" i="8"/>
  <c r="AX9" i="8"/>
  <c r="AW9" i="8"/>
  <c r="AR9" i="8"/>
  <c r="AQ9" i="8"/>
  <c r="AP9" i="8"/>
  <c r="AO9" i="8"/>
  <c r="AN9" i="8"/>
  <c r="AI9" i="8"/>
  <c r="AH9" i="8"/>
  <c r="AG9" i="8"/>
  <c r="AF9" i="8"/>
  <c r="AE9" i="8"/>
  <c r="Z9" i="8"/>
  <c r="Y9" i="8"/>
  <c r="X9" i="8"/>
  <c r="W9" i="8"/>
  <c r="V9" i="8"/>
  <c r="Q9" i="8"/>
  <c r="P9" i="8"/>
  <c r="O9" i="8"/>
  <c r="N9" i="8"/>
  <c r="M9" i="8"/>
  <c r="C3" i="8"/>
  <c r="AM8" i="8" s="1"/>
  <c r="B3" i="8"/>
  <c r="AU8" i="8" s="1"/>
  <c r="A3" i="8"/>
  <c r="AK8" i="8" s="1"/>
  <c r="J8" i="8" l="1"/>
  <c r="L8" i="8"/>
  <c r="T8" i="8"/>
  <c r="AB8" i="8"/>
  <c r="AD8" i="8"/>
  <c r="AL8" i="8"/>
  <c r="AT8" i="8"/>
  <c r="AV8" i="8"/>
  <c r="K8" i="8"/>
  <c r="S8" i="8"/>
  <c r="U8" i="8"/>
  <c r="AC8" i="8"/>
  <c r="L418" i="7"/>
  <c r="B413" i="7"/>
  <c r="AL418" i="7" s="1"/>
  <c r="A413" i="7"/>
  <c r="AB418" i="7" s="1"/>
  <c r="AW417" i="7"/>
  <c r="AN417" i="7"/>
  <c r="BA419" i="7"/>
  <c r="AZ419" i="7"/>
  <c r="AY419" i="7"/>
  <c r="AX419" i="7"/>
  <c r="AW419" i="7"/>
  <c r="AR419" i="7"/>
  <c r="AQ419" i="7"/>
  <c r="AP419" i="7"/>
  <c r="AO419" i="7"/>
  <c r="AN419" i="7"/>
  <c r="AI419" i="7"/>
  <c r="AH419" i="7"/>
  <c r="AG419" i="7"/>
  <c r="AF419" i="7"/>
  <c r="AE419" i="7"/>
  <c r="Z419" i="7"/>
  <c r="Y419" i="7"/>
  <c r="X419" i="7"/>
  <c r="W419" i="7"/>
  <c r="V419" i="7"/>
  <c r="Q419" i="7"/>
  <c r="P419" i="7"/>
  <c r="O419" i="7"/>
  <c r="N419" i="7"/>
  <c r="M419" i="7"/>
  <c r="J418" i="7"/>
  <c r="AE417" i="7"/>
  <c r="V417" i="7"/>
  <c r="M417" i="7"/>
  <c r="AD401" i="7"/>
  <c r="B396" i="7"/>
  <c r="AL401" i="7" s="1"/>
  <c r="A396" i="7"/>
  <c r="AT401" i="7" s="1"/>
  <c r="AW400" i="7"/>
  <c r="AN400" i="7"/>
  <c r="BA402" i="7"/>
  <c r="AZ402" i="7"/>
  <c r="AY402" i="7"/>
  <c r="AX402" i="7"/>
  <c r="AW402" i="7"/>
  <c r="AR402" i="7"/>
  <c r="AQ402" i="7"/>
  <c r="AP402" i="7"/>
  <c r="AO402" i="7"/>
  <c r="AN402" i="7"/>
  <c r="AI402" i="7"/>
  <c r="AH402" i="7"/>
  <c r="AG402" i="7"/>
  <c r="AF402" i="7"/>
  <c r="AE402" i="7"/>
  <c r="Z402" i="7"/>
  <c r="Y402" i="7"/>
  <c r="X402" i="7"/>
  <c r="W402" i="7"/>
  <c r="V402" i="7"/>
  <c r="Q402" i="7"/>
  <c r="P402" i="7"/>
  <c r="O402" i="7"/>
  <c r="N402" i="7"/>
  <c r="M402" i="7"/>
  <c r="AE400" i="7"/>
  <c r="V400" i="7"/>
  <c r="M400" i="7"/>
  <c r="C379" i="7"/>
  <c r="AD384" i="7" s="1"/>
  <c r="B379" i="7"/>
  <c r="K384" i="7" s="1"/>
  <c r="A379" i="7"/>
  <c r="AT384" i="7" s="1"/>
  <c r="AW383" i="7"/>
  <c r="AN383" i="7"/>
  <c r="BA385" i="7"/>
  <c r="AZ385" i="7"/>
  <c r="AY385" i="7"/>
  <c r="AX385" i="7"/>
  <c r="AW385" i="7"/>
  <c r="AR385" i="7"/>
  <c r="AQ385" i="7"/>
  <c r="AP385" i="7"/>
  <c r="AO385" i="7"/>
  <c r="AN385" i="7"/>
  <c r="AI385" i="7"/>
  <c r="AH385" i="7"/>
  <c r="AG385" i="7"/>
  <c r="AF385" i="7"/>
  <c r="AE385" i="7"/>
  <c r="Z385" i="7"/>
  <c r="Y385" i="7"/>
  <c r="X385" i="7"/>
  <c r="W385" i="7"/>
  <c r="V385" i="7"/>
  <c r="Q385" i="7"/>
  <c r="P385" i="7"/>
  <c r="O385" i="7"/>
  <c r="N385" i="7"/>
  <c r="M385" i="7"/>
  <c r="AE383" i="7"/>
  <c r="V383" i="7"/>
  <c r="M383" i="7"/>
  <c r="B362" i="7"/>
  <c r="AC367" i="7" s="1"/>
  <c r="A362" i="7"/>
  <c r="AT367" i="7" s="1"/>
  <c r="AW366" i="7"/>
  <c r="AN366" i="7"/>
  <c r="BA368" i="7"/>
  <c r="AZ368" i="7"/>
  <c r="AY368" i="7"/>
  <c r="AX368" i="7"/>
  <c r="AW368" i="7"/>
  <c r="AR368" i="7"/>
  <c r="AQ368" i="7"/>
  <c r="AP368" i="7"/>
  <c r="AO368" i="7"/>
  <c r="AN368" i="7"/>
  <c r="AI368" i="7"/>
  <c r="AH368" i="7"/>
  <c r="AG368" i="7"/>
  <c r="AF368" i="7"/>
  <c r="AE368" i="7"/>
  <c r="Z368" i="7"/>
  <c r="Y368" i="7"/>
  <c r="X368" i="7"/>
  <c r="W368" i="7"/>
  <c r="V368" i="7"/>
  <c r="Q368" i="7"/>
  <c r="P368" i="7"/>
  <c r="O368" i="7"/>
  <c r="N368" i="7"/>
  <c r="M368" i="7"/>
  <c r="AE366" i="7"/>
  <c r="V366" i="7"/>
  <c r="U367" i="7"/>
  <c r="M366" i="7"/>
  <c r="AD350" i="7"/>
  <c r="B345" i="7"/>
  <c r="AC350" i="7" s="1"/>
  <c r="A345" i="7"/>
  <c r="AK350" i="7" s="1"/>
  <c r="AW349" i="7"/>
  <c r="AN349" i="7"/>
  <c r="BA351" i="7"/>
  <c r="AZ351" i="7"/>
  <c r="AY351" i="7"/>
  <c r="AX351" i="7"/>
  <c r="AW351" i="7"/>
  <c r="AR351" i="7"/>
  <c r="AQ351" i="7"/>
  <c r="AP351" i="7"/>
  <c r="AO351" i="7"/>
  <c r="AN351" i="7"/>
  <c r="AI351" i="7"/>
  <c r="AH351" i="7"/>
  <c r="AG351" i="7"/>
  <c r="AF351" i="7"/>
  <c r="AE351" i="7"/>
  <c r="Z351" i="7"/>
  <c r="Y351" i="7"/>
  <c r="X351" i="7"/>
  <c r="W351" i="7"/>
  <c r="V351" i="7"/>
  <c r="Q351" i="7"/>
  <c r="P351" i="7"/>
  <c r="O351" i="7"/>
  <c r="N351" i="7"/>
  <c r="M351" i="7"/>
  <c r="AE349" i="7"/>
  <c r="V349" i="7"/>
  <c r="M349" i="7"/>
  <c r="S432" i="7"/>
  <c r="AK432" i="7" s="1"/>
  <c r="AB432" i="7"/>
  <c r="AT432" i="7" s="1"/>
  <c r="K418" i="7" l="1"/>
  <c r="AK418" i="7"/>
  <c r="AC418" i="7"/>
  <c r="AD418" i="7"/>
  <c r="S418" i="7"/>
  <c r="AM418" i="7"/>
  <c r="T418" i="7"/>
  <c r="AT418" i="7"/>
  <c r="U418" i="7"/>
  <c r="AU418" i="7"/>
  <c r="AV418" i="7"/>
  <c r="L401" i="7"/>
  <c r="K401" i="7"/>
  <c r="T401" i="7"/>
  <c r="AK401" i="7"/>
  <c r="S401" i="7"/>
  <c r="AM401" i="7"/>
  <c r="U401" i="7"/>
  <c r="AU401" i="7"/>
  <c r="AB401" i="7"/>
  <c r="AV401" i="7"/>
  <c r="AC401" i="7"/>
  <c r="J401" i="7"/>
  <c r="T384" i="7"/>
  <c r="AK384" i="7"/>
  <c r="L384" i="7"/>
  <c r="AL384" i="7"/>
  <c r="S384" i="7"/>
  <c r="AM384" i="7"/>
  <c r="U384" i="7"/>
  <c r="AU384" i="7"/>
  <c r="AB384" i="7"/>
  <c r="AV384" i="7"/>
  <c r="AC384" i="7"/>
  <c r="J384" i="7"/>
  <c r="AL367" i="7"/>
  <c r="AU367" i="7"/>
  <c r="K367" i="7"/>
  <c r="T367" i="7"/>
  <c r="AB367" i="7"/>
  <c r="AK367" i="7"/>
  <c r="J367" i="7"/>
  <c r="AD367" i="7"/>
  <c r="L367" i="7"/>
  <c r="S367" i="7"/>
  <c r="AM367" i="7"/>
  <c r="AV367" i="7"/>
  <c r="AM350" i="7"/>
  <c r="L350" i="7"/>
  <c r="K350" i="7"/>
  <c r="J350" i="7"/>
  <c r="S350" i="7"/>
  <c r="T350" i="7"/>
  <c r="AT350" i="7"/>
  <c r="U350" i="7"/>
  <c r="AU350" i="7"/>
  <c r="AL350" i="7"/>
  <c r="AB350" i="7"/>
  <c r="AV350" i="7"/>
  <c r="L333" i="7"/>
  <c r="B328" i="7"/>
  <c r="K333" i="7" s="1"/>
  <c r="A328" i="7"/>
  <c r="J333" i="7" s="1"/>
  <c r="M332" i="7"/>
  <c r="M334" i="7"/>
  <c r="N334" i="7"/>
  <c r="O334" i="7"/>
  <c r="P334" i="7"/>
  <c r="Q334" i="7"/>
  <c r="BA334" i="7"/>
  <c r="AZ334" i="7"/>
  <c r="AY334" i="7"/>
  <c r="AX334" i="7"/>
  <c r="AW334" i="7"/>
  <c r="AR334" i="7"/>
  <c r="AQ334" i="7"/>
  <c r="AP334" i="7"/>
  <c r="AO334" i="7"/>
  <c r="AN334" i="7"/>
  <c r="AI334" i="7"/>
  <c r="AH334" i="7"/>
  <c r="AG334" i="7"/>
  <c r="AF334" i="7"/>
  <c r="AE334" i="7"/>
  <c r="Z334" i="7"/>
  <c r="Y334" i="7"/>
  <c r="X334" i="7"/>
  <c r="W334" i="7"/>
  <c r="V334" i="7"/>
  <c r="AW332" i="7"/>
  <c r="AN332" i="7"/>
  <c r="V332" i="7"/>
  <c r="AE332" i="7"/>
  <c r="AK333" i="7" l="1"/>
  <c r="AM333" i="7"/>
  <c r="AU333" i="7"/>
  <c r="T333" i="7"/>
  <c r="AB333" i="7"/>
  <c r="AD333" i="7"/>
  <c r="AL333" i="7"/>
  <c r="AT333" i="7"/>
  <c r="AV333" i="7"/>
  <c r="S333" i="7"/>
  <c r="U333" i="7"/>
  <c r="AC333" i="7"/>
  <c r="D13" i="7"/>
  <c r="E5" i="7"/>
  <c r="D5" i="7"/>
  <c r="D8" i="7" s="1"/>
  <c r="H5" i="7"/>
  <c r="G5" i="7"/>
  <c r="F5" i="7"/>
  <c r="D4" i="7" l="1"/>
  <c r="D7" i="7"/>
  <c r="D10" i="7"/>
  <c r="D16" i="7"/>
  <c r="BA317" i="7" l="1"/>
  <c r="AZ317" i="7"/>
  <c r="AY317" i="7"/>
  <c r="AX317" i="7"/>
  <c r="AW317" i="7"/>
  <c r="AR317" i="7"/>
  <c r="AQ317" i="7"/>
  <c r="AP317" i="7"/>
  <c r="AO317" i="7"/>
  <c r="AN317" i="7"/>
  <c r="AI317" i="7"/>
  <c r="AH317" i="7"/>
  <c r="AG317" i="7"/>
  <c r="AF317" i="7"/>
  <c r="AE317" i="7"/>
  <c r="Z317" i="7"/>
  <c r="Y317" i="7"/>
  <c r="X317" i="7"/>
  <c r="W317" i="7"/>
  <c r="V317" i="7"/>
  <c r="Q317" i="7"/>
  <c r="P317" i="7"/>
  <c r="O317" i="7"/>
  <c r="N317" i="7"/>
  <c r="M317" i="7"/>
  <c r="AM316" i="7"/>
  <c r="B311" i="7"/>
  <c r="AU316" i="7" s="1"/>
  <c r="A311" i="7"/>
  <c r="AK316" i="7" s="1"/>
  <c r="BA301" i="7"/>
  <c r="AZ301" i="7"/>
  <c r="AY301" i="7"/>
  <c r="AX301" i="7"/>
  <c r="AW301" i="7"/>
  <c r="AR301" i="7"/>
  <c r="AQ301" i="7"/>
  <c r="AP301" i="7"/>
  <c r="AO301" i="7"/>
  <c r="AN301" i="7"/>
  <c r="AI301" i="7"/>
  <c r="AH301" i="7"/>
  <c r="AG301" i="7"/>
  <c r="AF301" i="7"/>
  <c r="AE301" i="7"/>
  <c r="Z301" i="7"/>
  <c r="Y301" i="7"/>
  <c r="X301" i="7"/>
  <c r="W301" i="7"/>
  <c r="V301" i="7"/>
  <c r="Q301" i="7"/>
  <c r="P301" i="7"/>
  <c r="O301" i="7"/>
  <c r="N301" i="7"/>
  <c r="M301" i="7"/>
  <c r="AV300" i="7"/>
  <c r="B295" i="7"/>
  <c r="AL300" i="7" s="1"/>
  <c r="A295" i="7"/>
  <c r="AT300" i="7" s="1"/>
  <c r="BA285" i="7"/>
  <c r="AZ285" i="7"/>
  <c r="AY285" i="7"/>
  <c r="AX285" i="7"/>
  <c r="AW285" i="7"/>
  <c r="AR285" i="7"/>
  <c r="AQ285" i="7"/>
  <c r="AP285" i="7"/>
  <c r="AO285" i="7"/>
  <c r="AN285" i="7"/>
  <c r="AI285" i="7"/>
  <c r="AH285" i="7"/>
  <c r="AG285" i="7"/>
  <c r="AF285" i="7"/>
  <c r="AE285" i="7"/>
  <c r="Z285" i="7"/>
  <c r="Y285" i="7"/>
  <c r="X285" i="7"/>
  <c r="W285" i="7"/>
  <c r="V285" i="7"/>
  <c r="Q285" i="7"/>
  <c r="P285" i="7"/>
  <c r="O285" i="7"/>
  <c r="N285" i="7"/>
  <c r="M285" i="7"/>
  <c r="AM284" i="7"/>
  <c r="B279" i="7"/>
  <c r="AU284" i="7" s="1"/>
  <c r="A279" i="7"/>
  <c r="AK284" i="7" s="1"/>
  <c r="BA269" i="7"/>
  <c r="AZ269" i="7"/>
  <c r="AY269" i="7"/>
  <c r="AX269" i="7"/>
  <c r="AW269" i="7"/>
  <c r="AR269" i="7"/>
  <c r="AQ269" i="7"/>
  <c r="AP269" i="7"/>
  <c r="AO269" i="7"/>
  <c r="AN269" i="7"/>
  <c r="AI269" i="7"/>
  <c r="AH269" i="7"/>
  <c r="AG269" i="7"/>
  <c r="AF269" i="7"/>
  <c r="AE269" i="7"/>
  <c r="Z269" i="7"/>
  <c r="Y269" i="7"/>
  <c r="X269" i="7"/>
  <c r="W269" i="7"/>
  <c r="V269" i="7"/>
  <c r="Q269" i="7"/>
  <c r="P269" i="7"/>
  <c r="O269" i="7"/>
  <c r="N269" i="7"/>
  <c r="M269" i="7"/>
  <c r="C263" i="7"/>
  <c r="AV268" i="7" s="1"/>
  <c r="B263" i="7"/>
  <c r="K268" i="7" s="1"/>
  <c r="A263" i="7"/>
  <c r="AT268" i="7" s="1"/>
  <c r="BA253" i="7"/>
  <c r="AZ253" i="7"/>
  <c r="AY253" i="7"/>
  <c r="AX253" i="7"/>
  <c r="AW253" i="7"/>
  <c r="AR253" i="7"/>
  <c r="AQ253" i="7"/>
  <c r="AP253" i="7"/>
  <c r="AO253" i="7"/>
  <c r="AN253" i="7"/>
  <c r="AI253" i="7"/>
  <c r="AH253" i="7"/>
  <c r="AG253" i="7"/>
  <c r="AF253" i="7"/>
  <c r="AE253" i="7"/>
  <c r="Z253" i="7"/>
  <c r="Y253" i="7"/>
  <c r="X253" i="7"/>
  <c r="W253" i="7"/>
  <c r="V253" i="7"/>
  <c r="Q253" i="7"/>
  <c r="P253" i="7"/>
  <c r="O253" i="7"/>
  <c r="N253" i="7"/>
  <c r="M253" i="7"/>
  <c r="C247" i="7"/>
  <c r="AM252" i="7" s="1"/>
  <c r="B247" i="7"/>
  <c r="A247" i="7"/>
  <c r="AK252" i="7" s="1"/>
  <c r="BA237" i="7"/>
  <c r="AZ237" i="7"/>
  <c r="AY237" i="7"/>
  <c r="AX237" i="7"/>
  <c r="AW237" i="7"/>
  <c r="AR237" i="7"/>
  <c r="AQ237" i="7"/>
  <c r="AP237" i="7"/>
  <c r="AO237" i="7"/>
  <c r="AN237" i="7"/>
  <c r="AI237" i="7"/>
  <c r="AH237" i="7"/>
  <c r="AG237" i="7"/>
  <c r="AF237" i="7"/>
  <c r="AE237" i="7"/>
  <c r="Z237" i="7"/>
  <c r="Y237" i="7"/>
  <c r="X237" i="7"/>
  <c r="W237" i="7"/>
  <c r="V237" i="7"/>
  <c r="Q237" i="7"/>
  <c r="P237" i="7"/>
  <c r="O237" i="7"/>
  <c r="N237" i="7"/>
  <c r="M237" i="7"/>
  <c r="B231" i="7"/>
  <c r="AU236" i="7" s="1"/>
  <c r="A231" i="7"/>
  <c r="BA221" i="7"/>
  <c r="AZ221" i="7"/>
  <c r="AY221" i="7"/>
  <c r="AX221" i="7"/>
  <c r="AW221" i="7"/>
  <c r="AR221" i="7"/>
  <c r="AQ221" i="7"/>
  <c r="AP221" i="7"/>
  <c r="AO221" i="7"/>
  <c r="AN221" i="7"/>
  <c r="AI221" i="7"/>
  <c r="AH221" i="7"/>
  <c r="AG221" i="7"/>
  <c r="AF221" i="7"/>
  <c r="AE221" i="7"/>
  <c r="Z221" i="7"/>
  <c r="Y221" i="7"/>
  <c r="X221" i="7"/>
  <c r="W221" i="7"/>
  <c r="V221" i="7"/>
  <c r="Q221" i="7"/>
  <c r="P221" i="7"/>
  <c r="O221" i="7"/>
  <c r="N221" i="7"/>
  <c r="M221" i="7"/>
  <c r="AV220" i="7"/>
  <c r="B215" i="7"/>
  <c r="A215" i="7"/>
  <c r="AT220" i="7" s="1"/>
  <c r="BA205" i="7"/>
  <c r="AZ205" i="7"/>
  <c r="AY205" i="7"/>
  <c r="AX205" i="7"/>
  <c r="AW205" i="7"/>
  <c r="AR205" i="7"/>
  <c r="AQ205" i="7"/>
  <c r="AP205" i="7"/>
  <c r="AO205" i="7"/>
  <c r="AN205" i="7"/>
  <c r="AI205" i="7"/>
  <c r="AH205" i="7"/>
  <c r="AG205" i="7"/>
  <c r="AF205" i="7"/>
  <c r="AE205" i="7"/>
  <c r="Z205" i="7"/>
  <c r="Y205" i="7"/>
  <c r="X205" i="7"/>
  <c r="W205" i="7"/>
  <c r="V205" i="7"/>
  <c r="Q205" i="7"/>
  <c r="P205" i="7"/>
  <c r="O205" i="7"/>
  <c r="N205" i="7"/>
  <c r="M205" i="7"/>
  <c r="C199" i="7"/>
  <c r="AV204" i="7" s="1"/>
  <c r="B199" i="7"/>
  <c r="AU204" i="7" s="1"/>
  <c r="A199" i="7"/>
  <c r="AB204" i="7" s="1"/>
  <c r="BA189" i="7"/>
  <c r="AZ189" i="7"/>
  <c r="AY189" i="7"/>
  <c r="AX189" i="7"/>
  <c r="AW189" i="7"/>
  <c r="AR189" i="7"/>
  <c r="AQ189" i="7"/>
  <c r="AP189" i="7"/>
  <c r="AO189" i="7"/>
  <c r="AN189" i="7"/>
  <c r="AI189" i="7"/>
  <c r="AH189" i="7"/>
  <c r="AG189" i="7"/>
  <c r="AF189" i="7"/>
  <c r="AE189" i="7"/>
  <c r="Z189" i="7"/>
  <c r="Y189" i="7"/>
  <c r="X189" i="7"/>
  <c r="W189" i="7"/>
  <c r="V189" i="7"/>
  <c r="Q189" i="7"/>
  <c r="P189" i="7"/>
  <c r="O189" i="7"/>
  <c r="N189" i="7"/>
  <c r="M189" i="7"/>
  <c r="C183" i="7"/>
  <c r="AV188" i="7" s="1"/>
  <c r="B183" i="7"/>
  <c r="A183" i="7"/>
  <c r="AT188" i="7" s="1"/>
  <c r="BA173" i="7"/>
  <c r="AZ173" i="7"/>
  <c r="AY173" i="7"/>
  <c r="AX173" i="7"/>
  <c r="AW173" i="7"/>
  <c r="AR173" i="7"/>
  <c r="AQ173" i="7"/>
  <c r="AP173" i="7"/>
  <c r="AO173" i="7"/>
  <c r="AN173" i="7"/>
  <c r="AI173" i="7"/>
  <c r="AH173" i="7"/>
  <c r="AG173" i="7"/>
  <c r="AF173" i="7"/>
  <c r="AE173" i="7"/>
  <c r="Z173" i="7"/>
  <c r="Y173" i="7"/>
  <c r="X173" i="7"/>
  <c r="W173" i="7"/>
  <c r="V173" i="7"/>
  <c r="Q173" i="7"/>
  <c r="P173" i="7"/>
  <c r="O173" i="7"/>
  <c r="N173" i="7"/>
  <c r="M173" i="7"/>
  <c r="B167" i="7"/>
  <c r="AU172" i="7" s="1"/>
  <c r="A167" i="7"/>
  <c r="BA157" i="7"/>
  <c r="AZ157" i="7"/>
  <c r="AY157" i="7"/>
  <c r="AX157" i="7"/>
  <c r="AW157" i="7"/>
  <c r="AR157" i="7"/>
  <c r="AQ157" i="7"/>
  <c r="AP157" i="7"/>
  <c r="AO157" i="7"/>
  <c r="AN157" i="7"/>
  <c r="AI157" i="7"/>
  <c r="AH157" i="7"/>
  <c r="AG157" i="7"/>
  <c r="AF157" i="7"/>
  <c r="AE157" i="7"/>
  <c r="Z157" i="7"/>
  <c r="Y157" i="7"/>
  <c r="X157" i="7"/>
  <c r="W157" i="7"/>
  <c r="V157" i="7"/>
  <c r="Q157" i="7"/>
  <c r="P157" i="7"/>
  <c r="O157" i="7"/>
  <c r="N157" i="7"/>
  <c r="M157" i="7"/>
  <c r="AV156" i="7"/>
  <c r="B151" i="7"/>
  <c r="AC156" i="7" s="1"/>
  <c r="A151" i="7"/>
  <c r="AT156" i="7" s="1"/>
  <c r="BA140" i="7"/>
  <c r="AZ140" i="7"/>
  <c r="AY140" i="7"/>
  <c r="AX140" i="7"/>
  <c r="AW140" i="7"/>
  <c r="AR140" i="7"/>
  <c r="AQ140" i="7"/>
  <c r="AP140" i="7"/>
  <c r="AO140" i="7"/>
  <c r="AN140" i="7"/>
  <c r="AI140" i="7"/>
  <c r="AH140" i="7"/>
  <c r="AG140" i="7"/>
  <c r="AF140" i="7"/>
  <c r="AE140" i="7"/>
  <c r="Z140" i="7"/>
  <c r="Y140" i="7"/>
  <c r="X140" i="7"/>
  <c r="W140" i="7"/>
  <c r="V140" i="7"/>
  <c r="Q140" i="7"/>
  <c r="P140" i="7"/>
  <c r="O140" i="7"/>
  <c r="N140" i="7"/>
  <c r="M140" i="7"/>
  <c r="AV139" i="7"/>
  <c r="B134" i="7"/>
  <c r="AU139" i="7" s="1"/>
  <c r="A134" i="7"/>
  <c r="AT139" i="7" s="1"/>
  <c r="BA124" i="7"/>
  <c r="AZ124" i="7"/>
  <c r="AY124" i="7"/>
  <c r="AX124" i="7"/>
  <c r="AW124" i="7"/>
  <c r="AR124" i="7"/>
  <c r="AQ124" i="7"/>
  <c r="AP124" i="7"/>
  <c r="AO124" i="7"/>
  <c r="AN124" i="7"/>
  <c r="AI124" i="7"/>
  <c r="AH124" i="7"/>
  <c r="AG124" i="7"/>
  <c r="AF124" i="7"/>
  <c r="AE124" i="7"/>
  <c r="Z124" i="7"/>
  <c r="Y124" i="7"/>
  <c r="X124" i="7"/>
  <c r="W124" i="7"/>
  <c r="V124" i="7"/>
  <c r="Q124" i="7"/>
  <c r="P124" i="7"/>
  <c r="O124" i="7"/>
  <c r="N124" i="7"/>
  <c r="M124" i="7"/>
  <c r="B118" i="7"/>
  <c r="AU123" i="7" s="1"/>
  <c r="A118" i="7"/>
  <c r="BA108" i="7"/>
  <c r="AZ108" i="7"/>
  <c r="AY108" i="7"/>
  <c r="AX108" i="7"/>
  <c r="AW108" i="7"/>
  <c r="AR108" i="7"/>
  <c r="AQ108" i="7"/>
  <c r="AP108" i="7"/>
  <c r="AO108" i="7"/>
  <c r="AN108" i="7"/>
  <c r="AI108" i="7"/>
  <c r="AH108" i="7"/>
  <c r="AG108" i="7"/>
  <c r="AF108" i="7"/>
  <c r="AE108" i="7"/>
  <c r="Z108" i="7"/>
  <c r="Y108" i="7"/>
  <c r="X108" i="7"/>
  <c r="W108" i="7"/>
  <c r="V108" i="7"/>
  <c r="Q108" i="7"/>
  <c r="P108" i="7"/>
  <c r="O108" i="7"/>
  <c r="N108" i="7"/>
  <c r="M108" i="7"/>
  <c r="C102" i="7"/>
  <c r="AV107" i="7" s="1"/>
  <c r="B102" i="7"/>
  <c r="AC107" i="7" s="1"/>
  <c r="A102" i="7"/>
  <c r="AT107" i="7" s="1"/>
  <c r="BA92" i="7"/>
  <c r="AZ92" i="7"/>
  <c r="AY92" i="7"/>
  <c r="AX92" i="7"/>
  <c r="AW92" i="7"/>
  <c r="AR92" i="7"/>
  <c r="AQ92" i="7"/>
  <c r="AP92" i="7"/>
  <c r="AO92" i="7"/>
  <c r="AN92" i="7"/>
  <c r="AI92" i="7"/>
  <c r="AH92" i="7"/>
  <c r="AG92" i="7"/>
  <c r="AF92" i="7"/>
  <c r="AE92" i="7"/>
  <c r="Z92" i="7"/>
  <c r="Y92" i="7"/>
  <c r="X92" i="7"/>
  <c r="W92" i="7"/>
  <c r="V92" i="7"/>
  <c r="Q92" i="7"/>
  <c r="P92" i="7"/>
  <c r="O92" i="7"/>
  <c r="N92" i="7"/>
  <c r="M92" i="7"/>
  <c r="AV91" i="7"/>
  <c r="B86" i="7"/>
  <c r="AU91" i="7" s="1"/>
  <c r="A86" i="7"/>
  <c r="AB91" i="7" s="1"/>
  <c r="BA76" i="7"/>
  <c r="AZ76" i="7"/>
  <c r="AY76" i="7"/>
  <c r="AX76" i="7"/>
  <c r="AW76" i="7"/>
  <c r="AR76" i="7"/>
  <c r="AQ76" i="7"/>
  <c r="AP76" i="7"/>
  <c r="AO76" i="7"/>
  <c r="AN76" i="7"/>
  <c r="AI76" i="7"/>
  <c r="AH76" i="7"/>
  <c r="AG76" i="7"/>
  <c r="AF76" i="7"/>
  <c r="AE76" i="7"/>
  <c r="Z76" i="7"/>
  <c r="Y76" i="7"/>
  <c r="X76" i="7"/>
  <c r="W76" i="7"/>
  <c r="V76" i="7"/>
  <c r="Q76" i="7"/>
  <c r="P76" i="7"/>
  <c r="O76" i="7"/>
  <c r="N76" i="7"/>
  <c r="M76" i="7"/>
  <c r="C70" i="7"/>
  <c r="AV75" i="7" s="1"/>
  <c r="B70" i="7"/>
  <c r="A70" i="7"/>
  <c r="AT75" i="7" s="1"/>
  <c r="BA60" i="7"/>
  <c r="AZ60" i="7"/>
  <c r="AY60" i="7"/>
  <c r="AX60" i="7"/>
  <c r="AW60" i="7"/>
  <c r="AR60" i="7"/>
  <c r="AQ60" i="7"/>
  <c r="AP60" i="7"/>
  <c r="AO60" i="7"/>
  <c r="AN60" i="7"/>
  <c r="AI60" i="7"/>
  <c r="AH60" i="7"/>
  <c r="AG60" i="7"/>
  <c r="AF60" i="7"/>
  <c r="AE60" i="7"/>
  <c r="Z60" i="7"/>
  <c r="Y60" i="7"/>
  <c r="X60" i="7"/>
  <c r="W60" i="7"/>
  <c r="V60" i="7"/>
  <c r="Q60" i="7"/>
  <c r="P60" i="7"/>
  <c r="O60" i="7"/>
  <c r="N60" i="7"/>
  <c r="M60" i="7"/>
  <c r="C54" i="7"/>
  <c r="AD59" i="7" s="1"/>
  <c r="B54" i="7"/>
  <c r="T59" i="7" s="1"/>
  <c r="A54" i="7"/>
  <c r="AT59" i="7" s="1"/>
  <c r="BA44" i="7"/>
  <c r="AZ44" i="7"/>
  <c r="AY44" i="7"/>
  <c r="AX44" i="7"/>
  <c r="AW44" i="7"/>
  <c r="AR44" i="7"/>
  <c r="AQ44" i="7"/>
  <c r="AP44" i="7"/>
  <c r="AO44" i="7"/>
  <c r="AN44" i="7"/>
  <c r="AI44" i="7"/>
  <c r="AH44" i="7"/>
  <c r="AG44" i="7"/>
  <c r="AF44" i="7"/>
  <c r="AE44" i="7"/>
  <c r="Z44" i="7"/>
  <c r="Y44" i="7"/>
  <c r="X44" i="7"/>
  <c r="W44" i="7"/>
  <c r="V44" i="7"/>
  <c r="Q44" i="7"/>
  <c r="P44" i="7"/>
  <c r="O44" i="7"/>
  <c r="N44" i="7"/>
  <c r="M44" i="7"/>
  <c r="C38" i="7"/>
  <c r="B38" i="7"/>
  <c r="AL43" i="7" s="1"/>
  <c r="A38" i="7"/>
  <c r="BA28" i="7"/>
  <c r="AZ28" i="7"/>
  <c r="AY28" i="7"/>
  <c r="AX28" i="7"/>
  <c r="AW28" i="7"/>
  <c r="AR28" i="7"/>
  <c r="AQ28" i="7"/>
  <c r="AP28" i="7"/>
  <c r="AO28" i="7"/>
  <c r="AN28" i="7"/>
  <c r="AI28" i="7"/>
  <c r="AH28" i="7"/>
  <c r="AG28" i="7"/>
  <c r="AF28" i="7"/>
  <c r="AE28" i="7"/>
  <c r="Z28" i="7"/>
  <c r="Y28" i="7"/>
  <c r="X28" i="7"/>
  <c r="W28" i="7"/>
  <c r="V28" i="7"/>
  <c r="Q28" i="7"/>
  <c r="P28" i="7"/>
  <c r="O28" i="7"/>
  <c r="N28" i="7"/>
  <c r="M28" i="7"/>
  <c r="D23" i="7"/>
  <c r="V26" i="7" s="1"/>
  <c r="AV27" i="7"/>
  <c r="B22" i="7"/>
  <c r="AL27" i="7" s="1"/>
  <c r="A22" i="7"/>
  <c r="AT27" i="7" s="1"/>
  <c r="D20" i="7"/>
  <c r="M26" i="7" s="1"/>
  <c r="D48" i="7"/>
  <c r="D29" i="7"/>
  <c r="AN26" i="7" s="1"/>
  <c r="BA12" i="7"/>
  <c r="AZ12" i="7"/>
  <c r="AY12" i="7"/>
  <c r="AX12" i="7"/>
  <c r="AW12" i="7"/>
  <c r="AR12" i="7"/>
  <c r="AQ12" i="7"/>
  <c r="AP12" i="7"/>
  <c r="AO12" i="7"/>
  <c r="AN12" i="7"/>
  <c r="AI12" i="7"/>
  <c r="AH12" i="7"/>
  <c r="AG12" i="7"/>
  <c r="AF12" i="7"/>
  <c r="AE12" i="7"/>
  <c r="Z12" i="7"/>
  <c r="Y12" i="7"/>
  <c r="X12" i="7"/>
  <c r="W12" i="7"/>
  <c r="V12" i="7"/>
  <c r="Q12" i="7"/>
  <c r="P12" i="7"/>
  <c r="O12" i="7"/>
  <c r="N12" i="7"/>
  <c r="M12" i="7"/>
  <c r="AW10" i="7"/>
  <c r="V10" i="7"/>
  <c r="D26" i="7"/>
  <c r="AE26" i="7" s="1"/>
  <c r="D39" i="7"/>
  <c r="AM11" i="7"/>
  <c r="B6" i="7"/>
  <c r="K432" i="7" s="1"/>
  <c r="T432" i="7" s="1"/>
  <c r="AC432" i="7" s="1"/>
  <c r="AL432" i="7" s="1"/>
  <c r="AU432" i="7" s="1"/>
  <c r="A6" i="7"/>
  <c r="AK11" i="7" s="1"/>
  <c r="D36" i="7"/>
  <c r="M42" i="7" s="1"/>
  <c r="AC220" i="7" l="1"/>
  <c r="K220" i="7"/>
  <c r="AQ14" i="7"/>
  <c r="AO14" i="7"/>
  <c r="AP14" i="7"/>
  <c r="AP432" i="7" s="1"/>
  <c r="AN14" i="7"/>
  <c r="AR14" i="7"/>
  <c r="AR432" i="7" s="1"/>
  <c r="AO432" i="7"/>
  <c r="AQ432" i="7"/>
  <c r="F1" i="7"/>
  <c r="T11" i="7"/>
  <c r="AK75" i="7"/>
  <c r="S139" i="7"/>
  <c r="L204" i="7"/>
  <c r="S75" i="7"/>
  <c r="L91" i="7"/>
  <c r="AK139" i="7"/>
  <c r="AL11" i="7"/>
  <c r="S27" i="7"/>
  <c r="AK27" i="7"/>
  <c r="U75" i="7"/>
  <c r="AM75" i="7"/>
  <c r="T91" i="7"/>
  <c r="AL91" i="7"/>
  <c r="S107" i="7"/>
  <c r="AM107" i="7"/>
  <c r="AL123" i="7"/>
  <c r="U139" i="7"/>
  <c r="AM139" i="7"/>
  <c r="U156" i="7"/>
  <c r="AK156" i="7"/>
  <c r="T172" i="7"/>
  <c r="S188" i="7"/>
  <c r="AK188" i="7"/>
  <c r="U220" i="7"/>
  <c r="AK220" i="7"/>
  <c r="T236" i="7"/>
  <c r="S252" i="7"/>
  <c r="AD252" i="7"/>
  <c r="U268" i="7"/>
  <c r="AM268" i="7"/>
  <c r="AL284" i="7"/>
  <c r="U300" i="7"/>
  <c r="AM300" i="7"/>
  <c r="AL316" i="7"/>
  <c r="AN10" i="7"/>
  <c r="U27" i="7"/>
  <c r="AM27" i="7"/>
  <c r="D32" i="7"/>
  <c r="AW26" i="7" s="1"/>
  <c r="U107" i="7"/>
  <c r="AK107" i="7"/>
  <c r="T123" i="7"/>
  <c r="S156" i="7"/>
  <c r="AM156" i="7"/>
  <c r="AL172" i="7"/>
  <c r="U188" i="7"/>
  <c r="AM188" i="7"/>
  <c r="T204" i="7"/>
  <c r="AL204" i="7"/>
  <c r="S220" i="7"/>
  <c r="AM220" i="7"/>
  <c r="AL236" i="7"/>
  <c r="U252" i="7"/>
  <c r="AT252" i="7"/>
  <c r="S268" i="7"/>
  <c r="AK268" i="7"/>
  <c r="T284" i="7"/>
  <c r="S300" i="7"/>
  <c r="AK300" i="7"/>
  <c r="T316" i="7"/>
  <c r="D52" i="7"/>
  <c r="D55" i="7"/>
  <c r="V42" i="7"/>
  <c r="J11" i="7"/>
  <c r="L11" i="7"/>
  <c r="AB11" i="7"/>
  <c r="AD11" i="7"/>
  <c r="AT11" i="7"/>
  <c r="AV11" i="7"/>
  <c r="K27" i="7"/>
  <c r="AC27" i="7"/>
  <c r="AU27" i="7"/>
  <c r="AK43" i="7"/>
  <c r="S43" i="7"/>
  <c r="AM43" i="7"/>
  <c r="U43" i="7"/>
  <c r="D42" i="7"/>
  <c r="L43" i="7"/>
  <c r="AB43" i="7"/>
  <c r="AV43" i="7"/>
  <c r="D45" i="7"/>
  <c r="AL75" i="7"/>
  <c r="T75" i="7"/>
  <c r="AC75" i="7"/>
  <c r="K75" i="7"/>
  <c r="AK172" i="7"/>
  <c r="S172" i="7"/>
  <c r="AB172" i="7"/>
  <c r="AM172" i="7"/>
  <c r="U172" i="7"/>
  <c r="AV172" i="7"/>
  <c r="L172" i="7"/>
  <c r="J172" i="7"/>
  <c r="AD172" i="7"/>
  <c r="AT172" i="7"/>
  <c r="AL188" i="7"/>
  <c r="T188" i="7"/>
  <c r="AC188" i="7"/>
  <c r="K188" i="7"/>
  <c r="M10" i="7"/>
  <c r="AE10" i="7"/>
  <c r="K11" i="7"/>
  <c r="S11" i="7"/>
  <c r="U11" i="7"/>
  <c r="X14" i="7" s="1"/>
  <c r="X432" i="7" s="1"/>
  <c r="AC11" i="7"/>
  <c r="AU11" i="7"/>
  <c r="D64" i="7"/>
  <c r="AW42" i="7"/>
  <c r="J27" i="7"/>
  <c r="L27" i="7"/>
  <c r="T27" i="7"/>
  <c r="AB27" i="7"/>
  <c r="AD27" i="7"/>
  <c r="AU43" i="7"/>
  <c r="AC43" i="7"/>
  <c r="K43" i="7"/>
  <c r="J43" i="7"/>
  <c r="T43" i="7"/>
  <c r="AD43" i="7"/>
  <c r="AT43" i="7"/>
  <c r="AU59" i="7"/>
  <c r="AC59" i="7"/>
  <c r="AL59" i="7"/>
  <c r="K59" i="7"/>
  <c r="AU75" i="7"/>
  <c r="AK123" i="7"/>
  <c r="S123" i="7"/>
  <c r="AB123" i="7"/>
  <c r="AM123" i="7"/>
  <c r="U123" i="7"/>
  <c r="AV123" i="7"/>
  <c r="L123" i="7"/>
  <c r="J123" i="7"/>
  <c r="AD123" i="7"/>
  <c r="AT123" i="7"/>
  <c r="AL139" i="7"/>
  <c r="T139" i="7"/>
  <c r="AC139" i="7"/>
  <c r="K139" i="7"/>
  <c r="AU188" i="7"/>
  <c r="AK236" i="7"/>
  <c r="S236" i="7"/>
  <c r="AB236" i="7"/>
  <c r="AM236" i="7"/>
  <c r="U236" i="7"/>
  <c r="AV236" i="7"/>
  <c r="L236" i="7"/>
  <c r="J236" i="7"/>
  <c r="AD236" i="7"/>
  <c r="AT236" i="7"/>
  <c r="AU252" i="7"/>
  <c r="AC252" i="7"/>
  <c r="AL252" i="7"/>
  <c r="T252" i="7"/>
  <c r="K252" i="7"/>
  <c r="AL268" i="7"/>
  <c r="T268" i="7"/>
  <c r="AC268" i="7"/>
  <c r="AU268" i="7"/>
  <c r="AK59" i="7"/>
  <c r="S59" i="7"/>
  <c r="AM59" i="7"/>
  <c r="U59" i="7"/>
  <c r="J59" i="7"/>
  <c r="L59" i="7"/>
  <c r="AB59" i="7"/>
  <c r="AV59" i="7"/>
  <c r="AK91" i="7"/>
  <c r="S91" i="7"/>
  <c r="AM91" i="7"/>
  <c r="U91" i="7"/>
  <c r="J91" i="7"/>
  <c r="AD91" i="7"/>
  <c r="AT91" i="7"/>
  <c r="AL107" i="7"/>
  <c r="T107" i="7"/>
  <c r="K107" i="7"/>
  <c r="AU107" i="7"/>
  <c r="AL156" i="7"/>
  <c r="T156" i="7"/>
  <c r="K156" i="7"/>
  <c r="AU156" i="7"/>
  <c r="AK204" i="7"/>
  <c r="S204" i="7"/>
  <c r="AM204" i="7"/>
  <c r="U204" i="7"/>
  <c r="J204" i="7"/>
  <c r="AD204" i="7"/>
  <c r="AT204" i="7"/>
  <c r="AL220" i="7"/>
  <c r="T220" i="7"/>
  <c r="AU220" i="7"/>
  <c r="J75" i="7"/>
  <c r="L75" i="7"/>
  <c r="AB75" i="7"/>
  <c r="AD75" i="7"/>
  <c r="K91" i="7"/>
  <c r="AC91" i="7"/>
  <c r="J107" i="7"/>
  <c r="L107" i="7"/>
  <c r="AB107" i="7"/>
  <c r="AD107" i="7"/>
  <c r="K123" i="7"/>
  <c r="AC123" i="7"/>
  <c r="J139" i="7"/>
  <c r="L139" i="7"/>
  <c r="AB139" i="7"/>
  <c r="AD139" i="7"/>
  <c r="J156" i="7"/>
  <c r="L156" i="7"/>
  <c r="AB156" i="7"/>
  <c r="AD156" i="7"/>
  <c r="K172" i="7"/>
  <c r="AC172" i="7"/>
  <c r="J188" i="7"/>
  <c r="L188" i="7"/>
  <c r="AB188" i="7"/>
  <c r="AD188" i="7"/>
  <c r="K204" i="7"/>
  <c r="AC204" i="7"/>
  <c r="J220" i="7"/>
  <c r="L220" i="7"/>
  <c r="AB220" i="7"/>
  <c r="AD220" i="7"/>
  <c r="K236" i="7"/>
  <c r="AC236" i="7"/>
  <c r="J252" i="7"/>
  <c r="L252" i="7"/>
  <c r="AB252" i="7"/>
  <c r="AV252" i="7"/>
  <c r="J284" i="7"/>
  <c r="L284" i="7"/>
  <c r="AB284" i="7"/>
  <c r="AD284" i="7"/>
  <c r="AT284" i="7"/>
  <c r="AV284" i="7"/>
  <c r="K300" i="7"/>
  <c r="AC300" i="7"/>
  <c r="AU300" i="7"/>
  <c r="J316" i="7"/>
  <c r="L316" i="7"/>
  <c r="AB316" i="7"/>
  <c r="AD316" i="7"/>
  <c r="AT316" i="7"/>
  <c r="AV316" i="7"/>
  <c r="J268" i="7"/>
  <c r="L268" i="7"/>
  <c r="AB268" i="7"/>
  <c r="AD268" i="7"/>
  <c r="K284" i="7"/>
  <c r="S284" i="7"/>
  <c r="U284" i="7"/>
  <c r="AC284" i="7"/>
  <c r="J300" i="7"/>
  <c r="L300" i="7"/>
  <c r="T300" i="7"/>
  <c r="AB300" i="7"/>
  <c r="AD300" i="7"/>
  <c r="K316" i="7"/>
  <c r="S316" i="7"/>
  <c r="U316" i="7"/>
  <c r="AC316" i="7"/>
  <c r="AM432" i="7" l="1"/>
  <c r="Q14" i="7"/>
  <c r="O14" i="7"/>
  <c r="O432" i="7" s="1"/>
  <c r="M14" i="7"/>
  <c r="P14" i="7"/>
  <c r="N14" i="7"/>
  <c r="N432" i="7" s="1"/>
  <c r="BA14" i="7"/>
  <c r="BA432" i="7" s="1"/>
  <c r="AX14" i="7"/>
  <c r="AX432" i="7" s="1"/>
  <c r="AY14" i="7"/>
  <c r="AY432" i="7" s="1"/>
  <c r="AW14" i="7"/>
  <c r="AG14" i="7"/>
  <c r="AG432" i="7" s="1"/>
  <c r="AE14" i="7"/>
  <c r="AF14" i="7"/>
  <c r="AF432" i="7" s="1"/>
  <c r="AZ14" i="7"/>
  <c r="AZ432" i="7" s="1"/>
  <c r="AH14" i="7"/>
  <c r="AH432" i="7" s="1"/>
  <c r="P432" i="7"/>
  <c r="W14" i="7"/>
  <c r="W432" i="7" s="1"/>
  <c r="Z14" i="7"/>
  <c r="Z432" i="7" s="1"/>
  <c r="V14" i="7"/>
  <c r="Q432" i="7"/>
  <c r="AI14" i="7"/>
  <c r="AI432" i="7" s="1"/>
  <c r="Y14" i="7"/>
  <c r="Y432" i="7" s="1"/>
  <c r="AV432" i="7"/>
  <c r="AD432" i="7"/>
  <c r="L432" i="7"/>
  <c r="U432" i="7"/>
  <c r="AQ433" i="7"/>
  <c r="V58" i="7"/>
  <c r="D71" i="7"/>
  <c r="D80" i="7"/>
  <c r="AW58" i="7"/>
  <c r="D61" i="7"/>
  <c r="AN42" i="7"/>
  <c r="D58" i="7"/>
  <c r="AE42" i="7"/>
  <c r="D68" i="7"/>
  <c r="M58" i="7"/>
  <c r="Z433" i="7" l="1"/>
  <c r="AP433" i="7"/>
  <c r="AR433" i="7"/>
  <c r="AO433" i="7"/>
  <c r="W433" i="7"/>
  <c r="X433" i="7"/>
  <c r="Y433" i="7"/>
  <c r="P433" i="7"/>
  <c r="Q433" i="7"/>
  <c r="O433" i="7"/>
  <c r="BA433" i="7"/>
  <c r="AX433" i="7"/>
  <c r="AZ433" i="7"/>
  <c r="AG433" i="7"/>
  <c r="AI433" i="7"/>
  <c r="AF433" i="7"/>
  <c r="AH433" i="7"/>
  <c r="AY433" i="7"/>
  <c r="N433" i="7"/>
  <c r="D84" i="7"/>
  <c r="M74" i="7"/>
  <c r="D74" i="7"/>
  <c r="AE58" i="7"/>
  <c r="D77" i="7"/>
  <c r="AN58" i="7"/>
  <c r="D96" i="7"/>
  <c r="AW74" i="7"/>
  <c r="D87" i="7"/>
  <c r="V74" i="7"/>
  <c r="D103" i="7" l="1"/>
  <c r="V90" i="7"/>
  <c r="AW90" i="7"/>
  <c r="D112" i="7"/>
  <c r="AN74" i="7"/>
  <c r="D93" i="7"/>
  <c r="D90" i="7"/>
  <c r="AE74" i="7"/>
  <c r="M90" i="7"/>
  <c r="D100" i="7"/>
  <c r="D116" i="7" l="1"/>
  <c r="D1" i="8" s="1"/>
  <c r="M7" i="8" s="1"/>
  <c r="M106" i="7"/>
  <c r="D109" i="7"/>
  <c r="AN90" i="7"/>
  <c r="D128" i="7"/>
  <c r="D13" i="8" s="1"/>
  <c r="AW7" i="8" s="1"/>
  <c r="AW106" i="7"/>
  <c r="D106" i="7"/>
  <c r="AE90" i="7"/>
  <c r="D119" i="7"/>
  <c r="D4" i="8" s="1"/>
  <c r="V7" i="8" s="1"/>
  <c r="V106" i="7"/>
  <c r="D161" i="7" l="1"/>
  <c r="D152" i="7"/>
  <c r="D149" i="7"/>
  <c r="D135" i="7"/>
  <c r="V138" i="7" s="1"/>
  <c r="V122" i="7"/>
  <c r="M122" i="7"/>
  <c r="D132" i="7"/>
  <c r="M138" i="7" s="1"/>
  <c r="D122" i="7"/>
  <c r="D7" i="8" s="1"/>
  <c r="AE7" i="8" s="1"/>
  <c r="AE106" i="7"/>
  <c r="AW122" i="7"/>
  <c r="D144" i="7"/>
  <c r="AW138" i="7" s="1"/>
  <c r="AN106" i="7"/>
  <c r="D125" i="7"/>
  <c r="D10" i="8" s="1"/>
  <c r="AN7" i="8" s="1"/>
  <c r="D158" i="7" l="1"/>
  <c r="D155" i="7"/>
  <c r="D141" i="7"/>
  <c r="AN138" i="7" s="1"/>
  <c r="AN122" i="7"/>
  <c r="D138" i="7"/>
  <c r="AE138" i="7" s="1"/>
  <c r="AE122" i="7"/>
  <c r="D165" i="7" l="1"/>
  <c r="M155" i="7"/>
  <c r="D168" i="7"/>
  <c r="V155" i="7"/>
  <c r="D177" i="7"/>
  <c r="AW155" i="7"/>
  <c r="AN155" i="7" l="1"/>
  <c r="D174" i="7"/>
  <c r="AW171" i="7"/>
  <c r="D225" i="7"/>
  <c r="D193" i="7"/>
  <c r="D216" i="7"/>
  <c r="V171" i="7"/>
  <c r="D184" i="7"/>
  <c r="D171" i="7"/>
  <c r="AE155" i="7"/>
  <c r="M171" i="7"/>
  <c r="D213" i="7"/>
  <c r="D181" i="7"/>
  <c r="D229" i="7" l="1"/>
  <c r="M219" i="7"/>
  <c r="D200" i="7"/>
  <c r="V203" i="7" s="1"/>
  <c r="V187" i="7"/>
  <c r="D232" i="7"/>
  <c r="V219" i="7"/>
  <c r="D241" i="7"/>
  <c r="AW219" i="7"/>
  <c r="D222" i="7"/>
  <c r="D190" i="7"/>
  <c r="AN171" i="7"/>
  <c r="D197" i="7"/>
  <c r="M203" i="7" s="1"/>
  <c r="M187" i="7"/>
  <c r="D219" i="7"/>
  <c r="D187" i="7"/>
  <c r="AE171" i="7"/>
  <c r="D209" i="7"/>
  <c r="AW203" i="7" s="1"/>
  <c r="AW187" i="7"/>
  <c r="D203" i="7" l="1"/>
  <c r="AE203" i="7" s="1"/>
  <c r="AE187" i="7"/>
  <c r="AN219" i="7"/>
  <c r="D238" i="7"/>
  <c r="D289" i="7"/>
  <c r="D257" i="7"/>
  <c r="AW235" i="7"/>
  <c r="D280" i="7"/>
  <c r="D248" i="7"/>
  <c r="V235" i="7"/>
  <c r="D277" i="7"/>
  <c r="M235" i="7"/>
  <c r="D245" i="7"/>
  <c r="D235" i="7"/>
  <c r="AE219" i="7"/>
  <c r="AN187" i="7"/>
  <c r="D206" i="7"/>
  <c r="AN203" i="7" s="1"/>
  <c r="D283" i="7" l="1"/>
  <c r="D251" i="7"/>
  <c r="AE235" i="7"/>
  <c r="D296" i="7"/>
  <c r="V283" i="7"/>
  <c r="D273" i="7"/>
  <c r="AW267" i="7" s="1"/>
  <c r="AW251" i="7"/>
  <c r="D286" i="7"/>
  <c r="D254" i="7"/>
  <c r="AN235" i="7"/>
  <c r="M251" i="7"/>
  <c r="D261" i="7"/>
  <c r="M267" i="7" s="1"/>
  <c r="M283" i="7"/>
  <c r="D293" i="7"/>
  <c r="V251" i="7"/>
  <c r="D264" i="7"/>
  <c r="V267" i="7" s="1"/>
  <c r="AW283" i="7"/>
  <c r="D305" i="7"/>
  <c r="D270" i="7" l="1"/>
  <c r="AN267" i="7" s="1"/>
  <c r="AN251" i="7"/>
  <c r="D299" i="7"/>
  <c r="AE283" i="7"/>
  <c r="D321" i="7"/>
  <c r="AW315" i="7" s="1"/>
  <c r="AW432" i="7" s="1"/>
  <c r="AW299" i="7"/>
  <c r="D309" i="7"/>
  <c r="M315" i="7" s="1"/>
  <c r="M299" i="7"/>
  <c r="D302" i="7"/>
  <c r="AN283" i="7"/>
  <c r="D312" i="7"/>
  <c r="V315" i="7" s="1"/>
  <c r="V299" i="7"/>
  <c r="D267" i="7"/>
  <c r="AE267" i="7" s="1"/>
  <c r="AE251" i="7"/>
  <c r="M432" i="7" l="1"/>
  <c r="M433" i="7" s="1"/>
  <c r="V432" i="7"/>
  <c r="V433" i="7" s="1"/>
  <c r="AW433" i="7"/>
  <c r="AN299" i="7"/>
  <c r="D318" i="7"/>
  <c r="AN315" i="7" s="1"/>
  <c r="AN432" i="7" s="1"/>
  <c r="D315" i="7"/>
  <c r="AE315" i="7" s="1"/>
  <c r="AE299" i="7"/>
  <c r="AE432" i="7" l="1"/>
  <c r="AE433" i="7" s="1"/>
  <c r="AN433" i="7"/>
</calcChain>
</file>

<file path=xl/sharedStrings.xml><?xml version="1.0" encoding="utf-8"?>
<sst xmlns="http://schemas.openxmlformats.org/spreadsheetml/2006/main" count="1969" uniqueCount="74">
  <si>
    <t>SISTEMA DIF JALISCO</t>
  </si>
  <si>
    <t>DIRECCION DE SEGURIDAD ALIMENTARIA</t>
  </si>
  <si>
    <t>K</t>
  </si>
  <si>
    <t>LL</t>
  </si>
  <si>
    <t>L</t>
  </si>
  <si>
    <t>J</t>
  </si>
  <si>
    <t>JJ</t>
  </si>
  <si>
    <t xml:space="preserve">No le gusta       </t>
  </si>
  <si>
    <t>Le gusta un poco</t>
  </si>
  <si>
    <t>Le gusta</t>
  </si>
  <si>
    <t xml:space="preserve">Le gusta mucho </t>
  </si>
  <si>
    <t>PROGRAMA COMEDORES COMUNITARIOS</t>
  </si>
  <si>
    <t>Menus que otorgan</t>
  </si>
  <si>
    <t>Horarios</t>
  </si>
  <si>
    <t>Cuota de recuperacion</t>
  </si>
  <si>
    <t>Cantidad de alimento que les sirven</t>
  </si>
  <si>
    <t>Sugerencias</t>
  </si>
  <si>
    <t>No contesto</t>
  </si>
  <si>
    <t>ENCUESTA DE SATISFACCION DEL PROGRAMA</t>
  </si>
  <si>
    <t>Nombre</t>
  </si>
  <si>
    <t xml:space="preserve">Municipio </t>
  </si>
  <si>
    <t xml:space="preserve">Comedor </t>
  </si>
  <si>
    <t>Sexo</t>
  </si>
  <si>
    <t>Edad</t>
  </si>
  <si>
    <t>Grado de inseguridad</t>
  </si>
  <si>
    <t>INSTRUCCIONES: MARCA CON UNA X EN LA RESPUESTA QUE CORRESPONDE A LA OPINION QUE TIENES RESPECTO A CADA CONCEPTO DEL LADO IZQUIERDO. EN EL RECUADRO DE ABAJO ANOTA SUGERENCIAS PARA MEJORAR EL SERVICIO.</t>
  </si>
  <si>
    <t>MUNICIPIOS</t>
  </si>
  <si>
    <t>REGION</t>
  </si>
  <si>
    <t>MUNICIPIO</t>
  </si>
  <si>
    <t>ENCUESTAS REALIZADAS</t>
  </si>
  <si>
    <t>No le gusta</t>
  </si>
  <si>
    <t>Le gusta poco</t>
  </si>
  <si>
    <t>Le gusta mucho</t>
  </si>
  <si>
    <t>REGIÓN</t>
  </si>
  <si>
    <t>ENCUESTAS</t>
  </si>
  <si>
    <t>LAGOS DE MORENO</t>
  </si>
  <si>
    <t xml:space="preserve">OJUELOS </t>
  </si>
  <si>
    <t>SAN DIEGO DE ALEJANDRÍA</t>
  </si>
  <si>
    <t xml:space="preserve">SAN JUAN DE LOS LAGOS </t>
  </si>
  <si>
    <t>CAÑADAS DE OBREGÓN</t>
  </si>
  <si>
    <t>EL SALTO</t>
  </si>
  <si>
    <t>Regiones</t>
  </si>
  <si>
    <t>Municipios</t>
  </si>
  <si>
    <t>Encuestas</t>
  </si>
  <si>
    <t>Porcentaje</t>
  </si>
  <si>
    <t>1,2,3,4,9,12</t>
  </si>
  <si>
    <t>%</t>
  </si>
  <si>
    <t>Aceptación de la Cantidad de alimento que les sirven</t>
  </si>
  <si>
    <t>Aceptación de los Horarios</t>
  </si>
  <si>
    <t>Aceptación del Servicio general del comedor (atencion)</t>
  </si>
  <si>
    <t>Aceptación de los  Menus que otorgan</t>
  </si>
  <si>
    <t>Aceptación de las  Cuota de recuperacion</t>
  </si>
  <si>
    <t>Servicio general del comedor (atención)</t>
  </si>
  <si>
    <t>BENEFICIARIOS PADRÓN 2017-A</t>
  </si>
  <si>
    <t>MEZQUITIC:                                          SAN MIGUEL HUAIXTITA</t>
  </si>
  <si>
    <t>MEZQUITIC:                                           SAN ANDRES COHAMIATA</t>
  </si>
  <si>
    <t>PONCITLÁN:                              CABECERA</t>
  </si>
  <si>
    <t>PONCITLÁN:                             MEZCALA</t>
  </si>
  <si>
    <t>GUADALAJARA:                            HUENTITAN</t>
  </si>
  <si>
    <t>GAUDALAJARA:                     MIRAVALLE</t>
  </si>
  <si>
    <t>GUADALAJARA:                                       LA AURORA</t>
  </si>
  <si>
    <t>TLAQUEPAQUE:                             LOMAS DEL CUATRO</t>
  </si>
  <si>
    <t>TONALA:                                                   SAN MIGUEL LA PUNTA</t>
  </si>
  <si>
    <t>TONALA:                                              EL ROSARIO</t>
  </si>
  <si>
    <t>TONALA:                                               SAN GASPAR</t>
  </si>
  <si>
    <t>ZAPOPAN:                            TABACHINES</t>
  </si>
  <si>
    <t>ZAPOPAN:                                              SANTA ANA TEPETITLAN</t>
  </si>
  <si>
    <t>ZAPOPAN:                                             VENTA DEL ASTILLERO</t>
  </si>
  <si>
    <t>JAMAY:                                                MALTARAÑA</t>
  </si>
  <si>
    <t>TEOCUITATLÁN DE CORONA: CITALA</t>
  </si>
  <si>
    <t>TEPATITLÁN DE MORELOS</t>
  </si>
  <si>
    <t>TIZAPÁN EL ALTO</t>
  </si>
  <si>
    <t>TLAQUEPAQUE:                         PARQUES DE LA VICTORIA</t>
  </si>
  <si>
    <t>TOTOTLÁN:                                                 NVO. REFUGIO DE AFUERA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</si>
</sst>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3" borderId="2" xfId="0" applyFont="1" applyFill="1" applyBorder="1"/>
    <xf numFmtId="0" fontId="2" fillId="3" borderId="5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/>
    <xf numFmtId="0" fontId="2" fillId="3" borderId="12" xfId="0" applyFont="1" applyFill="1" applyBorder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/>
    <xf numFmtId="0" fontId="1" fillId="0" borderId="0" xfId="0" applyFont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0" fontId="3" fillId="3" borderId="10" xfId="0" applyFont="1" applyFill="1" applyBorder="1" applyAlignment="1">
      <alignment horizontal="center"/>
    </xf>
    <xf numFmtId="0" fontId="2" fillId="3" borderId="19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8" borderId="0" xfId="0" applyFill="1" applyBorder="1"/>
    <xf numFmtId="0" fontId="1" fillId="8" borderId="0" xfId="0" applyFont="1" applyFill="1" applyBorder="1" applyAlignment="1">
      <alignment horizontal="center"/>
    </xf>
    <xf numFmtId="0" fontId="0" fillId="8" borderId="0" xfId="0" applyFill="1" applyBorder="1" applyAlignment="1"/>
    <xf numFmtId="0" fontId="1" fillId="8" borderId="0" xfId="0" applyFont="1" applyFill="1" applyBorder="1" applyAlignment="1"/>
    <xf numFmtId="0" fontId="1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wrapText="1"/>
    </xf>
    <xf numFmtId="0" fontId="4" fillId="9" borderId="7" xfId="0" applyFont="1" applyFill="1" applyBorder="1"/>
    <xf numFmtId="0" fontId="4" fillId="9" borderId="2" xfId="0" applyFont="1" applyFill="1" applyBorder="1" applyAlignment="1">
      <alignment wrapText="1"/>
    </xf>
    <xf numFmtId="0" fontId="4" fillId="9" borderId="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Border="1"/>
    <xf numFmtId="0" fontId="0" fillId="0" borderId="0" xfId="0" applyNumberFormat="1" applyFill="1" applyBorder="1"/>
    <xf numFmtId="1" fontId="0" fillId="0" borderId="0" xfId="0" applyNumberFormat="1"/>
    <xf numFmtId="0" fontId="2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1" fillId="8" borderId="0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600">
                <a:solidFill>
                  <a:srgbClr val="FF0000"/>
                </a:solidFill>
              </a:rPr>
              <a:t>Aceptación deL </a:t>
            </a:r>
            <a:r>
              <a:rPr lang="es-MX" sz="1600">
                <a:solidFill>
                  <a:srgbClr val="FF0000"/>
                </a:solidFill>
                <a:effectLst/>
              </a:rPr>
              <a:t>Servicio general del comedor (atencion)</a:t>
            </a:r>
            <a:endParaRPr lang="es-MX" sz="16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1232400049454627"/>
          <c:y val="2.657566072297829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829931851879237E-2"/>
          <c:y val="0.28734492073059587"/>
          <c:w val="0.79188549150314014"/>
          <c:h val="0.7069631288630360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AE-4D59-A338-69A98898A4B5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AE-4D59-A338-69A98898A4B5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AE-4D59-A338-69A98898A4B5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AE-4D59-A338-69A98898A4B5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AE-4D59-A338-69A98898A4B5}"/>
              </c:ext>
            </c:extLst>
          </c:dPt>
          <c:dLbls>
            <c:dLbl>
              <c:idx val="0"/>
              <c:layout>
                <c:manualLayout>
                  <c:x val="-0.10892256965958613"/>
                  <c:y val="0.14012906459167257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AE-4D59-A338-69A98898A4B5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6290088800985386"/>
                  <c:y val="-0.23541837178564637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59AE-4D59-A338-69A98898A4B5}"/>
                </c:ext>
              </c:extLst>
            </c:dLbl>
            <c:dLbl>
              <c:idx val="4"/>
              <c:layout>
                <c:manualLayout>
                  <c:x val="0.23207545892504594"/>
                  <c:y val="-4.535557632432984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59AE-4D59-A338-69A98898A4B5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CAPTURA!$M$431:$Q$431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CAPTURA!$M$432:$Q$432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25.285714285714285</c:v>
                </c:pt>
                <c:pt idx="3">
                  <c:v>98.857142857142861</c:v>
                </c:pt>
                <c:pt idx="4">
                  <c:v>127.85714285714286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AE-4D59-A338-69A98898A4B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Servicio general del comedor (atención)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CAPTURA!$M$11:$Q$11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CAPTURA!$M$14:$Q$14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">
                  <c:v>14.285714285714286</c:v>
                </c:pt>
                <c:pt idx="3" formatCode="0">
                  <c:v>42.857142857142854</c:v>
                </c:pt>
                <c:pt idx="4" formatCode="0">
                  <c:v>42.857142857142854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CAPTURA!$M$11:$Q$11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CAPTURA!$M$13:$Q$13</c:f>
              <c:numCache>
                <c:formatCode>General</c:formatCode>
                <c:ptCount val="5"/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CAPTURA!$M$11:$Q$11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CAPTURA!$M$12:$Q$12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8054243219597499E-2"/>
                  <c:y val="-3.68102945465150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215409011373579"/>
                  <c:y val="1.6430446194225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5276465441819776E-2"/>
                  <c:y val="1.4115631379410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CAPTURA!$AW$350:$BA$350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CAPTURA!$AW$351:$BA$351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6945756780402449E-2"/>
                  <c:y val="-2.7551035287255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5068132108486439E-2"/>
                  <c:y val="1.18008165645960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095909886264218E-2"/>
                  <c:y val="-3.5652887139107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4723534558180232E-2"/>
                  <c:y val="9.48600174978127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CAPTURA!$M$333:$Q$333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CAPTURA!$M$334:$Q$334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930686789151356E-2"/>
                  <c:y val="-2.7944736074657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179243219597551E-2"/>
                  <c:y val="-2.56299212598425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5487423447069111E-2"/>
                  <c:y val="1.0249708369787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6943132108486444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CAPTURA!$V$333:$Z$333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CAPTURA!$V$334:$Z$334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1804243219597549E-2"/>
                  <c:y val="-3.720399533391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2845909886264215E-2"/>
                  <c:y val="-7.111402741324001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493186789151356E-2"/>
                  <c:y val="-4.414843977836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5487423447069111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CAPTURA!$AE$333:$AI$333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CAPTURA!$AE$334:$AI$334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4444444444444446E-2"/>
                  <c:y val="-3.24074074074074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0693132108486439E-2"/>
                  <c:y val="-2.7944736074657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1042979002624674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7498687664041989E-2"/>
                  <c:y val="1.0249708369787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CAPTURA!$AN$333:$AR$333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CAPTURA!$AN$334:$AR$334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5834645669291336E-2"/>
                  <c:y val="-1.3662146398366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8540354330708663E-2"/>
                  <c:y val="-3.5652887139107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056867891513564E-2"/>
                  <c:y val="1.8745261009040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242924321959755"/>
                  <c:y val="9.48600174978127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CAPTURA!$AW$333:$BA$333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CAPTURA!$AW$334:$BA$334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3056867891513561E-2"/>
                  <c:y val="-5.06991834354039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5068132108486439E-2"/>
                  <c:y val="2.1060075823855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984798775153106E-2"/>
                  <c:y val="-3.1023257509477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8056867891513562E-2"/>
                  <c:y val="9.48600174978127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CAPTURA!$M$316:$Q$316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CAPTURA!$M$317:$Q$317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CAPTURA!$V$316:$Z$316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CAPTURA!$V$317:$Z$317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CAPTURA!$AE$316:$AI$316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CAPTURA!$AE$317:$AI$317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0973534558180228E-2"/>
                  <c:y val="-3.720399533391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6734798775153107E-2"/>
                  <c:y val="-2.1000291630212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5487423447069111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6943132108486444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CAPTURA!$AN$316:$AR$316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CAPTURA!$AN$317:$AR$317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Servicio general del comedor (atención)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CAPTURA!$M$27:$Q$27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CAPTURA!$M$28:$Q$28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CAPTURA!$AW$316:$BA$316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CAPTURA!$AW$317:$BA$317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CAPTURA!$M$284:$Q$284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CAPTURA!$M$285:$Q$285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CAPTURA!$AE$284:$AI$284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CAPTURA!$AE$285:$AI$285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CAPTURA!$AN$284:$AR$284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CAPTURA!$AN$285:$AR$285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CAPTURA!$AW$284:$BA$284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CAPTURA!$AW$285:$BA$285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CAPTURA!$V$284:$Z$284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CAPTURA!$V$285:$Z$285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CAPTURA!$M$300:$Q$300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CAPTURA!$M$301:$Q$301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CAPTURA!$V$300:$Z$300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CAPTURA!$V$301:$Z$301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CAPTURA!$AE$300:$AI$300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CAPTURA!$AE$301:$AI$301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CAPTURA!$AN$300:$AR$300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CAPTURA!$AN$301:$AR$301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CAPTURA!$V$27:$Z$27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CAPTURA!$V$28:$Z$28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CAPTURA!$AW$300:$BA$300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CAPTURA!$AW$301:$BA$301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CAPTURA!$M$268:$Q$268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CAPTURA!$M$269:$Q$269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5417979002624672E-2"/>
                  <c:y val="-3.720399533391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40146544181977E-2"/>
                  <c:y val="-3.02595508894721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8265201224846893E-2"/>
                  <c:y val="9.9044911052785078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8818132108486436E-2"/>
                  <c:y val="1.83511956838728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CAPTURA!$V$268:$Z$268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CAPTURA!$V$269:$Z$269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2084645669291341E-2"/>
                  <c:y val="-3.720399533391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179243219597551E-2"/>
                  <c:y val="-3.02595508894721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2915354330708665E-2"/>
                  <c:y val="1.25645231846019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5487423447069111E-2"/>
                  <c:y val="5.6197142023913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CAPTURA!$AE$268:$AI$268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CAPTURA!$AE$269:$AI$269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CAPTURA!$AN$268:$AR$268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CAPTURA!$AN$269:$AR$269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CAPTURA!$AW$268:$BA$268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CAPTURA!$AW$269:$BA$269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CAPTURA!$M$252:$Q$252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CAPTURA!$M$253:$Q$253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0973534558180228E-2"/>
                  <c:y val="-2.7944736074657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179243219597551E-2"/>
                  <c:y val="-1.17410323709536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9931867891513561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2151465441819773E-2"/>
                  <c:y val="1.83511956838728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CAPTURA!$V$252:$Z$252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CAPTURA!$V$253:$Z$253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CAPTURA!$AE$252:$AI$252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CAPTURA!$AE$253:$AI$253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CAPTURA!$AN$252:$AR$252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CAPTURA!$AN$253:$AR$253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CAPTURA!$AE$27:$AI$27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CAPTURA!$AE$28:$AI$28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CAPTURA!$AW$252:$BA$252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CAPTURA!$AW$253:$BA$253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CAPTURA!$AE$236:$AI$236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CAPTURA!$AE$237:$AI$237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CAPTURA!$M$236:$Q$236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CAPTURA!$M$237:$Q$237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470909886264219E-2"/>
                  <c:y val="-2.7944736074657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8265091863517058E-2"/>
                  <c:y val="-3.95188101487314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751312335958006E-2"/>
                  <c:y val="2.066637503645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9512576552930878E-2"/>
                  <c:y val="5.6197142023913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CAPTURA!$V$236:$Z$236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CAPTURA!$V$237:$Z$237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CAPTURA!$AN$236:$AR$236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CAPTURA!$AN$237:$AR$237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CAPTURA!$AW$236:$BA$236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CAPTURA!$AW$237:$BA$237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CAPTURA!$AN$27:$AR$27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CAPTURA!$AN$28:$AR$28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CAPTURA!$AW$27:$BA$27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CAPTURA!$AW$28:$BA$28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CAPTURA!$M$43:$Q$43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CAPTURA!$M$44:$Q$44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CAPTURA!$V$43:$Z$43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CAPTURA!$V$44:$Z$44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42982881079328"/>
          <c:y val="0.35813628344817117"/>
          <c:w val="0.29256714728140898"/>
          <c:h val="0.51887819840793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CAPTURA!$AE$43:$AI$43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CAPTURA!$AE$44:$AI$44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CAPTURA!$AN$43:$AR$43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CAPTURA!$AN$44:$AR$44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rgbClr val="FF0000"/>
                </a:solidFill>
              </a:rPr>
              <a:t>aceptacíon de</a:t>
            </a:r>
            <a:r>
              <a:rPr lang="es-MX" baseline="0">
                <a:solidFill>
                  <a:srgbClr val="FF0000"/>
                </a:solidFill>
              </a:rPr>
              <a:t> los Menus que otorgan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127400562717964E-2"/>
          <c:y val="0.192448323342233"/>
          <c:w val="0.89522212761406539"/>
          <c:h val="0.7986660341768396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E0-42E5-B9F3-02B35F5AC519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E0-42E5-B9F3-02B35F5AC519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E0-42E5-B9F3-02B35F5AC519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E0-42E5-B9F3-02B35F5AC519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E0-42E5-B9F3-02B35F5AC519}"/>
              </c:ext>
            </c:extLst>
          </c:dPt>
          <c:dLbls>
            <c:dLbl>
              <c:idx val="0"/>
              <c:layout>
                <c:manualLayout>
                  <c:x val="-3.5971740436194971E-2"/>
                  <c:y val="7.4556934671122774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E0-42E5-B9F3-02B35F5AC519}"/>
                </c:ext>
              </c:extLst>
            </c:dLbl>
            <c:dLbl>
              <c:idx val="1"/>
              <c:layout>
                <c:manualLayout>
                  <c:x val="-0.11127619975880368"/>
                  <c:y val="0.16412293673765738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E0-42E5-B9F3-02B35F5AC519}"/>
                </c:ext>
              </c:extLst>
            </c:dLbl>
            <c:dLbl>
              <c:idx val="2"/>
              <c:layout>
                <c:manualLayout>
                  <c:x val="-0.10886105252472328"/>
                  <c:y val="7.742010657076905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E0-42E5-B9F3-02B35F5AC519}"/>
                </c:ext>
              </c:extLst>
            </c:dLbl>
            <c:dLbl>
              <c:idx val="3"/>
              <c:layout>
                <c:manualLayout>
                  <c:x val="-0.23749391062625452"/>
                  <c:y val="-0.24306317302890029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0563213458747431"/>
                      <c:h val="0.20994035999587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EE0-42E5-B9F3-02B35F5AC519}"/>
                </c:ext>
              </c:extLst>
            </c:dLbl>
            <c:dLbl>
              <c:idx val="4"/>
              <c:layout>
                <c:manualLayout>
                  <c:x val="0.20975745703631934"/>
                  <c:y val="7.6743067536055226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24274392940241"/>
                      <c:h val="0.177345986452033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EE0-42E5-B9F3-02B35F5AC519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CAPTURA!$V$431:$Z$431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CAPTURA!$V$432:$Z$432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42.571428571428569</c:v>
                </c:pt>
                <c:pt idx="3">
                  <c:v>82.285714285714278</c:v>
                </c:pt>
                <c:pt idx="4">
                  <c:v>126.14285714285714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EE0-42E5-B9F3-02B35F5AC51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CAPTURA!$AW$43:$BA$43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CAPTURA!$AW$44:$BA$44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Servicio general del comedor (atención)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CAPTURA!$M$59:$Q$59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CAPTURA!$M$60:$Q$60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CAPTURA!$V$59:$Z$59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CAPTURA!$V$60:$Z$60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9862423447069115E-2"/>
                  <c:y val="-1.40558471857684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159842519685039E-2"/>
                  <c:y val="1.60367454068241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1803805774278209E-2"/>
                  <c:y val="1.14071157771945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562379702537183E-2"/>
                  <c:y val="-3.1417322834645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CAPTURA!$AE$59:$AI$59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CAPTURA!$AE$60:$AI$60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CAPTURA!$AN$59:$AR$59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CAPTURA!$AN$60:$AR$60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</a:t>
            </a:r>
            <a:r>
              <a:rPr lang="en-US"/>
              <a:t>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CAPTURA!$AW$59:$BA$59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CAPTURA!$AW$60:$BA$60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CAPTURA!$M$75:$Q$75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CAPTURA!$M$76:$Q$76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CAPTURA!$V$75:$Z$75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CAPTURA!$V$76:$Z$76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CAPTURA!$AE$75:$AI$75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CAPTURA!$AE$76:$AI$76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CAPTURA!$AN$75:$AR$75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CAPTURA!$AN$76:$AR$76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s-MX" baseline="0">
                <a:solidFill>
                  <a:srgbClr val="FF0000"/>
                </a:solidFill>
              </a:rPr>
              <a:t>aceptación de  los Horarios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150544950839026"/>
          <c:y val="0.24576212091141017"/>
          <c:w val="0.83854226822508826"/>
          <c:h val="0.74831411881617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64-41BB-9B02-0465114609B9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64-41BB-9B02-0465114609B9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64-41BB-9B02-0465114609B9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D64-41BB-9B02-0465114609B9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D64-41BB-9B02-0465114609B9}"/>
              </c:ext>
            </c:extLst>
          </c:dPt>
          <c:dLbls>
            <c:dLbl>
              <c:idx val="0"/>
              <c:layout>
                <c:manualLayout>
                  <c:x val="-3.6061951128545773E-2"/>
                  <c:y val="8.7207483646158934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64-41BB-9B02-0465114609B9}"/>
                </c:ext>
              </c:extLst>
            </c:dLbl>
            <c:dLbl>
              <c:idx val="1"/>
              <c:layout>
                <c:manualLayout>
                  <c:x val="-9.8537865619746604E-2"/>
                  <c:y val="0.1636419167193757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64-41BB-9B02-0465114609B9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4398543123325091E-4"/>
                  <c:y val="-0.22589358805019191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0869644155745437"/>
                      <c:h val="0.149515114571852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D64-41BB-9B02-0465114609B9}"/>
                </c:ext>
              </c:extLst>
            </c:dLbl>
            <c:dLbl>
              <c:idx val="4"/>
              <c:layout>
                <c:manualLayout>
                  <c:x val="0.20748953234187845"/>
                  <c:y val="0.1388121728307626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936611568408949"/>
                      <c:h val="0.140550871860685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D64-41BB-9B02-0465114609B9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CAPTURA!$AE$431:$AI$431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CAPTURA!$AE$432:$AI$432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25.285714285714285</c:v>
                </c:pt>
                <c:pt idx="3">
                  <c:v>58</c:v>
                </c:pt>
                <c:pt idx="4">
                  <c:v>165.71428571428572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64-41BB-9B02-0465114609B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</a:t>
            </a:r>
            <a:r>
              <a:rPr lang="en-US"/>
              <a:t>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CAPTURA!$AW$75:$BA$75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CAPTURA!$AW$76:$BA$76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CAPTURA!$M$91:$Q$91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CAPTURA!$M$92:$Q$92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CAPTURA!$V$91:$Z$91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CAPTURA!$V$92:$Z$92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CAPTURA!$AE$91:$AI$91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CAPTURA!$AE$92:$AI$92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6.7984908136482933E-2"/>
                  <c:y val="9.091936424613589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499825021872266E-2"/>
                  <c:y val="-3.0259915427238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8403980752405951E-2"/>
                  <c:y val="9.091936424613589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430708661417328E-2"/>
                  <c:y val="-2.79451006124234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CAPTURA!$AN$91:$AR$91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CAPTURA!$AN$92:$AR$92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</a:t>
            </a:r>
            <a:r>
              <a:rPr lang="en-US"/>
              <a:t>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CAPTURA!$AW$91:$BA$91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CAPTURA!$AW$92:$BA$92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CAPTURA!$M$107:$Q$107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CAPTURA!$M$108:$Q$108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CAPTURA!$V$107:$Z$107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CAPTURA!$V$108:$Z$108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CAPTURA!$AE$107:$AI$107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CAPTURA!$AE$108:$AI$108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6.1387576552930881E-2"/>
                  <c:y val="5.6197142023913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084645669291341E-2"/>
                  <c:y val="-4.6463619130941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9376312335958003E-2"/>
                  <c:y val="6.77712160979877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734798775153106E-2"/>
                  <c:y val="-3.60469524642752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CAPTURA!$AN$107:$AR$107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CAPTURA!$AN$108:$AR$108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all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400">
                <a:solidFill>
                  <a:srgbClr val="FF0000"/>
                </a:solidFill>
              </a:rPr>
              <a:t>aceptación</a:t>
            </a:r>
            <a:r>
              <a:rPr lang="es-MX" sz="1400" baseline="0">
                <a:solidFill>
                  <a:srgbClr val="FF0000"/>
                </a:solidFill>
              </a:rPr>
              <a:t> deL </a:t>
            </a:r>
            <a:r>
              <a:rPr lang="es-MX" sz="1400">
                <a:solidFill>
                  <a:srgbClr val="FF0000"/>
                </a:solidFill>
                <a:effectLst/>
              </a:rPr>
              <a:t> las Cuota de recuperacion</a:t>
            </a:r>
            <a:endParaRPr lang="es-MX" sz="1400" baseline="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97560108597605E-2"/>
          <c:y val="0.25245410921619388"/>
          <c:w val="0.76991046473910363"/>
          <c:h val="0.688127475426157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79-4EF5-A388-CCD1154F8ADC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79-4EF5-A388-CCD1154F8ADC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79-4EF5-A388-CCD1154F8ADC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79-4EF5-A388-CCD1154F8ADC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79-4EF5-A388-CCD1154F8ADC}"/>
              </c:ext>
            </c:extLst>
          </c:dPt>
          <c:dLbls>
            <c:dLbl>
              <c:idx val="0"/>
              <c:layout>
                <c:manualLayout>
                  <c:x val="-5.0536288030762204E-2"/>
                  <c:y val="6.1519185253586794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9-4EF5-A388-CCD1154F8ADC}"/>
                </c:ext>
              </c:extLst>
            </c:dLbl>
            <c:dLbl>
              <c:idx val="1"/>
              <c:layout>
                <c:manualLayout>
                  <c:x val="-3.562083808600109E-2"/>
                  <c:y val="0.106307190934760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9-4EF5-A388-CCD1154F8ADC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2437818344270638"/>
                  <c:y val="-0.2634599363819424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0657341692310932"/>
                      <c:h val="0.12845442613627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A79-4EF5-A388-CCD1154F8ADC}"/>
                </c:ext>
              </c:extLst>
            </c:dLbl>
            <c:dLbl>
              <c:idx val="4"/>
              <c:layout>
                <c:manualLayout>
                  <c:x val="0.20186798356168223"/>
                  <c:y val="9.1806159463994522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2208199199602685"/>
                      <c:h val="0.144751612908193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79-4EF5-A388-CCD1154F8ADC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CAPTURA!$AN$431:$AR$431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CAPTURA!$AN$432:$AR$432</c:f>
              <c:numCache>
                <c:formatCode>General</c:formatCode>
                <c:ptCount val="5"/>
                <c:pt idx="0">
                  <c:v>34</c:v>
                </c:pt>
                <c:pt idx="1">
                  <c:v>1</c:v>
                </c:pt>
                <c:pt idx="2">
                  <c:v>26.285714285714285</c:v>
                </c:pt>
                <c:pt idx="3">
                  <c:v>56.285714285714285</c:v>
                </c:pt>
                <c:pt idx="4">
                  <c:v>135.42857142857144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A79-4EF5-A388-CCD1154F8AD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CAPTURA!$AW$107:$BA$107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CAPTURA!$AW$108:$BA$108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CAPTURA!$M$123:$Q$123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CAPTURA!$M$124:$Q$124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CAPTURA!$V$123:$Z$123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CAPTURA!$V$124:$Z$124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CAPTURA!$AE$123:$AI$123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CAPTURA!$AE$124:$AI$124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CAPTURA!$AN$123:$AR$123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CAPTURA!$AN$124:$AR$124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CAPTURA!$AW$123:$BA$123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CAPTURA!$AW$124:$BA$124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CAPTURA!$M$139:$Q$139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CAPTURA!$M$140:$Q$140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CAPTURA!$V$139:$Z$139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CAPTURA!$V$140:$Z$140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CAPTURA!$AE$139:$AI$139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CAPTURA!$AE$140:$AI$140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CAPTURA!$AN$139:$AR$139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CAPTURA!$AN$140:$AR$140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>
                <a:solidFill>
                  <a:srgbClr val="FF0000"/>
                </a:solidFill>
              </a:rPr>
              <a:t>aceptación</a:t>
            </a:r>
            <a:r>
              <a:rPr lang="es-MX" sz="1400" baseline="0">
                <a:solidFill>
                  <a:srgbClr val="FF0000"/>
                </a:solidFill>
              </a:rPr>
              <a:t> de la Cantidad de alimento que les sirven</a:t>
            </a:r>
          </a:p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 sz="1400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243634662696724E-2"/>
          <c:y val="0.24675698898738974"/>
          <c:w val="0.89334478741729895"/>
          <c:h val="0.735453625332725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1D-4EDF-89E8-6980C8F6A2C4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1D-4EDF-89E8-6980C8F6A2C4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1D-4EDF-89E8-6980C8F6A2C4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1D-4EDF-89E8-6980C8F6A2C4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1D-4EDF-89E8-6980C8F6A2C4}"/>
              </c:ext>
            </c:extLst>
          </c:dPt>
          <c:dLbls>
            <c:dLbl>
              <c:idx val="0"/>
              <c:layout>
                <c:manualLayout>
                  <c:x val="-7.5766270423753487E-2"/>
                  <c:y val="8.025612283573783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1D-4EDF-89E8-6980C8F6A2C4}"/>
                </c:ext>
              </c:extLst>
            </c:dLbl>
            <c:dLbl>
              <c:idx val="1"/>
              <c:layout>
                <c:manualLayout>
                  <c:x val="-9.6490128821609789E-2"/>
                  <c:y val="0.10313704531586351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1D-4EDF-89E8-6980C8F6A2C4}"/>
                </c:ext>
              </c:extLst>
            </c:dLbl>
            <c:dLbl>
              <c:idx val="2"/>
              <c:layout>
                <c:manualLayout>
                  <c:x val="-0.14986190589351805"/>
                  <c:y val="-0.10576589178316556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6677905477841137"/>
                      <c:h val="0.10368932911935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1D-4EDF-89E8-6980C8F6A2C4}"/>
                </c:ext>
              </c:extLst>
            </c:dLbl>
            <c:dLbl>
              <c:idx val="3"/>
              <c:layout>
                <c:manualLayout>
                  <c:x val="0.21665922294413811"/>
                  <c:y val="-0.19140946980999235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458456387172398"/>
                      <c:h val="0.15644953848868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71D-4EDF-89E8-6980C8F6A2C4}"/>
                </c:ext>
              </c:extLst>
            </c:dLbl>
            <c:dLbl>
              <c:idx val="4"/>
              <c:layout>
                <c:manualLayout>
                  <c:x val="0.17715053537493819"/>
                  <c:y val="0.1571776489278485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079493989878575"/>
                      <c:h val="0.119207037757395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71D-4EDF-89E8-6980C8F6A2C4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CAPTURA!$AW$431:$BA$431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CAPTURA!$AW$432:$BA$432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21.285714285714285</c:v>
                </c:pt>
                <c:pt idx="3">
                  <c:v>102.85714285714286</c:v>
                </c:pt>
                <c:pt idx="4">
                  <c:v>123.85714285714286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1D-4EDF-89E8-6980C8F6A2C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CAPTURA!$AW$139:$BA$139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CAPTURA!$AW$140:$BA$140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CAPTURA!$M$156:$Q$156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CAPTURA!$M$157:$Q$157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CAPTURA!$V$156:$Z$156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CAPTURA!$V$157:$Z$157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CAPTURA!$AE$156:$AI$156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CAPTURA!$AE$157:$AI$157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3.0973534558180228E-2"/>
                  <c:y val="-3.25747302420530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3195756780402448E-2"/>
                  <c:y val="1.14067512394284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6734798775153107E-2"/>
                  <c:y val="-4.5306211723534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1943132108486439E-2"/>
                  <c:y val="1.48789734616506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CAPTURA!$AN$156:$AR$156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CAPTURA!$AN$157:$AR$157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CAPTURA!$AW$156:$BA$156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CAPTURA!$AW$157:$BA$157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CAPTURA!$M$172:$Q$172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CAPTURA!$M$173:$Q$173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CAPTURA!$V$172:$Z$172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CAPTURA!$V$173:$Z$173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3751312335958003E-2"/>
                  <c:y val="9.0923009623797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1792432195975503E-3"/>
                  <c:y val="-5.34076990376202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2984798775153102E-2"/>
                  <c:y val="2.29808253135024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1804243219597552E-2"/>
                  <c:y val="-3.1417322834645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CAPTURA!$AE$172:$AI$172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CAPTURA!$AE$173:$AI$173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CAPTURA!$AN$172:$AR$172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CAPTURA!$AN$173:$AR$173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CAPTURA!$V$11:$Z$11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CAPTURA!$V$14:$Z$14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28.571428571428573</c:v>
                </c:pt>
                <c:pt idx="3">
                  <c:v>14.285714285714286</c:v>
                </c:pt>
                <c:pt idx="4">
                  <c:v>57.142857142857146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CAPTURA!$V$11:$Z$11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CAPTURA!$V$13:$Z$13</c:f>
              <c:numCache>
                <c:formatCode>General</c:formatCode>
                <c:ptCount val="5"/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CAPTURA!$V$11:$Z$11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CAPTURA!$V$12:$Z$12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CAPTURA!$AW$172:$BA$172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CAPTURA!$AW$173:$BA$173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CAPTURA!$M$188:$Q$188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CAPTURA!$M$189:$Q$189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CAPTURA!$V$188:$Z$188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CAPTURA!$V$189:$Z$189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CAPTURA!$AE$188:$AI$188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CAPTURA!$AE$189:$AI$189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CAPTURA!$AN$188:$AR$188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CAPTURA!$AN$189:$AR$189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CAPTURA!$AW$188:$BA$188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CAPTURA!$AW$189:$BA$189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CAPTURA!$M$204:$Q$204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CAPTURA!$M$205:$Q$205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CAPTURA!$V$204:$Z$204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CAPTURA!$V$205:$Z$205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430686789151356E-2"/>
                  <c:y val="-5.10928842228054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498468941382275E-2"/>
                  <c:y val="-5.10928842228054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154090113735785E-2"/>
                  <c:y val="-3.02595508894721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444313210848644E-2"/>
                  <c:y val="5.6197142023913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CAPTURA!$AE$204:$AI$204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CAPTURA!$AE$205:$AI$205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819575678040245E-2"/>
                  <c:y val="-5.10928842228054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4165354330708663E-2"/>
                  <c:y val="-4.79658792650918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6042979002624666E-2"/>
                  <c:y val="-3.02595508894721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9986876640419942E-3"/>
                  <c:y val="-4.9935841353164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CAPTURA!$AN$204:$AR$204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CAPTURA!$AN$205:$AR$205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CAPTURA!$AE$11:$AI$11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CAPTURA!$AE$14:$AI$14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14.285714285714286</c:v>
                </c:pt>
                <c:pt idx="3">
                  <c:v>0</c:v>
                </c:pt>
                <c:pt idx="4">
                  <c:v>85.714285714285708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CAPTURA!$AE$11:$AI$11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CAPTURA!$AE$13:$AI$13</c:f>
              <c:numCache>
                <c:formatCode>General</c:formatCode>
                <c:ptCount val="5"/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CAPTURA!$AE$11:$AI$11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CAPTURA!$AE$12:$AI$12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CAPTURA!$AW$204:$BA$204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CAPTURA!$AW$205:$BA$205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CAPTURA!$M$220:$Q$220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CAPTURA!$M$221:$Q$221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CAPTURA!$V$220:$Z$220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CAPTURA!$V$221:$Z$221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CAPTURA!$AE$220:$AI$220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CAPTURA!$AE$221:$AI$221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CAPTURA!$AN$220:$AR$220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CAPTURA!$AN$221:$AR$221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layout>
        <c:manualLayout>
          <c:xMode val="edge"/>
          <c:yMode val="edge"/>
          <c:x val="0.1718888888888889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CAPTURA!$AW$220:$BA$220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CAPTURA!$AW$221:$BA$221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2498468941382275E-2"/>
                  <c:y val="-3.68102945465150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623687664041996E-2"/>
                  <c:y val="1.6430446194225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501312335958004E-2"/>
                  <c:y val="-1.82917760279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8056867891513562E-2"/>
                  <c:y val="9.48600174978127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CAPTURA!$M$418:$Q$418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CAPTURA!$M$419:$Q$419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CAPTURA!$V$418:$Z$418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CAPTURA!$V$419:$Z$419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697915232913442"/>
          <c:y val="0.42853019703222844"/>
          <c:w val="0.25408996319423727"/>
          <c:h val="0.4573976317024808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CAPTURA!$AE$418:$AI$418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CAPTURA!$AE$419:$AI$419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CAPTURA!$AN$418:$AR$418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CAPTURA!$AN$419:$AR$419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940992799565358"/>
          <c:y val="0.34183267889917707"/>
          <c:w val="0.33059007200434648"/>
          <c:h val="0.657763843986559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layout>
        <c:manualLayout>
          <c:xMode val="edge"/>
          <c:yMode val="edge"/>
          <c:x val="0.16084150837203584"/>
          <c:y val="0"/>
        </c:manualLayout>
      </c:layout>
      <c:overlay val="0"/>
    </c:title>
    <c:autoTitleDeleted val="0"/>
    <c:plotArea>
      <c:layout/>
      <c:pieChart>
        <c:varyColors val="1"/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CAPTURA!$AN$11:$AR$11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CAPTURA!$AN$14:$AR$14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14.285714285714286</c:v>
                </c:pt>
                <c:pt idx="3">
                  <c:v>14.285714285714286</c:v>
                </c:pt>
                <c:pt idx="4">
                  <c:v>71.428571428571431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CAPTURA!$AN$11:$AR$11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CAPTURA!$AN$13:$AR$13</c:f>
              <c:numCache>
                <c:formatCode>General</c:formatCode>
                <c:ptCount val="5"/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CAPTURA!$AN$11:$AR$11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CAPTURA!$AN$12:$AR$12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CAPTURA!$AW$418:$BA$418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CAPTURA!$AW$419:$BA$419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CAPTURA!$M$401:$Q$401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CAPTURA!$M$402:$Q$402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CAPTURA!$V$401:$Z$401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CAPTURA!$V$402:$Z$402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9026465441819771E-2"/>
                  <c:y val="-3.720399533391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3820756780402446E-2"/>
                  <c:y val="-3.4889180519101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902646544181977E-2"/>
                  <c:y val="7.934893554972295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7154090113735779E-2"/>
                  <c:y val="5.6197142023913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CAPTURA!$AE$401:$AI$401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CAPTURA!$AE$402:$AI$402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2.7359798775153106E-2"/>
                  <c:y val="-2.3315470982793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640201224846891E-2"/>
                  <c:y val="-3.0259915427238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7154090113735779E-2"/>
                  <c:y val="1.02493438320209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5276465441819776E-2"/>
                  <c:y val="5.6197142023913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CAPTURA!$AN$401:$AR$401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CAPTURA!$AN$402:$AR$402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</a:t>
            </a:r>
            <a:r>
              <a:rPr lang="en-US" sz="1600" baseline="0"/>
              <a:t> de alimento que les sirven</a:t>
            </a:r>
            <a:endParaRPr lang="en-US" sz="1600"/>
          </a:p>
        </c:rich>
      </c:tx>
      <c:layout>
        <c:manualLayout>
          <c:xMode val="edge"/>
          <c:yMode val="edge"/>
          <c:x val="0.12947922134733159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3056867891513561E-2"/>
                  <c:y val="-3.68102945465150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0207020997375331E-2"/>
                  <c:y val="-2.6393627879848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9165354330708657E-2"/>
                  <c:y val="9.48600174978127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5070756780402453E-2"/>
                  <c:y val="7.17082239720035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CAPTURA!$AW$401:$BA$401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CAPTURA!$AW$402:$BA$402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CAPTURA!$M$384:$Q$384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CAPTURA!$M$385:$Q$385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CAPTURA!$V$384:$Z$384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CAPTURA!$V$385:$Z$385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7359798775153106E-2"/>
                  <c:y val="-3.720399533391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3820756780402446E-2"/>
                  <c:y val="-5.34076990376202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2709645669291343E-2"/>
                  <c:y val="1.0249708369787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7984798775153107E-2"/>
                  <c:y val="9.0923009623797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CAPTURA!$AE$384:$AI$384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CAPTURA!$AE$385:$AI$385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1.7290354330708663E-2"/>
                  <c:y val="-1.6370662000583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7290354330708665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3612423447069119E-2"/>
                  <c:y val="1.4879337999416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CAPTURA!$AN$384:$AR$384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CAPTURA!$AN$385:$AR$385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CAPTURA!$AW$11:$BA$11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CAPTURA!$AW$14:$BA$14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14.285714285714286</c:v>
                </c:pt>
                <c:pt idx="3">
                  <c:v>42.857142857142854</c:v>
                </c:pt>
                <c:pt idx="4">
                  <c:v>42.857142857142854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CAPTURA!$AW$11:$BA$11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CAPTURA!$AW$13:$BA$13</c:f>
              <c:numCache>
                <c:formatCode>General</c:formatCode>
                <c:ptCount val="5"/>
              </c:numCache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CAPTURA!$AW$11:$BA$11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CAPTURA!$AW$12:$BA$12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6945756780402449E-2"/>
                  <c:y val="-3.21806649168853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8320209973753284E-3"/>
                  <c:y val="-1.3662146398366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0279090113735782E-2"/>
                  <c:y val="9.48600174978127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1873687664041989E-2"/>
                  <c:y val="2.267424905220180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CAPTURA!$AW$384:$BA$384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CAPTURA!$AW$385:$BA$385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9153543307086613E-3"/>
                  <c:y val="-3.0195027704870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3262576552930886E-2"/>
                  <c:y val="-4.732064741907261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3195756780402448E-2"/>
                  <c:y val="-5.79728054826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3473534558180221E-2"/>
                  <c:y val="-1.25984251968503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CAPTURA!$M$367:$Q$367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CAPTURA!$M$368:$Q$368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CAPTURA!$V$367:$Z$367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CAPTURA!$V$368:$Z$368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069313210848644E-2"/>
                  <c:y val="-5.10928842228054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0068132108486433E-2"/>
                  <c:y val="6.777486147564887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3265201224846898E-2"/>
                  <c:y val="-4.8778069407990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9376312335958006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CAPTURA!$AE$367:$AI$367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CAPTURA!$AE$368:$AI$368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CAPTURA!$AN$367:$AR$367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CAPTURA!$AN$368:$AR$368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Cantidad de alimento que les sirven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CAPTURA!$AW$367:$BA$367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CAPTURA!$AW$368:$BA$368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Servicio general del comedor (atención)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2640201224846893E-2"/>
                  <c:y val="-3.720399533391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40146544181977E-2"/>
                  <c:y val="-3.95188101487314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0068132108486433E-2"/>
                  <c:y val="1.4879337999416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9167979002624669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CAPTURA!$M$350:$Q$350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CAPTURA!$M$351:$Q$351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Menús que otorgan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CAPTURA!$V$350:$Z$350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CAPTURA!$V$351:$Z$351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Horarios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7359798775153106E-2"/>
                  <c:y val="-2.7944736074657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0068132108486433E-2"/>
                  <c:y val="1.60367454068241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270964566929134E-2"/>
                  <c:y val="-5.34076990376202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6042979002624666E-2"/>
                  <c:y val="5.620078740157480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CAPTURA!$AE$350:$AI$350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CAPTURA!$AE$351:$AI$351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Cuota de recuperación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CAPTURA!$AN$350:$AR$350</c:f>
              <c:strCache>
                <c:ptCount val="5"/>
                <c:pt idx="0">
                  <c:v>No contesto</c:v>
                </c:pt>
                <c:pt idx="1">
                  <c:v>No le gusta</c:v>
                </c:pt>
                <c:pt idx="2">
                  <c:v>Le gusta poco</c:v>
                </c:pt>
                <c:pt idx="3">
                  <c:v>Le gusta</c:v>
                </c:pt>
                <c:pt idx="4">
                  <c:v>Le gusta mucho</c:v>
                </c:pt>
              </c:strCache>
            </c:strRef>
          </c:cat>
          <c:val>
            <c:numRef>
              <c:f>CAPTURA!$AN$351:$AR$351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26" Type="http://schemas.openxmlformats.org/officeDocument/2006/relationships/chart" Target="../charts/chart126.xml"/><Relationship Id="rId134" Type="http://schemas.openxmlformats.org/officeDocument/2006/relationships/chart" Target="../charts/chart13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16" Type="http://schemas.openxmlformats.org/officeDocument/2006/relationships/chart" Target="../charts/chart116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544388</xdr:colOff>
      <xdr:row>0</xdr:row>
      <xdr:rowOff>114300</xdr:rowOff>
    </xdr:from>
    <xdr:to>
      <xdr:col>0</xdr:col>
      <xdr:colOff>1390650</xdr:colOff>
      <xdr:row>2</xdr:row>
      <xdr:rowOff>209550</xdr:rowOff>
    </xdr:to>
    <xdr:pic>
      <xdr:nvPicPr>
        <xdr:cNvPr id="2" name="1 Imagen" descr="http://sistemadif.jalisco.gob.mx/sitio2013/sites/default/files/styles/noticia/public/logo_dif_0.jpg?itok=KhVp7eWY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88" y="114300"/>
          <a:ext cx="84626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697935</xdr:colOff>
      <xdr:row>436</xdr:row>
      <xdr:rowOff>41623</xdr:rowOff>
    </xdr:from>
    <xdr:to>
      <xdr:col>11</xdr:col>
      <xdr:colOff>695325</xdr:colOff>
      <xdr:row>462</xdr:row>
      <xdr:rowOff>0</xdr:rowOff>
    </xdr:to>
    <xdr:graphicFrame macro="">
      <xdr:nvGraphicFramePr>
        <xdr:cNvPr id="2" name="Gráfic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20745</xdr:colOff>
      <xdr:row>434</xdr:row>
      <xdr:rowOff>132306</xdr:rowOff>
    </xdr:from>
    <xdr:to>
      <xdr:col>25</xdr:col>
      <xdr:colOff>16962</xdr:colOff>
      <xdr:row>456</xdr:row>
      <xdr:rowOff>114300</xdr:rowOff>
    </xdr:to>
    <xdr:graphicFrame macro="">
      <xdr:nvGraphicFramePr>
        <xdr:cNvPr id="3" name="Gráfico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754171</xdr:colOff>
      <xdr:row>434</xdr:row>
      <xdr:rowOff>4957</xdr:rowOff>
    </xdr:from>
    <xdr:to>
      <xdr:col>34</xdr:col>
      <xdr:colOff>26096</xdr:colOff>
      <xdr:row>455</xdr:row>
      <xdr:rowOff>182671</xdr:rowOff>
    </xdr:to>
    <xdr:graphicFrame macro="">
      <xdr:nvGraphicFramePr>
        <xdr:cNvPr id="4" name="Gráfico 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10438</xdr:colOff>
      <xdr:row>434</xdr:row>
      <xdr:rowOff>18004</xdr:rowOff>
    </xdr:from>
    <xdr:to>
      <xdr:col>43</xdr:col>
      <xdr:colOff>13048</xdr:colOff>
      <xdr:row>455</xdr:row>
      <xdr:rowOff>182670</xdr:rowOff>
    </xdr:to>
    <xdr:graphicFrame macro="">
      <xdr:nvGraphicFramePr>
        <xdr:cNvPr id="5" name="Gráfico 1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306917</xdr:colOff>
      <xdr:row>434</xdr:row>
      <xdr:rowOff>1</xdr:rowOff>
    </xdr:from>
    <xdr:to>
      <xdr:col>52</xdr:col>
      <xdr:colOff>169624</xdr:colOff>
      <xdr:row>455</xdr:row>
      <xdr:rowOff>179917</xdr:rowOff>
    </xdr:to>
    <xdr:graphicFrame macro="">
      <xdr:nvGraphicFramePr>
        <xdr:cNvPr id="6" name="Gráfico 1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751417</xdr:colOff>
      <xdr:row>14</xdr:row>
      <xdr:rowOff>115358</xdr:rowOff>
    </xdr:from>
    <xdr:to>
      <xdr:col>24</xdr:col>
      <xdr:colOff>550333</xdr:colOff>
      <xdr:row>24</xdr:row>
      <xdr:rowOff>84667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613832</xdr:colOff>
      <xdr:row>14</xdr:row>
      <xdr:rowOff>147107</xdr:rowOff>
    </xdr:from>
    <xdr:to>
      <xdr:col>34</xdr:col>
      <xdr:colOff>412749</xdr:colOff>
      <xdr:row>24</xdr:row>
      <xdr:rowOff>95250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275166</xdr:colOff>
      <xdr:row>14</xdr:row>
      <xdr:rowOff>189441</xdr:rowOff>
    </xdr:from>
    <xdr:to>
      <xdr:col>43</xdr:col>
      <xdr:colOff>529166</xdr:colOff>
      <xdr:row>24</xdr:row>
      <xdr:rowOff>42334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349249</xdr:colOff>
      <xdr:row>14</xdr:row>
      <xdr:rowOff>62441</xdr:rowOff>
    </xdr:from>
    <xdr:to>
      <xdr:col>52</xdr:col>
      <xdr:colOff>486833</xdr:colOff>
      <xdr:row>24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814916</xdr:colOff>
      <xdr:row>14</xdr:row>
      <xdr:rowOff>20107</xdr:rowOff>
    </xdr:from>
    <xdr:to>
      <xdr:col>16</xdr:col>
      <xdr:colOff>84665</xdr:colOff>
      <xdr:row>24</xdr:row>
      <xdr:rowOff>63500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370417</xdr:colOff>
      <xdr:row>29</xdr:row>
      <xdr:rowOff>94190</xdr:rowOff>
    </xdr:from>
    <xdr:to>
      <xdr:col>15</xdr:col>
      <xdr:colOff>656168</xdr:colOff>
      <xdr:row>40</xdr:row>
      <xdr:rowOff>31750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444500</xdr:colOff>
      <xdr:row>29</xdr:row>
      <xdr:rowOff>20108</xdr:rowOff>
    </xdr:from>
    <xdr:to>
      <xdr:col>24</xdr:col>
      <xdr:colOff>497416</xdr:colOff>
      <xdr:row>40</xdr:row>
      <xdr:rowOff>31750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391583</xdr:colOff>
      <xdr:row>28</xdr:row>
      <xdr:rowOff>157691</xdr:rowOff>
    </xdr:from>
    <xdr:to>
      <xdr:col>34</xdr:col>
      <xdr:colOff>84667</xdr:colOff>
      <xdr:row>40</xdr:row>
      <xdr:rowOff>105834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370416</xdr:colOff>
      <xdr:row>28</xdr:row>
      <xdr:rowOff>94192</xdr:rowOff>
    </xdr:from>
    <xdr:to>
      <xdr:col>43</xdr:col>
      <xdr:colOff>635000</xdr:colOff>
      <xdr:row>40</xdr:row>
      <xdr:rowOff>84668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508000</xdr:colOff>
      <xdr:row>29</xdr:row>
      <xdr:rowOff>20107</xdr:rowOff>
    </xdr:from>
    <xdr:to>
      <xdr:col>51</xdr:col>
      <xdr:colOff>455083</xdr:colOff>
      <xdr:row>40</xdr:row>
      <xdr:rowOff>10583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529166</xdr:colOff>
      <xdr:row>44</xdr:row>
      <xdr:rowOff>115357</xdr:rowOff>
    </xdr:from>
    <xdr:to>
      <xdr:col>15</xdr:col>
      <xdr:colOff>740833</xdr:colOff>
      <xdr:row>56</xdr:row>
      <xdr:rowOff>52916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698501</xdr:colOff>
      <xdr:row>45</xdr:row>
      <xdr:rowOff>20107</xdr:rowOff>
    </xdr:from>
    <xdr:to>
      <xdr:col>25</xdr:col>
      <xdr:colOff>10584</xdr:colOff>
      <xdr:row>56</xdr:row>
      <xdr:rowOff>137583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306916</xdr:colOff>
      <xdr:row>44</xdr:row>
      <xdr:rowOff>136524</xdr:rowOff>
    </xdr:from>
    <xdr:to>
      <xdr:col>34</xdr:col>
      <xdr:colOff>328083</xdr:colOff>
      <xdr:row>55</xdr:row>
      <xdr:rowOff>148167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39</xdr:col>
      <xdr:colOff>148167</xdr:colOff>
      <xdr:row>44</xdr:row>
      <xdr:rowOff>157691</xdr:rowOff>
    </xdr:from>
    <xdr:to>
      <xdr:col>43</xdr:col>
      <xdr:colOff>381001</xdr:colOff>
      <xdr:row>55</xdr:row>
      <xdr:rowOff>84667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47</xdr:col>
      <xdr:colOff>719667</xdr:colOff>
      <xdr:row>44</xdr:row>
      <xdr:rowOff>104774</xdr:rowOff>
    </xdr:from>
    <xdr:to>
      <xdr:col>51</xdr:col>
      <xdr:colOff>402166</xdr:colOff>
      <xdr:row>55</xdr:row>
      <xdr:rowOff>158750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529166</xdr:colOff>
      <xdr:row>61</xdr:row>
      <xdr:rowOff>115357</xdr:rowOff>
    </xdr:from>
    <xdr:to>
      <xdr:col>16</xdr:col>
      <xdr:colOff>190499</xdr:colOff>
      <xdr:row>71</xdr:row>
      <xdr:rowOff>126999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539751</xdr:colOff>
      <xdr:row>60</xdr:row>
      <xdr:rowOff>94191</xdr:rowOff>
    </xdr:from>
    <xdr:to>
      <xdr:col>24</xdr:col>
      <xdr:colOff>1090083</xdr:colOff>
      <xdr:row>71</xdr:row>
      <xdr:rowOff>127000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30</xdr:col>
      <xdr:colOff>423333</xdr:colOff>
      <xdr:row>60</xdr:row>
      <xdr:rowOff>189442</xdr:rowOff>
    </xdr:from>
    <xdr:to>
      <xdr:col>33</xdr:col>
      <xdr:colOff>560918</xdr:colOff>
      <xdr:row>71</xdr:row>
      <xdr:rowOff>179917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39</xdr:col>
      <xdr:colOff>201082</xdr:colOff>
      <xdr:row>60</xdr:row>
      <xdr:rowOff>147108</xdr:rowOff>
    </xdr:from>
    <xdr:to>
      <xdr:col>43</xdr:col>
      <xdr:colOff>158749</xdr:colOff>
      <xdr:row>72</xdr:row>
      <xdr:rowOff>52917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47</xdr:col>
      <xdr:colOff>211667</xdr:colOff>
      <xdr:row>61</xdr:row>
      <xdr:rowOff>157691</xdr:rowOff>
    </xdr:from>
    <xdr:to>
      <xdr:col>52</xdr:col>
      <xdr:colOff>127000</xdr:colOff>
      <xdr:row>72</xdr:row>
      <xdr:rowOff>31750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433917</xdr:colOff>
      <xdr:row>77</xdr:row>
      <xdr:rowOff>157691</xdr:rowOff>
    </xdr:from>
    <xdr:to>
      <xdr:col>15</xdr:col>
      <xdr:colOff>846667</xdr:colOff>
      <xdr:row>88</xdr:row>
      <xdr:rowOff>74083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21</xdr:col>
      <xdr:colOff>465666</xdr:colOff>
      <xdr:row>76</xdr:row>
      <xdr:rowOff>125941</xdr:rowOff>
    </xdr:from>
    <xdr:to>
      <xdr:col>25</xdr:col>
      <xdr:colOff>10584</xdr:colOff>
      <xdr:row>88</xdr:row>
      <xdr:rowOff>0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30</xdr:col>
      <xdr:colOff>338665</xdr:colOff>
      <xdr:row>77</xdr:row>
      <xdr:rowOff>41275</xdr:rowOff>
    </xdr:from>
    <xdr:to>
      <xdr:col>33</xdr:col>
      <xdr:colOff>635000</xdr:colOff>
      <xdr:row>87</xdr:row>
      <xdr:rowOff>179917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38</xdr:col>
      <xdr:colOff>730249</xdr:colOff>
      <xdr:row>77</xdr:row>
      <xdr:rowOff>115358</xdr:rowOff>
    </xdr:from>
    <xdr:to>
      <xdr:col>41</xdr:col>
      <xdr:colOff>952499</xdr:colOff>
      <xdr:row>87</xdr:row>
      <xdr:rowOff>148167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624417</xdr:colOff>
      <xdr:row>76</xdr:row>
      <xdr:rowOff>189441</xdr:rowOff>
    </xdr:from>
    <xdr:to>
      <xdr:col>50</xdr:col>
      <xdr:colOff>762000</xdr:colOff>
      <xdr:row>88</xdr:row>
      <xdr:rowOff>21167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116417</xdr:colOff>
      <xdr:row>92</xdr:row>
      <xdr:rowOff>168275</xdr:rowOff>
    </xdr:from>
    <xdr:to>
      <xdr:col>16</xdr:col>
      <xdr:colOff>190499</xdr:colOff>
      <xdr:row>104</xdr:row>
      <xdr:rowOff>127000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666751</xdr:colOff>
      <xdr:row>92</xdr:row>
      <xdr:rowOff>147107</xdr:rowOff>
    </xdr:from>
    <xdr:to>
      <xdr:col>23</xdr:col>
      <xdr:colOff>1111251</xdr:colOff>
      <xdr:row>103</xdr:row>
      <xdr:rowOff>84666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29</xdr:col>
      <xdr:colOff>698499</xdr:colOff>
      <xdr:row>92</xdr:row>
      <xdr:rowOff>157692</xdr:rowOff>
    </xdr:from>
    <xdr:to>
      <xdr:col>33</xdr:col>
      <xdr:colOff>391581</xdr:colOff>
      <xdr:row>103</xdr:row>
      <xdr:rowOff>105834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37</xdr:col>
      <xdr:colOff>730249</xdr:colOff>
      <xdr:row>92</xdr:row>
      <xdr:rowOff>104774</xdr:rowOff>
    </xdr:from>
    <xdr:to>
      <xdr:col>42</xdr:col>
      <xdr:colOff>455082</xdr:colOff>
      <xdr:row>102</xdr:row>
      <xdr:rowOff>84667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47</xdr:col>
      <xdr:colOff>338665</xdr:colOff>
      <xdr:row>92</xdr:row>
      <xdr:rowOff>189441</xdr:rowOff>
    </xdr:from>
    <xdr:to>
      <xdr:col>51</xdr:col>
      <xdr:colOff>402165</xdr:colOff>
      <xdr:row>103</xdr:row>
      <xdr:rowOff>179917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12</xdr:col>
      <xdr:colOff>285751</xdr:colOff>
      <xdr:row>109</xdr:row>
      <xdr:rowOff>30690</xdr:rowOff>
    </xdr:from>
    <xdr:to>
      <xdr:col>16</xdr:col>
      <xdr:colOff>264583</xdr:colOff>
      <xdr:row>120</xdr:row>
      <xdr:rowOff>137583</xdr:rowOff>
    </xdr:to>
    <xdr:graphicFrame macro="">
      <xdr:nvGraphicFramePr>
        <xdr:cNvPr id="40" name="3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21</xdr:col>
      <xdr:colOff>539750</xdr:colOff>
      <xdr:row>109</xdr:row>
      <xdr:rowOff>104774</xdr:rowOff>
    </xdr:from>
    <xdr:to>
      <xdr:col>25</xdr:col>
      <xdr:colOff>1</xdr:colOff>
      <xdr:row>120</xdr:row>
      <xdr:rowOff>0</xdr:rowOff>
    </xdr:to>
    <xdr:graphicFrame macro="">
      <xdr:nvGraphicFramePr>
        <xdr:cNvPr id="41" name="4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30</xdr:col>
      <xdr:colOff>127000</xdr:colOff>
      <xdr:row>108</xdr:row>
      <xdr:rowOff>104774</xdr:rowOff>
    </xdr:from>
    <xdr:to>
      <xdr:col>33</xdr:col>
      <xdr:colOff>677334</xdr:colOff>
      <xdr:row>120</xdr:row>
      <xdr:rowOff>84667</xdr:rowOff>
    </xdr:to>
    <xdr:graphicFrame macro="">
      <xdr:nvGraphicFramePr>
        <xdr:cNvPr id="42" name="4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37</xdr:col>
      <xdr:colOff>560916</xdr:colOff>
      <xdr:row>109</xdr:row>
      <xdr:rowOff>157690</xdr:rowOff>
    </xdr:from>
    <xdr:to>
      <xdr:col>41</xdr:col>
      <xdr:colOff>783165</xdr:colOff>
      <xdr:row>120</xdr:row>
      <xdr:rowOff>105833</xdr:rowOff>
    </xdr:to>
    <xdr:graphicFrame macro="">
      <xdr:nvGraphicFramePr>
        <xdr:cNvPr id="43" name="4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47</xdr:col>
      <xdr:colOff>116416</xdr:colOff>
      <xdr:row>108</xdr:row>
      <xdr:rowOff>136524</xdr:rowOff>
    </xdr:from>
    <xdr:to>
      <xdr:col>51</xdr:col>
      <xdr:colOff>63500</xdr:colOff>
      <xdr:row>120</xdr:row>
      <xdr:rowOff>116417</xdr:rowOff>
    </xdr:to>
    <xdr:graphicFrame macro="">
      <xdr:nvGraphicFramePr>
        <xdr:cNvPr id="44" name="4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677333</xdr:colOff>
      <xdr:row>124</xdr:row>
      <xdr:rowOff>73025</xdr:rowOff>
    </xdr:from>
    <xdr:to>
      <xdr:col>16</xdr:col>
      <xdr:colOff>74083</xdr:colOff>
      <xdr:row>135</xdr:row>
      <xdr:rowOff>148167</xdr:rowOff>
    </xdr:to>
    <xdr:graphicFrame macro="">
      <xdr:nvGraphicFramePr>
        <xdr:cNvPr id="45" name="4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21</xdr:col>
      <xdr:colOff>571501</xdr:colOff>
      <xdr:row>125</xdr:row>
      <xdr:rowOff>62440</xdr:rowOff>
    </xdr:from>
    <xdr:to>
      <xdr:col>24</xdr:col>
      <xdr:colOff>1174751</xdr:colOff>
      <xdr:row>136</xdr:row>
      <xdr:rowOff>21166</xdr:rowOff>
    </xdr:to>
    <xdr:graphicFrame macro="">
      <xdr:nvGraphicFramePr>
        <xdr:cNvPr id="46" name="4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29</xdr:col>
      <xdr:colOff>666750</xdr:colOff>
      <xdr:row>125</xdr:row>
      <xdr:rowOff>147107</xdr:rowOff>
    </xdr:from>
    <xdr:to>
      <xdr:col>33</xdr:col>
      <xdr:colOff>465668</xdr:colOff>
      <xdr:row>136</xdr:row>
      <xdr:rowOff>0</xdr:rowOff>
    </xdr:to>
    <xdr:graphicFrame macro="">
      <xdr:nvGraphicFramePr>
        <xdr:cNvPr id="47" name="4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37</xdr:col>
      <xdr:colOff>529167</xdr:colOff>
      <xdr:row>125</xdr:row>
      <xdr:rowOff>20107</xdr:rowOff>
    </xdr:from>
    <xdr:to>
      <xdr:col>42</xdr:col>
      <xdr:colOff>74085</xdr:colOff>
      <xdr:row>135</xdr:row>
      <xdr:rowOff>158750</xdr:rowOff>
    </xdr:to>
    <xdr:graphicFrame macro="">
      <xdr:nvGraphicFramePr>
        <xdr:cNvPr id="48" name="4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47</xdr:col>
      <xdr:colOff>645582</xdr:colOff>
      <xdr:row>124</xdr:row>
      <xdr:rowOff>94191</xdr:rowOff>
    </xdr:from>
    <xdr:to>
      <xdr:col>51</xdr:col>
      <xdr:colOff>751416</xdr:colOff>
      <xdr:row>136</xdr:row>
      <xdr:rowOff>21167</xdr:rowOff>
    </xdr:to>
    <xdr:graphicFrame macro="">
      <xdr:nvGraphicFramePr>
        <xdr:cNvPr id="49" name="4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12</xdr:col>
      <xdr:colOff>105833</xdr:colOff>
      <xdr:row>141</xdr:row>
      <xdr:rowOff>189440</xdr:rowOff>
    </xdr:from>
    <xdr:to>
      <xdr:col>16</xdr:col>
      <xdr:colOff>21166</xdr:colOff>
      <xdr:row>152</xdr:row>
      <xdr:rowOff>137583</xdr:rowOff>
    </xdr:to>
    <xdr:graphicFrame macro="">
      <xdr:nvGraphicFramePr>
        <xdr:cNvPr id="50" name="4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21</xdr:col>
      <xdr:colOff>867834</xdr:colOff>
      <xdr:row>143</xdr:row>
      <xdr:rowOff>9525</xdr:rowOff>
    </xdr:from>
    <xdr:to>
      <xdr:col>25</xdr:col>
      <xdr:colOff>476250</xdr:colOff>
      <xdr:row>150</xdr:row>
      <xdr:rowOff>148167</xdr:rowOff>
    </xdr:to>
    <xdr:graphicFrame macro="">
      <xdr:nvGraphicFramePr>
        <xdr:cNvPr id="51" name="5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29</xdr:col>
      <xdr:colOff>328084</xdr:colOff>
      <xdr:row>141</xdr:row>
      <xdr:rowOff>178856</xdr:rowOff>
    </xdr:from>
    <xdr:to>
      <xdr:col>34</xdr:col>
      <xdr:colOff>529168</xdr:colOff>
      <xdr:row>150</xdr:row>
      <xdr:rowOff>95249</xdr:rowOff>
    </xdr:to>
    <xdr:graphicFrame macro="">
      <xdr:nvGraphicFramePr>
        <xdr:cNvPr id="52" name="5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37</xdr:col>
      <xdr:colOff>761999</xdr:colOff>
      <xdr:row>143</xdr:row>
      <xdr:rowOff>51858</xdr:rowOff>
    </xdr:from>
    <xdr:to>
      <xdr:col>43</xdr:col>
      <xdr:colOff>423333</xdr:colOff>
      <xdr:row>151</xdr:row>
      <xdr:rowOff>158750</xdr:rowOff>
    </xdr:to>
    <xdr:graphicFrame macro="">
      <xdr:nvGraphicFramePr>
        <xdr:cNvPr id="53" name="5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46</xdr:col>
      <xdr:colOff>423333</xdr:colOff>
      <xdr:row>140</xdr:row>
      <xdr:rowOff>94190</xdr:rowOff>
    </xdr:from>
    <xdr:to>
      <xdr:col>52</xdr:col>
      <xdr:colOff>0</xdr:colOff>
      <xdr:row>150</xdr:row>
      <xdr:rowOff>179916</xdr:rowOff>
    </xdr:to>
    <xdr:graphicFrame macro="">
      <xdr:nvGraphicFramePr>
        <xdr:cNvPr id="54" name="5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12</xdr:col>
      <xdr:colOff>74083</xdr:colOff>
      <xdr:row>158</xdr:row>
      <xdr:rowOff>62440</xdr:rowOff>
    </xdr:from>
    <xdr:to>
      <xdr:col>15</xdr:col>
      <xdr:colOff>306917</xdr:colOff>
      <xdr:row>169</xdr:row>
      <xdr:rowOff>95250</xdr:rowOff>
    </xdr:to>
    <xdr:graphicFrame macro="">
      <xdr:nvGraphicFramePr>
        <xdr:cNvPr id="55" name="5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21</xdr:col>
      <xdr:colOff>370417</xdr:colOff>
      <xdr:row>158</xdr:row>
      <xdr:rowOff>41274</xdr:rowOff>
    </xdr:from>
    <xdr:to>
      <xdr:col>24</xdr:col>
      <xdr:colOff>677333</xdr:colOff>
      <xdr:row>168</xdr:row>
      <xdr:rowOff>74083</xdr:rowOff>
    </xdr:to>
    <xdr:graphicFrame macro="">
      <xdr:nvGraphicFramePr>
        <xdr:cNvPr id="56" name="5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30</xdr:col>
      <xdr:colOff>10583</xdr:colOff>
      <xdr:row>157</xdr:row>
      <xdr:rowOff>147106</xdr:rowOff>
    </xdr:from>
    <xdr:to>
      <xdr:col>33</xdr:col>
      <xdr:colOff>317500</xdr:colOff>
      <xdr:row>169</xdr:row>
      <xdr:rowOff>63499</xdr:rowOff>
    </xdr:to>
    <xdr:graphicFrame macro="">
      <xdr:nvGraphicFramePr>
        <xdr:cNvPr id="57" name="5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38</xdr:col>
      <xdr:colOff>634999</xdr:colOff>
      <xdr:row>158</xdr:row>
      <xdr:rowOff>20107</xdr:rowOff>
    </xdr:from>
    <xdr:to>
      <xdr:col>43</xdr:col>
      <xdr:colOff>158748</xdr:colOff>
      <xdr:row>168</xdr:row>
      <xdr:rowOff>63500</xdr:rowOff>
    </xdr:to>
    <xdr:graphicFrame macro="">
      <xdr:nvGraphicFramePr>
        <xdr:cNvPr id="58" name="5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47</xdr:col>
      <xdr:colOff>338666</xdr:colOff>
      <xdr:row>158</xdr:row>
      <xdr:rowOff>125941</xdr:rowOff>
    </xdr:from>
    <xdr:to>
      <xdr:col>51</xdr:col>
      <xdr:colOff>370416</xdr:colOff>
      <xdr:row>169</xdr:row>
      <xdr:rowOff>158750</xdr:rowOff>
    </xdr:to>
    <xdr:graphicFrame macro="">
      <xdr:nvGraphicFramePr>
        <xdr:cNvPr id="59" name="5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12</xdr:col>
      <xdr:colOff>74084</xdr:colOff>
      <xdr:row>173</xdr:row>
      <xdr:rowOff>83609</xdr:rowOff>
    </xdr:from>
    <xdr:to>
      <xdr:col>16</xdr:col>
      <xdr:colOff>84668</xdr:colOff>
      <xdr:row>185</xdr:row>
      <xdr:rowOff>21167</xdr:rowOff>
    </xdr:to>
    <xdr:graphicFrame macro="">
      <xdr:nvGraphicFramePr>
        <xdr:cNvPr id="60" name="5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21</xdr:col>
      <xdr:colOff>508000</xdr:colOff>
      <xdr:row>173</xdr:row>
      <xdr:rowOff>168275</xdr:rowOff>
    </xdr:from>
    <xdr:to>
      <xdr:col>24</xdr:col>
      <xdr:colOff>359833</xdr:colOff>
      <xdr:row>184</xdr:row>
      <xdr:rowOff>116417</xdr:rowOff>
    </xdr:to>
    <xdr:graphicFrame macro="">
      <xdr:nvGraphicFramePr>
        <xdr:cNvPr id="61" name="6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29</xdr:col>
      <xdr:colOff>423334</xdr:colOff>
      <xdr:row>173</xdr:row>
      <xdr:rowOff>147108</xdr:rowOff>
    </xdr:from>
    <xdr:to>
      <xdr:col>33</xdr:col>
      <xdr:colOff>74084</xdr:colOff>
      <xdr:row>183</xdr:row>
      <xdr:rowOff>127001</xdr:rowOff>
    </xdr:to>
    <xdr:graphicFrame macro="">
      <xdr:nvGraphicFramePr>
        <xdr:cNvPr id="62" name="6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38</xdr:col>
      <xdr:colOff>687915</xdr:colOff>
      <xdr:row>174</xdr:row>
      <xdr:rowOff>30691</xdr:rowOff>
    </xdr:from>
    <xdr:to>
      <xdr:col>42</xdr:col>
      <xdr:colOff>751416</xdr:colOff>
      <xdr:row>184</xdr:row>
      <xdr:rowOff>179917</xdr:rowOff>
    </xdr:to>
    <xdr:graphicFrame macro="">
      <xdr:nvGraphicFramePr>
        <xdr:cNvPr id="63" name="6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47</xdr:col>
      <xdr:colOff>635000</xdr:colOff>
      <xdr:row>173</xdr:row>
      <xdr:rowOff>73024</xdr:rowOff>
    </xdr:from>
    <xdr:to>
      <xdr:col>51</xdr:col>
      <xdr:colOff>656167</xdr:colOff>
      <xdr:row>185</xdr:row>
      <xdr:rowOff>63500</xdr:rowOff>
    </xdr:to>
    <xdr:graphicFrame macro="">
      <xdr:nvGraphicFramePr>
        <xdr:cNvPr id="64" name="6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12</xdr:col>
      <xdr:colOff>148166</xdr:colOff>
      <xdr:row>189</xdr:row>
      <xdr:rowOff>189441</xdr:rowOff>
    </xdr:from>
    <xdr:to>
      <xdr:col>15</xdr:col>
      <xdr:colOff>825499</xdr:colOff>
      <xdr:row>201</xdr:row>
      <xdr:rowOff>10583</xdr:rowOff>
    </xdr:to>
    <xdr:graphicFrame macro="">
      <xdr:nvGraphicFramePr>
        <xdr:cNvPr id="65" name="6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21</xdr:col>
      <xdr:colOff>709084</xdr:colOff>
      <xdr:row>190</xdr:row>
      <xdr:rowOff>157690</xdr:rowOff>
    </xdr:from>
    <xdr:to>
      <xdr:col>24</xdr:col>
      <xdr:colOff>814916</xdr:colOff>
      <xdr:row>201</xdr:row>
      <xdr:rowOff>52917</xdr:rowOff>
    </xdr:to>
    <xdr:graphicFrame macro="">
      <xdr:nvGraphicFramePr>
        <xdr:cNvPr id="66" name="6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29</xdr:col>
      <xdr:colOff>634999</xdr:colOff>
      <xdr:row>189</xdr:row>
      <xdr:rowOff>157691</xdr:rowOff>
    </xdr:from>
    <xdr:to>
      <xdr:col>33</xdr:col>
      <xdr:colOff>296332</xdr:colOff>
      <xdr:row>200</xdr:row>
      <xdr:rowOff>105834</xdr:rowOff>
    </xdr:to>
    <xdr:graphicFrame macro="">
      <xdr:nvGraphicFramePr>
        <xdr:cNvPr id="67" name="6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39</xdr:col>
      <xdr:colOff>52916</xdr:colOff>
      <xdr:row>191</xdr:row>
      <xdr:rowOff>41273</xdr:rowOff>
    </xdr:from>
    <xdr:to>
      <xdr:col>42</xdr:col>
      <xdr:colOff>370416</xdr:colOff>
      <xdr:row>200</xdr:row>
      <xdr:rowOff>105834</xdr:rowOff>
    </xdr:to>
    <xdr:graphicFrame macro="">
      <xdr:nvGraphicFramePr>
        <xdr:cNvPr id="68" name="6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47</xdr:col>
      <xdr:colOff>645584</xdr:colOff>
      <xdr:row>191</xdr:row>
      <xdr:rowOff>125941</xdr:rowOff>
    </xdr:from>
    <xdr:to>
      <xdr:col>51</xdr:col>
      <xdr:colOff>328083</xdr:colOff>
      <xdr:row>200</xdr:row>
      <xdr:rowOff>137583</xdr:rowOff>
    </xdr:to>
    <xdr:graphicFrame macro="">
      <xdr:nvGraphicFramePr>
        <xdr:cNvPr id="69" name="6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12</xdr:col>
      <xdr:colOff>74084</xdr:colOff>
      <xdr:row>205</xdr:row>
      <xdr:rowOff>157690</xdr:rowOff>
    </xdr:from>
    <xdr:to>
      <xdr:col>16</xdr:col>
      <xdr:colOff>158750</xdr:colOff>
      <xdr:row>217</xdr:row>
      <xdr:rowOff>95250</xdr:rowOff>
    </xdr:to>
    <xdr:graphicFrame macro="">
      <xdr:nvGraphicFramePr>
        <xdr:cNvPr id="70" name="6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21</xdr:col>
      <xdr:colOff>338666</xdr:colOff>
      <xdr:row>205</xdr:row>
      <xdr:rowOff>168276</xdr:rowOff>
    </xdr:from>
    <xdr:to>
      <xdr:col>24</xdr:col>
      <xdr:colOff>994832</xdr:colOff>
      <xdr:row>216</xdr:row>
      <xdr:rowOff>127001</xdr:rowOff>
    </xdr:to>
    <xdr:graphicFrame macro="">
      <xdr:nvGraphicFramePr>
        <xdr:cNvPr id="71" name="7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29</xdr:col>
      <xdr:colOff>476250</xdr:colOff>
      <xdr:row>205</xdr:row>
      <xdr:rowOff>125940</xdr:rowOff>
    </xdr:from>
    <xdr:to>
      <xdr:col>33</xdr:col>
      <xdr:colOff>412750</xdr:colOff>
      <xdr:row>215</xdr:row>
      <xdr:rowOff>148166</xdr:rowOff>
    </xdr:to>
    <xdr:graphicFrame macro="">
      <xdr:nvGraphicFramePr>
        <xdr:cNvPr id="72" name="7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38</xdr:col>
      <xdr:colOff>677333</xdr:colOff>
      <xdr:row>206</xdr:row>
      <xdr:rowOff>51858</xdr:rowOff>
    </xdr:from>
    <xdr:to>
      <xdr:col>42</xdr:col>
      <xdr:colOff>190501</xdr:colOff>
      <xdr:row>216</xdr:row>
      <xdr:rowOff>74084</xdr:rowOff>
    </xdr:to>
    <xdr:graphicFrame macro="">
      <xdr:nvGraphicFramePr>
        <xdr:cNvPr id="73" name="7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47</xdr:col>
      <xdr:colOff>21167</xdr:colOff>
      <xdr:row>205</xdr:row>
      <xdr:rowOff>168274</xdr:rowOff>
    </xdr:from>
    <xdr:to>
      <xdr:col>50</xdr:col>
      <xdr:colOff>878418</xdr:colOff>
      <xdr:row>217</xdr:row>
      <xdr:rowOff>95250</xdr:rowOff>
    </xdr:to>
    <xdr:graphicFrame macro="">
      <xdr:nvGraphicFramePr>
        <xdr:cNvPr id="74" name="7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12</xdr:col>
      <xdr:colOff>31751</xdr:colOff>
      <xdr:row>222</xdr:row>
      <xdr:rowOff>20108</xdr:rowOff>
    </xdr:from>
    <xdr:to>
      <xdr:col>15</xdr:col>
      <xdr:colOff>635001</xdr:colOff>
      <xdr:row>233</xdr:row>
      <xdr:rowOff>74084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21</xdr:col>
      <xdr:colOff>317499</xdr:colOff>
      <xdr:row>221</xdr:row>
      <xdr:rowOff>125940</xdr:rowOff>
    </xdr:from>
    <xdr:to>
      <xdr:col>24</xdr:col>
      <xdr:colOff>867832</xdr:colOff>
      <xdr:row>231</xdr:row>
      <xdr:rowOff>95249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29</xdr:col>
      <xdr:colOff>275165</xdr:colOff>
      <xdr:row>221</xdr:row>
      <xdr:rowOff>94190</xdr:rowOff>
    </xdr:from>
    <xdr:to>
      <xdr:col>33</xdr:col>
      <xdr:colOff>84666</xdr:colOff>
      <xdr:row>232</xdr:row>
      <xdr:rowOff>10583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38</xdr:col>
      <xdr:colOff>603250</xdr:colOff>
      <xdr:row>222</xdr:row>
      <xdr:rowOff>73024</xdr:rowOff>
    </xdr:from>
    <xdr:to>
      <xdr:col>43</xdr:col>
      <xdr:colOff>0</xdr:colOff>
      <xdr:row>233</xdr:row>
      <xdr:rowOff>42333</xdr:rowOff>
    </xdr:to>
    <xdr:graphicFrame macro="">
      <xdr:nvGraphicFramePr>
        <xdr:cNvPr id="75" name="7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46</xdr:col>
      <xdr:colOff>645582</xdr:colOff>
      <xdr:row>221</xdr:row>
      <xdr:rowOff>168274</xdr:rowOff>
    </xdr:from>
    <xdr:to>
      <xdr:col>50</xdr:col>
      <xdr:colOff>846666</xdr:colOff>
      <xdr:row>232</xdr:row>
      <xdr:rowOff>127000</xdr:rowOff>
    </xdr:to>
    <xdr:graphicFrame macro="">
      <xdr:nvGraphicFramePr>
        <xdr:cNvPr id="76" name="7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12</xdr:col>
      <xdr:colOff>10584</xdr:colOff>
      <xdr:row>419</xdr:row>
      <xdr:rowOff>115357</xdr:rowOff>
    </xdr:from>
    <xdr:to>
      <xdr:col>15</xdr:col>
      <xdr:colOff>21166</xdr:colOff>
      <xdr:row>427</xdr:row>
      <xdr:rowOff>158750</xdr:rowOff>
    </xdr:to>
    <xdr:graphicFrame macro="">
      <xdr:nvGraphicFramePr>
        <xdr:cNvPr id="77" name="7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21</xdr:col>
      <xdr:colOff>550334</xdr:colOff>
      <xdr:row>419</xdr:row>
      <xdr:rowOff>168275</xdr:rowOff>
    </xdr:from>
    <xdr:to>
      <xdr:col>23</xdr:col>
      <xdr:colOff>1068916</xdr:colOff>
      <xdr:row>427</xdr:row>
      <xdr:rowOff>31750</xdr:rowOff>
    </xdr:to>
    <xdr:graphicFrame macro="">
      <xdr:nvGraphicFramePr>
        <xdr:cNvPr id="78" name="7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30</xdr:col>
      <xdr:colOff>687916</xdr:colOff>
      <xdr:row>419</xdr:row>
      <xdr:rowOff>115358</xdr:rowOff>
    </xdr:from>
    <xdr:to>
      <xdr:col>33</xdr:col>
      <xdr:colOff>529166</xdr:colOff>
      <xdr:row>427</xdr:row>
      <xdr:rowOff>84667</xdr:rowOff>
    </xdr:to>
    <xdr:graphicFrame macro="">
      <xdr:nvGraphicFramePr>
        <xdr:cNvPr id="79" name="7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40</xdr:col>
      <xdr:colOff>95252</xdr:colOff>
      <xdr:row>419</xdr:row>
      <xdr:rowOff>127000</xdr:rowOff>
    </xdr:from>
    <xdr:to>
      <xdr:col>43</xdr:col>
      <xdr:colOff>137584</xdr:colOff>
      <xdr:row>427</xdr:row>
      <xdr:rowOff>169333</xdr:rowOff>
    </xdr:to>
    <xdr:graphicFrame macro="">
      <xdr:nvGraphicFramePr>
        <xdr:cNvPr id="80" name="7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48</xdr:col>
      <xdr:colOff>179916</xdr:colOff>
      <xdr:row>420</xdr:row>
      <xdr:rowOff>9525</xdr:rowOff>
    </xdr:from>
    <xdr:to>
      <xdr:col>51</xdr:col>
      <xdr:colOff>179917</xdr:colOff>
      <xdr:row>427</xdr:row>
      <xdr:rowOff>116417</xdr:rowOff>
    </xdr:to>
    <xdr:graphicFrame macro="">
      <xdr:nvGraphicFramePr>
        <xdr:cNvPr id="81" name="8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12</xdr:col>
      <xdr:colOff>243416</xdr:colOff>
      <xdr:row>403</xdr:row>
      <xdr:rowOff>157690</xdr:rowOff>
    </xdr:from>
    <xdr:to>
      <xdr:col>15</xdr:col>
      <xdr:colOff>846665</xdr:colOff>
      <xdr:row>413</xdr:row>
      <xdr:rowOff>116416</xdr:rowOff>
    </xdr:to>
    <xdr:graphicFrame macro="">
      <xdr:nvGraphicFramePr>
        <xdr:cNvPr id="82" name="8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21</xdr:col>
      <xdr:colOff>148167</xdr:colOff>
      <xdr:row>403</xdr:row>
      <xdr:rowOff>104776</xdr:rowOff>
    </xdr:from>
    <xdr:to>
      <xdr:col>24</xdr:col>
      <xdr:colOff>709083</xdr:colOff>
      <xdr:row>414</xdr:row>
      <xdr:rowOff>10584</xdr:rowOff>
    </xdr:to>
    <xdr:graphicFrame macro="">
      <xdr:nvGraphicFramePr>
        <xdr:cNvPr id="83" name="8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30</xdr:col>
      <xdr:colOff>74081</xdr:colOff>
      <xdr:row>403</xdr:row>
      <xdr:rowOff>94192</xdr:rowOff>
    </xdr:from>
    <xdr:to>
      <xdr:col>33</xdr:col>
      <xdr:colOff>645582</xdr:colOff>
      <xdr:row>415</xdr:row>
      <xdr:rowOff>1</xdr:rowOff>
    </xdr:to>
    <xdr:graphicFrame macro="">
      <xdr:nvGraphicFramePr>
        <xdr:cNvPr id="84" name="8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40</xdr:col>
      <xdr:colOff>306917</xdr:colOff>
      <xdr:row>402</xdr:row>
      <xdr:rowOff>189441</xdr:rowOff>
    </xdr:from>
    <xdr:to>
      <xdr:col>44</xdr:col>
      <xdr:colOff>539751</xdr:colOff>
      <xdr:row>412</xdr:row>
      <xdr:rowOff>10584</xdr:rowOff>
    </xdr:to>
    <xdr:graphicFrame macro="">
      <xdr:nvGraphicFramePr>
        <xdr:cNvPr id="85" name="8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47</xdr:col>
      <xdr:colOff>423333</xdr:colOff>
      <xdr:row>403</xdr:row>
      <xdr:rowOff>125941</xdr:rowOff>
    </xdr:from>
    <xdr:to>
      <xdr:col>51</xdr:col>
      <xdr:colOff>698500</xdr:colOff>
      <xdr:row>414</xdr:row>
      <xdr:rowOff>31750</xdr:rowOff>
    </xdr:to>
    <xdr:graphicFrame macro="">
      <xdr:nvGraphicFramePr>
        <xdr:cNvPr id="86" name="8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12</xdr:col>
      <xdr:colOff>127001</xdr:colOff>
      <xdr:row>385</xdr:row>
      <xdr:rowOff>178857</xdr:rowOff>
    </xdr:from>
    <xdr:to>
      <xdr:col>16</xdr:col>
      <xdr:colOff>232833</xdr:colOff>
      <xdr:row>397</xdr:row>
      <xdr:rowOff>95250</xdr:rowOff>
    </xdr:to>
    <xdr:graphicFrame macro="">
      <xdr:nvGraphicFramePr>
        <xdr:cNvPr id="87" name="8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21</xdr:col>
      <xdr:colOff>656167</xdr:colOff>
      <xdr:row>385</xdr:row>
      <xdr:rowOff>168274</xdr:rowOff>
    </xdr:from>
    <xdr:to>
      <xdr:col>24</xdr:col>
      <xdr:colOff>1185333</xdr:colOff>
      <xdr:row>396</xdr:row>
      <xdr:rowOff>95250</xdr:rowOff>
    </xdr:to>
    <xdr:graphicFrame macro="">
      <xdr:nvGraphicFramePr>
        <xdr:cNvPr id="88" name="8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30</xdr:col>
      <xdr:colOff>74083</xdr:colOff>
      <xdr:row>385</xdr:row>
      <xdr:rowOff>115357</xdr:rowOff>
    </xdr:from>
    <xdr:to>
      <xdr:col>33</xdr:col>
      <xdr:colOff>624417</xdr:colOff>
      <xdr:row>398</xdr:row>
      <xdr:rowOff>10583</xdr:rowOff>
    </xdr:to>
    <xdr:graphicFrame macro="">
      <xdr:nvGraphicFramePr>
        <xdr:cNvPr id="89" name="8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39</xdr:col>
      <xdr:colOff>603250</xdr:colOff>
      <xdr:row>386</xdr:row>
      <xdr:rowOff>125941</xdr:rowOff>
    </xdr:from>
    <xdr:to>
      <xdr:col>43</xdr:col>
      <xdr:colOff>433917</xdr:colOff>
      <xdr:row>397</xdr:row>
      <xdr:rowOff>116416</xdr:rowOff>
    </xdr:to>
    <xdr:graphicFrame macro="">
      <xdr:nvGraphicFramePr>
        <xdr:cNvPr id="90" name="8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48</xdr:col>
      <xdr:colOff>21166</xdr:colOff>
      <xdr:row>386</xdr:row>
      <xdr:rowOff>168274</xdr:rowOff>
    </xdr:from>
    <xdr:to>
      <xdr:col>51</xdr:col>
      <xdr:colOff>719667</xdr:colOff>
      <xdr:row>397</xdr:row>
      <xdr:rowOff>74084</xdr:rowOff>
    </xdr:to>
    <xdr:graphicFrame macro="">
      <xdr:nvGraphicFramePr>
        <xdr:cNvPr id="91" name="9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12</xdr:col>
      <xdr:colOff>211666</xdr:colOff>
      <xdr:row>369</xdr:row>
      <xdr:rowOff>51858</xdr:rowOff>
    </xdr:from>
    <xdr:to>
      <xdr:col>16</xdr:col>
      <xdr:colOff>116416</xdr:colOff>
      <xdr:row>379</xdr:row>
      <xdr:rowOff>169334</xdr:rowOff>
    </xdr:to>
    <xdr:graphicFrame macro="">
      <xdr:nvGraphicFramePr>
        <xdr:cNvPr id="92" name="9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21</xdr:col>
      <xdr:colOff>423334</xdr:colOff>
      <xdr:row>370</xdr:row>
      <xdr:rowOff>9524</xdr:rowOff>
    </xdr:from>
    <xdr:to>
      <xdr:col>24</xdr:col>
      <xdr:colOff>709084</xdr:colOff>
      <xdr:row>378</xdr:row>
      <xdr:rowOff>148167</xdr:rowOff>
    </xdr:to>
    <xdr:graphicFrame macro="">
      <xdr:nvGraphicFramePr>
        <xdr:cNvPr id="93" name="9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30</xdr:col>
      <xdr:colOff>719665</xdr:colOff>
      <xdr:row>369</xdr:row>
      <xdr:rowOff>73024</xdr:rowOff>
    </xdr:from>
    <xdr:to>
      <xdr:col>34</xdr:col>
      <xdr:colOff>941916</xdr:colOff>
      <xdr:row>378</xdr:row>
      <xdr:rowOff>169333</xdr:rowOff>
    </xdr:to>
    <xdr:graphicFrame macro="">
      <xdr:nvGraphicFramePr>
        <xdr:cNvPr id="94" name="9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39</xdr:col>
      <xdr:colOff>635000</xdr:colOff>
      <xdr:row>369</xdr:row>
      <xdr:rowOff>51857</xdr:rowOff>
    </xdr:from>
    <xdr:to>
      <xdr:col>43</xdr:col>
      <xdr:colOff>857250</xdr:colOff>
      <xdr:row>380</xdr:row>
      <xdr:rowOff>95250</xdr:rowOff>
    </xdr:to>
    <xdr:graphicFrame macro="">
      <xdr:nvGraphicFramePr>
        <xdr:cNvPr id="95" name="9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48</xdr:col>
      <xdr:colOff>582083</xdr:colOff>
      <xdr:row>370</xdr:row>
      <xdr:rowOff>147107</xdr:rowOff>
    </xdr:from>
    <xdr:to>
      <xdr:col>52</xdr:col>
      <xdr:colOff>793750</xdr:colOff>
      <xdr:row>380</xdr:row>
      <xdr:rowOff>0</xdr:rowOff>
    </xdr:to>
    <xdr:graphicFrame macro="">
      <xdr:nvGraphicFramePr>
        <xdr:cNvPr id="96" name="9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12</xdr:col>
      <xdr:colOff>370417</xdr:colOff>
      <xdr:row>351</xdr:row>
      <xdr:rowOff>189440</xdr:rowOff>
    </xdr:from>
    <xdr:to>
      <xdr:col>16</xdr:col>
      <xdr:colOff>433916</xdr:colOff>
      <xdr:row>363</xdr:row>
      <xdr:rowOff>84666</xdr:rowOff>
    </xdr:to>
    <xdr:graphicFrame macro="">
      <xdr:nvGraphicFramePr>
        <xdr:cNvPr id="97" name="9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21</xdr:col>
      <xdr:colOff>222249</xdr:colOff>
      <xdr:row>353</xdr:row>
      <xdr:rowOff>20108</xdr:rowOff>
    </xdr:from>
    <xdr:to>
      <xdr:col>24</xdr:col>
      <xdr:colOff>761998</xdr:colOff>
      <xdr:row>363</xdr:row>
      <xdr:rowOff>21167</xdr:rowOff>
    </xdr:to>
    <xdr:graphicFrame macro="">
      <xdr:nvGraphicFramePr>
        <xdr:cNvPr id="98" name="9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29</xdr:col>
      <xdr:colOff>582082</xdr:colOff>
      <xdr:row>352</xdr:row>
      <xdr:rowOff>136523</xdr:rowOff>
    </xdr:from>
    <xdr:to>
      <xdr:col>33</xdr:col>
      <xdr:colOff>465666</xdr:colOff>
      <xdr:row>363</xdr:row>
      <xdr:rowOff>158749</xdr:rowOff>
    </xdr:to>
    <xdr:graphicFrame macro="">
      <xdr:nvGraphicFramePr>
        <xdr:cNvPr id="99" name="9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39</xdr:col>
      <xdr:colOff>10582</xdr:colOff>
      <xdr:row>351</xdr:row>
      <xdr:rowOff>104775</xdr:rowOff>
    </xdr:from>
    <xdr:to>
      <xdr:col>43</xdr:col>
      <xdr:colOff>698500</xdr:colOff>
      <xdr:row>363</xdr:row>
      <xdr:rowOff>137584</xdr:rowOff>
    </xdr:to>
    <xdr:graphicFrame macro="">
      <xdr:nvGraphicFramePr>
        <xdr:cNvPr id="100" name="9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47</xdr:col>
      <xdr:colOff>730249</xdr:colOff>
      <xdr:row>353</xdr:row>
      <xdr:rowOff>9523</xdr:rowOff>
    </xdr:from>
    <xdr:to>
      <xdr:col>51</xdr:col>
      <xdr:colOff>730249</xdr:colOff>
      <xdr:row>363</xdr:row>
      <xdr:rowOff>116416</xdr:rowOff>
    </xdr:to>
    <xdr:graphicFrame macro="">
      <xdr:nvGraphicFramePr>
        <xdr:cNvPr id="101" name="10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12</xdr:col>
      <xdr:colOff>677333</xdr:colOff>
      <xdr:row>334</xdr:row>
      <xdr:rowOff>83607</xdr:rowOff>
    </xdr:from>
    <xdr:to>
      <xdr:col>16</xdr:col>
      <xdr:colOff>243416</xdr:colOff>
      <xdr:row>345</xdr:row>
      <xdr:rowOff>0</xdr:rowOff>
    </xdr:to>
    <xdr:graphicFrame macro="">
      <xdr:nvGraphicFramePr>
        <xdr:cNvPr id="102" name="10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21</xdr:col>
      <xdr:colOff>433916</xdr:colOff>
      <xdr:row>335</xdr:row>
      <xdr:rowOff>41274</xdr:rowOff>
    </xdr:from>
    <xdr:to>
      <xdr:col>25</xdr:col>
      <xdr:colOff>232833</xdr:colOff>
      <xdr:row>346</xdr:row>
      <xdr:rowOff>63500</xdr:rowOff>
    </xdr:to>
    <xdr:graphicFrame macro="">
      <xdr:nvGraphicFramePr>
        <xdr:cNvPr id="103" name="10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29</xdr:col>
      <xdr:colOff>328083</xdr:colOff>
      <xdr:row>335</xdr:row>
      <xdr:rowOff>73024</xdr:rowOff>
    </xdr:from>
    <xdr:to>
      <xdr:col>33</xdr:col>
      <xdr:colOff>338667</xdr:colOff>
      <xdr:row>346</xdr:row>
      <xdr:rowOff>74083</xdr:rowOff>
    </xdr:to>
    <xdr:graphicFrame macro="">
      <xdr:nvGraphicFramePr>
        <xdr:cNvPr id="104" name="10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39</xdr:col>
      <xdr:colOff>814918</xdr:colOff>
      <xdr:row>334</xdr:row>
      <xdr:rowOff>168274</xdr:rowOff>
    </xdr:from>
    <xdr:to>
      <xdr:col>43</xdr:col>
      <xdr:colOff>571500</xdr:colOff>
      <xdr:row>346</xdr:row>
      <xdr:rowOff>169334</xdr:rowOff>
    </xdr:to>
    <xdr:graphicFrame macro="">
      <xdr:nvGraphicFramePr>
        <xdr:cNvPr id="105" name="10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47</xdr:col>
      <xdr:colOff>296334</xdr:colOff>
      <xdr:row>334</xdr:row>
      <xdr:rowOff>125940</xdr:rowOff>
    </xdr:from>
    <xdr:to>
      <xdr:col>51</xdr:col>
      <xdr:colOff>751417</xdr:colOff>
      <xdr:row>346</xdr:row>
      <xdr:rowOff>148166</xdr:rowOff>
    </xdr:to>
    <xdr:graphicFrame macro="">
      <xdr:nvGraphicFramePr>
        <xdr:cNvPr id="106" name="10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12</xdr:col>
      <xdr:colOff>761999</xdr:colOff>
      <xdr:row>317</xdr:row>
      <xdr:rowOff>168274</xdr:rowOff>
    </xdr:from>
    <xdr:to>
      <xdr:col>16</xdr:col>
      <xdr:colOff>582082</xdr:colOff>
      <xdr:row>329</xdr:row>
      <xdr:rowOff>10583</xdr:rowOff>
    </xdr:to>
    <xdr:graphicFrame macro="">
      <xdr:nvGraphicFramePr>
        <xdr:cNvPr id="107" name="10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21</xdr:col>
      <xdr:colOff>635000</xdr:colOff>
      <xdr:row>318</xdr:row>
      <xdr:rowOff>62440</xdr:rowOff>
    </xdr:from>
    <xdr:to>
      <xdr:col>25</xdr:col>
      <xdr:colOff>158750</xdr:colOff>
      <xdr:row>328</xdr:row>
      <xdr:rowOff>169333</xdr:rowOff>
    </xdr:to>
    <xdr:graphicFrame macro="">
      <xdr:nvGraphicFramePr>
        <xdr:cNvPr id="108" name="10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30</xdr:col>
      <xdr:colOff>179916</xdr:colOff>
      <xdr:row>318</xdr:row>
      <xdr:rowOff>73024</xdr:rowOff>
    </xdr:from>
    <xdr:to>
      <xdr:col>34</xdr:col>
      <xdr:colOff>296333</xdr:colOff>
      <xdr:row>329</xdr:row>
      <xdr:rowOff>148167</xdr:rowOff>
    </xdr:to>
    <xdr:graphicFrame macro="">
      <xdr:nvGraphicFramePr>
        <xdr:cNvPr id="109" name="10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39</xdr:col>
      <xdr:colOff>148166</xdr:colOff>
      <xdr:row>318</xdr:row>
      <xdr:rowOff>104774</xdr:rowOff>
    </xdr:from>
    <xdr:to>
      <xdr:col>43</xdr:col>
      <xdr:colOff>656167</xdr:colOff>
      <xdr:row>329</xdr:row>
      <xdr:rowOff>74083</xdr:rowOff>
    </xdr:to>
    <xdr:graphicFrame macro="">
      <xdr:nvGraphicFramePr>
        <xdr:cNvPr id="110" name="10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48</xdr:col>
      <xdr:colOff>42333</xdr:colOff>
      <xdr:row>318</xdr:row>
      <xdr:rowOff>51858</xdr:rowOff>
    </xdr:from>
    <xdr:to>
      <xdr:col>52</xdr:col>
      <xdr:colOff>359834</xdr:colOff>
      <xdr:row>329</xdr:row>
      <xdr:rowOff>74083</xdr:rowOff>
    </xdr:to>
    <xdr:graphicFrame macro="">
      <xdr:nvGraphicFramePr>
        <xdr:cNvPr id="111" name="1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12</xdr:col>
      <xdr:colOff>254000</xdr:colOff>
      <xdr:row>285</xdr:row>
      <xdr:rowOff>94191</xdr:rowOff>
    </xdr:from>
    <xdr:to>
      <xdr:col>16</xdr:col>
      <xdr:colOff>253999</xdr:colOff>
      <xdr:row>297</xdr:row>
      <xdr:rowOff>63500</xdr:rowOff>
    </xdr:to>
    <xdr:graphicFrame macro="">
      <xdr:nvGraphicFramePr>
        <xdr:cNvPr id="112" name="1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30</xdr:col>
      <xdr:colOff>95250</xdr:colOff>
      <xdr:row>286</xdr:row>
      <xdr:rowOff>73024</xdr:rowOff>
    </xdr:from>
    <xdr:to>
      <xdr:col>34</xdr:col>
      <xdr:colOff>21168</xdr:colOff>
      <xdr:row>296</xdr:row>
      <xdr:rowOff>169333</xdr:rowOff>
    </xdr:to>
    <xdr:graphicFrame macro="">
      <xdr:nvGraphicFramePr>
        <xdr:cNvPr id="113" name="1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38</xdr:col>
      <xdr:colOff>613833</xdr:colOff>
      <xdr:row>286</xdr:row>
      <xdr:rowOff>30690</xdr:rowOff>
    </xdr:from>
    <xdr:to>
      <xdr:col>43</xdr:col>
      <xdr:colOff>158751</xdr:colOff>
      <xdr:row>296</xdr:row>
      <xdr:rowOff>95250</xdr:rowOff>
    </xdr:to>
    <xdr:graphicFrame macro="">
      <xdr:nvGraphicFramePr>
        <xdr:cNvPr id="114" name="1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47</xdr:col>
      <xdr:colOff>603250</xdr:colOff>
      <xdr:row>285</xdr:row>
      <xdr:rowOff>136524</xdr:rowOff>
    </xdr:from>
    <xdr:to>
      <xdr:col>52</xdr:col>
      <xdr:colOff>296333</xdr:colOff>
      <xdr:row>296</xdr:row>
      <xdr:rowOff>169334</xdr:rowOff>
    </xdr:to>
    <xdr:graphicFrame macro="">
      <xdr:nvGraphicFramePr>
        <xdr:cNvPr id="115" name="1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21</xdr:col>
      <xdr:colOff>888999</xdr:colOff>
      <xdr:row>285</xdr:row>
      <xdr:rowOff>125940</xdr:rowOff>
    </xdr:from>
    <xdr:to>
      <xdr:col>25</xdr:col>
      <xdr:colOff>31750</xdr:colOff>
      <xdr:row>296</xdr:row>
      <xdr:rowOff>148167</xdr:rowOff>
    </xdr:to>
    <xdr:graphicFrame macro="">
      <xdr:nvGraphicFramePr>
        <xdr:cNvPr id="116" name="1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12</xdr:col>
      <xdr:colOff>455084</xdr:colOff>
      <xdr:row>301</xdr:row>
      <xdr:rowOff>136524</xdr:rowOff>
    </xdr:from>
    <xdr:to>
      <xdr:col>16</xdr:col>
      <xdr:colOff>317500</xdr:colOff>
      <xdr:row>313</xdr:row>
      <xdr:rowOff>10583</xdr:rowOff>
    </xdr:to>
    <xdr:graphicFrame macro="">
      <xdr:nvGraphicFramePr>
        <xdr:cNvPr id="117" name="1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21</xdr:col>
      <xdr:colOff>857251</xdr:colOff>
      <xdr:row>302</xdr:row>
      <xdr:rowOff>125941</xdr:rowOff>
    </xdr:from>
    <xdr:to>
      <xdr:col>25</xdr:col>
      <xdr:colOff>433917</xdr:colOff>
      <xdr:row>312</xdr:row>
      <xdr:rowOff>158750</xdr:rowOff>
    </xdr:to>
    <xdr:graphicFrame macro="">
      <xdr:nvGraphicFramePr>
        <xdr:cNvPr id="118" name="1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30</xdr:col>
      <xdr:colOff>105833</xdr:colOff>
      <xdr:row>302</xdr:row>
      <xdr:rowOff>9524</xdr:rowOff>
    </xdr:from>
    <xdr:to>
      <xdr:col>34</xdr:col>
      <xdr:colOff>603251</xdr:colOff>
      <xdr:row>312</xdr:row>
      <xdr:rowOff>127000</xdr:rowOff>
    </xdr:to>
    <xdr:graphicFrame macro="">
      <xdr:nvGraphicFramePr>
        <xdr:cNvPr id="119" name="1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40</xdr:col>
      <xdr:colOff>148167</xdr:colOff>
      <xdr:row>301</xdr:row>
      <xdr:rowOff>136524</xdr:rowOff>
    </xdr:from>
    <xdr:to>
      <xdr:col>43</xdr:col>
      <xdr:colOff>1026584</xdr:colOff>
      <xdr:row>312</xdr:row>
      <xdr:rowOff>158750</xdr:rowOff>
    </xdr:to>
    <xdr:graphicFrame macro="">
      <xdr:nvGraphicFramePr>
        <xdr:cNvPr id="120" name="1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47</xdr:col>
      <xdr:colOff>751416</xdr:colOff>
      <xdr:row>302</xdr:row>
      <xdr:rowOff>83607</xdr:rowOff>
    </xdr:from>
    <xdr:to>
      <xdr:col>51</xdr:col>
      <xdr:colOff>751416</xdr:colOff>
      <xdr:row>313</xdr:row>
      <xdr:rowOff>148166</xdr:rowOff>
    </xdr:to>
    <xdr:graphicFrame macro="">
      <xdr:nvGraphicFramePr>
        <xdr:cNvPr id="121" name="1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11</xdr:col>
      <xdr:colOff>539750</xdr:colOff>
      <xdr:row>269</xdr:row>
      <xdr:rowOff>168274</xdr:rowOff>
    </xdr:from>
    <xdr:to>
      <xdr:col>15</xdr:col>
      <xdr:colOff>762000</xdr:colOff>
      <xdr:row>281</xdr:row>
      <xdr:rowOff>10583</xdr:rowOff>
    </xdr:to>
    <xdr:graphicFrame macro="">
      <xdr:nvGraphicFramePr>
        <xdr:cNvPr id="122" name="1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21</xdr:col>
      <xdr:colOff>137583</xdr:colOff>
      <xdr:row>269</xdr:row>
      <xdr:rowOff>168274</xdr:rowOff>
    </xdr:from>
    <xdr:to>
      <xdr:col>24</xdr:col>
      <xdr:colOff>846666</xdr:colOff>
      <xdr:row>280</xdr:row>
      <xdr:rowOff>179917</xdr:rowOff>
    </xdr:to>
    <xdr:graphicFrame macro="">
      <xdr:nvGraphicFramePr>
        <xdr:cNvPr id="123" name="1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30</xdr:col>
      <xdr:colOff>391583</xdr:colOff>
      <xdr:row>269</xdr:row>
      <xdr:rowOff>157691</xdr:rowOff>
    </xdr:from>
    <xdr:to>
      <xdr:col>34</xdr:col>
      <xdr:colOff>423333</xdr:colOff>
      <xdr:row>280</xdr:row>
      <xdr:rowOff>127000</xdr:rowOff>
    </xdr:to>
    <xdr:graphicFrame macro="">
      <xdr:nvGraphicFramePr>
        <xdr:cNvPr id="124" name="1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38</xdr:col>
      <xdr:colOff>370416</xdr:colOff>
      <xdr:row>271</xdr:row>
      <xdr:rowOff>20107</xdr:rowOff>
    </xdr:from>
    <xdr:to>
      <xdr:col>42</xdr:col>
      <xdr:colOff>550334</xdr:colOff>
      <xdr:row>280</xdr:row>
      <xdr:rowOff>127000</xdr:rowOff>
    </xdr:to>
    <xdr:graphicFrame macro="">
      <xdr:nvGraphicFramePr>
        <xdr:cNvPr id="125" name="1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47</xdr:col>
      <xdr:colOff>201082</xdr:colOff>
      <xdr:row>270</xdr:row>
      <xdr:rowOff>125940</xdr:rowOff>
    </xdr:from>
    <xdr:to>
      <xdr:col>51</xdr:col>
      <xdr:colOff>402166</xdr:colOff>
      <xdr:row>281</xdr:row>
      <xdr:rowOff>126999</xdr:rowOff>
    </xdr:to>
    <xdr:graphicFrame macro="">
      <xdr:nvGraphicFramePr>
        <xdr:cNvPr id="126" name="1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12</xdr:col>
      <xdr:colOff>486834</xdr:colOff>
      <xdr:row>253</xdr:row>
      <xdr:rowOff>104773</xdr:rowOff>
    </xdr:from>
    <xdr:to>
      <xdr:col>15</xdr:col>
      <xdr:colOff>846668</xdr:colOff>
      <xdr:row>265</xdr:row>
      <xdr:rowOff>95249</xdr:rowOff>
    </xdr:to>
    <xdr:graphicFrame macro="">
      <xdr:nvGraphicFramePr>
        <xdr:cNvPr id="127" name="1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21</xdr:col>
      <xdr:colOff>486834</xdr:colOff>
      <xdr:row>254</xdr:row>
      <xdr:rowOff>157691</xdr:rowOff>
    </xdr:from>
    <xdr:to>
      <xdr:col>24</xdr:col>
      <xdr:colOff>889000</xdr:colOff>
      <xdr:row>264</xdr:row>
      <xdr:rowOff>148167</xdr:rowOff>
    </xdr:to>
    <xdr:graphicFrame macro="">
      <xdr:nvGraphicFramePr>
        <xdr:cNvPr id="128" name="1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29</xdr:col>
      <xdr:colOff>740833</xdr:colOff>
      <xdr:row>253</xdr:row>
      <xdr:rowOff>73024</xdr:rowOff>
    </xdr:from>
    <xdr:to>
      <xdr:col>33</xdr:col>
      <xdr:colOff>465667</xdr:colOff>
      <xdr:row>264</xdr:row>
      <xdr:rowOff>137583</xdr:rowOff>
    </xdr:to>
    <xdr:graphicFrame macro="">
      <xdr:nvGraphicFramePr>
        <xdr:cNvPr id="129" name="1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38</xdr:col>
      <xdr:colOff>582082</xdr:colOff>
      <xdr:row>254</xdr:row>
      <xdr:rowOff>62440</xdr:rowOff>
    </xdr:from>
    <xdr:to>
      <xdr:col>42</xdr:col>
      <xdr:colOff>571499</xdr:colOff>
      <xdr:row>265</xdr:row>
      <xdr:rowOff>21167</xdr:rowOff>
    </xdr:to>
    <xdr:graphicFrame macro="">
      <xdr:nvGraphicFramePr>
        <xdr:cNvPr id="130" name="1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47</xdr:col>
      <xdr:colOff>338666</xdr:colOff>
      <xdr:row>254</xdr:row>
      <xdr:rowOff>41274</xdr:rowOff>
    </xdr:from>
    <xdr:to>
      <xdr:col>51</xdr:col>
      <xdr:colOff>592666</xdr:colOff>
      <xdr:row>265</xdr:row>
      <xdr:rowOff>0</xdr:rowOff>
    </xdr:to>
    <xdr:graphicFrame macro="">
      <xdr:nvGraphicFramePr>
        <xdr:cNvPr id="132" name="1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29</xdr:col>
      <xdr:colOff>529166</xdr:colOff>
      <xdr:row>238</xdr:row>
      <xdr:rowOff>51857</xdr:rowOff>
    </xdr:from>
    <xdr:to>
      <xdr:col>32</xdr:col>
      <xdr:colOff>867833</xdr:colOff>
      <xdr:row>248</xdr:row>
      <xdr:rowOff>63500</xdr:rowOff>
    </xdr:to>
    <xdr:graphicFrame macro="">
      <xdr:nvGraphicFramePr>
        <xdr:cNvPr id="133" name="1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11</xdr:col>
      <xdr:colOff>455084</xdr:colOff>
      <xdr:row>238</xdr:row>
      <xdr:rowOff>41274</xdr:rowOff>
    </xdr:from>
    <xdr:to>
      <xdr:col>15</xdr:col>
      <xdr:colOff>423334</xdr:colOff>
      <xdr:row>249</xdr:row>
      <xdr:rowOff>127000</xdr:rowOff>
    </xdr:to>
    <xdr:graphicFrame macro="">
      <xdr:nvGraphicFramePr>
        <xdr:cNvPr id="134" name="1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20</xdr:col>
      <xdr:colOff>698500</xdr:colOff>
      <xdr:row>237</xdr:row>
      <xdr:rowOff>94191</xdr:rowOff>
    </xdr:from>
    <xdr:to>
      <xdr:col>24</xdr:col>
      <xdr:colOff>539749</xdr:colOff>
      <xdr:row>248</xdr:row>
      <xdr:rowOff>169334</xdr:rowOff>
    </xdr:to>
    <xdr:graphicFrame macro="">
      <xdr:nvGraphicFramePr>
        <xdr:cNvPr id="135" name="1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39</xdr:col>
      <xdr:colOff>63499</xdr:colOff>
      <xdr:row>237</xdr:row>
      <xdr:rowOff>147107</xdr:rowOff>
    </xdr:from>
    <xdr:to>
      <xdr:col>42</xdr:col>
      <xdr:colOff>719667</xdr:colOff>
      <xdr:row>248</xdr:row>
      <xdr:rowOff>169333</xdr:rowOff>
    </xdr:to>
    <xdr:graphicFrame macro="">
      <xdr:nvGraphicFramePr>
        <xdr:cNvPr id="136" name="1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47</xdr:col>
      <xdr:colOff>95250</xdr:colOff>
      <xdr:row>237</xdr:row>
      <xdr:rowOff>157691</xdr:rowOff>
    </xdr:from>
    <xdr:to>
      <xdr:col>51</xdr:col>
      <xdr:colOff>275167</xdr:colOff>
      <xdr:row>248</xdr:row>
      <xdr:rowOff>116417</xdr:rowOff>
    </xdr:to>
    <xdr:graphicFrame macro="">
      <xdr:nvGraphicFramePr>
        <xdr:cNvPr id="137" name="1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80" zoomScaleNormal="80" workbookViewId="0">
      <selection activeCell="B26" sqref="B26"/>
    </sheetView>
  </sheetViews>
  <sheetFormatPr baseColWidth="10" defaultRowHeight="15" x14ac:dyDescent="0.25"/>
  <cols>
    <col min="1" max="1" width="39.140625" customWidth="1"/>
    <col min="2" max="2" width="14.7109375" customWidth="1"/>
    <col min="3" max="3" width="14.85546875" customWidth="1"/>
    <col min="4" max="4" width="15" customWidth="1"/>
    <col min="5" max="5" width="12.5703125" customWidth="1"/>
    <col min="6" max="6" width="13.42578125" customWidth="1"/>
    <col min="7" max="7" width="7.140625" customWidth="1"/>
    <col min="8" max="8" width="7.42578125" customWidth="1"/>
    <col min="9" max="9" width="9.7109375" customWidth="1"/>
    <col min="10" max="10" width="26.85546875" customWidth="1"/>
    <col min="11" max="11" width="18.5703125" customWidth="1"/>
  </cols>
  <sheetData>
    <row r="1" spans="1:11" ht="30" x14ac:dyDescent="0.25">
      <c r="B1" s="83" t="s">
        <v>0</v>
      </c>
      <c r="C1" s="83"/>
      <c r="D1" s="83"/>
      <c r="E1" s="83"/>
      <c r="F1" s="83"/>
      <c r="G1" s="12"/>
      <c r="H1" s="12"/>
      <c r="I1" s="40" t="s">
        <v>27</v>
      </c>
      <c r="J1" s="40" t="s">
        <v>26</v>
      </c>
      <c r="K1" s="41" t="s">
        <v>53</v>
      </c>
    </row>
    <row r="2" spans="1:11" ht="15" customHeight="1" x14ac:dyDescent="0.25">
      <c r="B2" s="83" t="s">
        <v>1</v>
      </c>
      <c r="C2" s="83"/>
      <c r="D2" s="83"/>
      <c r="E2" s="83"/>
      <c r="F2" s="83"/>
      <c r="G2" s="12"/>
      <c r="H2" s="12"/>
      <c r="I2" s="32">
        <v>1</v>
      </c>
      <c r="J2" s="32" t="s">
        <v>54</v>
      </c>
      <c r="K2" s="59">
        <v>67</v>
      </c>
    </row>
    <row r="3" spans="1:11" ht="30" x14ac:dyDescent="0.25">
      <c r="B3" s="83" t="s">
        <v>11</v>
      </c>
      <c r="C3" s="83"/>
      <c r="D3" s="83"/>
      <c r="E3" s="83"/>
      <c r="F3" s="83"/>
      <c r="G3" s="12"/>
      <c r="H3" s="12"/>
      <c r="I3" s="32">
        <v>1</v>
      </c>
      <c r="J3" s="32" t="s">
        <v>55</v>
      </c>
      <c r="K3" s="59">
        <v>65</v>
      </c>
    </row>
    <row r="4" spans="1:11" x14ac:dyDescent="0.25">
      <c r="B4" s="83" t="s">
        <v>18</v>
      </c>
      <c r="C4" s="83"/>
      <c r="D4" s="83"/>
      <c r="E4" s="83"/>
      <c r="F4" s="83"/>
      <c r="G4" s="12"/>
      <c r="H4" s="12"/>
      <c r="I4" s="32">
        <v>2</v>
      </c>
      <c r="J4" s="32" t="s">
        <v>35</v>
      </c>
      <c r="K4" s="59">
        <v>110</v>
      </c>
    </row>
    <row r="5" spans="1:11" x14ac:dyDescent="0.25">
      <c r="B5" s="1"/>
      <c r="C5" s="1"/>
      <c r="D5" s="1"/>
      <c r="E5" s="1"/>
      <c r="F5" s="1"/>
      <c r="G5" s="1"/>
      <c r="H5" s="1"/>
      <c r="I5" s="32">
        <v>2</v>
      </c>
      <c r="J5" s="32" t="s">
        <v>36</v>
      </c>
      <c r="K5" s="59">
        <v>50</v>
      </c>
    </row>
    <row r="6" spans="1:11" x14ac:dyDescent="0.25">
      <c r="A6" s="82" t="s">
        <v>19</v>
      </c>
      <c r="B6" s="82"/>
      <c r="C6" s="82"/>
      <c r="E6" s="15" t="s">
        <v>22</v>
      </c>
      <c r="F6" s="15"/>
      <c r="I6" s="32">
        <v>2</v>
      </c>
      <c r="J6" s="32" t="s">
        <v>37</v>
      </c>
      <c r="K6" s="59">
        <v>85</v>
      </c>
    </row>
    <row r="7" spans="1:11" x14ac:dyDescent="0.25">
      <c r="A7" s="82" t="s">
        <v>20</v>
      </c>
      <c r="B7" s="82"/>
      <c r="C7" s="12"/>
      <c r="E7" s="15" t="s">
        <v>23</v>
      </c>
      <c r="F7" s="15"/>
      <c r="I7" s="32">
        <v>2</v>
      </c>
      <c r="J7" s="32" t="s">
        <v>38</v>
      </c>
      <c r="K7" s="59">
        <v>21</v>
      </c>
    </row>
    <row r="8" spans="1:11" x14ac:dyDescent="0.25">
      <c r="A8" s="79" t="s">
        <v>21</v>
      </c>
      <c r="B8" s="79"/>
      <c r="C8" s="12"/>
      <c r="D8" s="80" t="s">
        <v>24</v>
      </c>
      <c r="E8" s="80"/>
      <c r="F8" s="80"/>
      <c r="G8" s="3"/>
      <c r="H8" s="2"/>
      <c r="I8" s="32">
        <v>3</v>
      </c>
      <c r="J8" s="32" t="s">
        <v>39</v>
      </c>
      <c r="K8" s="59">
        <v>50</v>
      </c>
    </row>
    <row r="9" spans="1:11" ht="30" x14ac:dyDescent="0.25">
      <c r="A9" s="13"/>
      <c r="B9" s="13"/>
      <c r="C9" s="12"/>
      <c r="D9" s="14"/>
      <c r="E9" s="14"/>
      <c r="F9" s="14"/>
      <c r="G9" s="3"/>
      <c r="H9" s="2"/>
      <c r="I9" s="32">
        <v>4</v>
      </c>
      <c r="J9" s="32" t="s">
        <v>56</v>
      </c>
      <c r="K9" s="59">
        <v>55</v>
      </c>
    </row>
    <row r="10" spans="1:11" ht="30" x14ac:dyDescent="0.25">
      <c r="A10" s="81" t="s">
        <v>25</v>
      </c>
      <c r="B10" s="81"/>
      <c r="C10" s="81"/>
      <c r="D10" s="81"/>
      <c r="E10" s="81"/>
      <c r="F10" s="81"/>
      <c r="G10" s="3"/>
      <c r="H10" s="2"/>
      <c r="I10" s="32">
        <v>4</v>
      </c>
      <c r="J10" s="32" t="s">
        <v>57</v>
      </c>
      <c r="K10" s="59">
        <v>54</v>
      </c>
    </row>
    <row r="11" spans="1:11" ht="22.5" customHeight="1" thickBot="1" x14ac:dyDescent="0.3">
      <c r="I11" s="32">
        <v>12</v>
      </c>
      <c r="J11" s="32" t="s">
        <v>40</v>
      </c>
      <c r="K11" s="59">
        <v>57</v>
      </c>
    </row>
    <row r="12" spans="1:11" ht="28.5" customHeight="1" thickBot="1" x14ac:dyDescent="0.3">
      <c r="A12" s="4"/>
      <c r="B12" s="64">
        <v>1</v>
      </c>
      <c r="C12" s="64">
        <v>2</v>
      </c>
      <c r="D12" s="64">
        <v>3</v>
      </c>
      <c r="E12" s="64">
        <v>4</v>
      </c>
      <c r="F12" s="64">
        <v>5</v>
      </c>
      <c r="I12" s="32">
        <v>12</v>
      </c>
      <c r="J12" s="32" t="s">
        <v>58</v>
      </c>
      <c r="K12" s="59">
        <v>52</v>
      </c>
    </row>
    <row r="13" spans="1:11" ht="35.25" customHeight="1" thickBot="1" x14ac:dyDescent="0.3">
      <c r="A13" s="5"/>
      <c r="B13" s="65" t="s">
        <v>17</v>
      </c>
      <c r="C13" s="66" t="s">
        <v>7</v>
      </c>
      <c r="D13" s="66" t="s">
        <v>8</v>
      </c>
      <c r="E13" s="66" t="s">
        <v>9</v>
      </c>
      <c r="F13" s="66" t="s">
        <v>10</v>
      </c>
      <c r="I13" s="32">
        <v>12</v>
      </c>
      <c r="J13" s="32" t="s">
        <v>59</v>
      </c>
      <c r="K13" s="59">
        <v>50</v>
      </c>
    </row>
    <row r="14" spans="1:11" ht="33.75" customHeight="1" thickBot="1" x14ac:dyDescent="0.3">
      <c r="A14" s="5"/>
      <c r="B14" s="6" t="s">
        <v>2</v>
      </c>
      <c r="C14" s="6" t="s">
        <v>3</v>
      </c>
      <c r="D14" s="6" t="s">
        <v>4</v>
      </c>
      <c r="E14" s="6" t="s">
        <v>5</v>
      </c>
      <c r="F14" s="6" t="s">
        <v>6</v>
      </c>
      <c r="I14" s="32">
        <v>12</v>
      </c>
      <c r="J14" s="32" t="s">
        <v>60</v>
      </c>
      <c r="K14" s="59">
        <v>50</v>
      </c>
    </row>
    <row r="15" spans="1:11" ht="30.75" thickBot="1" x14ac:dyDescent="0.3">
      <c r="A15" s="60" t="s">
        <v>52</v>
      </c>
      <c r="B15" s="7"/>
      <c r="C15" s="8"/>
      <c r="D15" s="8"/>
      <c r="E15" s="8"/>
      <c r="F15" s="19"/>
      <c r="I15" s="32">
        <v>12</v>
      </c>
      <c r="J15" s="32" t="s">
        <v>61</v>
      </c>
      <c r="K15" s="59">
        <v>91</v>
      </c>
    </row>
    <row r="16" spans="1:11" ht="30.75" thickBot="1" x14ac:dyDescent="0.3">
      <c r="A16" s="60" t="s">
        <v>12</v>
      </c>
      <c r="B16" s="9"/>
      <c r="C16" s="10"/>
      <c r="D16" s="10"/>
      <c r="E16" s="10"/>
      <c r="F16" s="11"/>
      <c r="I16" s="32">
        <v>12</v>
      </c>
      <c r="J16" s="32" t="s">
        <v>63</v>
      </c>
      <c r="K16" s="59">
        <v>51</v>
      </c>
    </row>
    <row r="17" spans="1:11" ht="29.25" customHeight="1" thickBot="1" x14ac:dyDescent="0.3">
      <c r="A17" s="61" t="s">
        <v>13</v>
      </c>
      <c r="B17" s="9"/>
      <c r="C17" s="10"/>
      <c r="D17" s="10"/>
      <c r="E17" s="10"/>
      <c r="F17" s="11"/>
      <c r="I17" s="32">
        <v>12</v>
      </c>
      <c r="J17" s="32" t="s">
        <v>62</v>
      </c>
      <c r="K17" s="59">
        <v>50</v>
      </c>
    </row>
    <row r="18" spans="1:11" ht="31.5" customHeight="1" thickBot="1" x14ac:dyDescent="0.3">
      <c r="A18" s="61" t="s">
        <v>14</v>
      </c>
      <c r="B18" s="9"/>
      <c r="C18" s="10"/>
      <c r="D18" s="10"/>
      <c r="E18" s="10"/>
      <c r="F18" s="11"/>
      <c r="I18" s="32">
        <v>12</v>
      </c>
      <c r="J18" s="32" t="s">
        <v>64</v>
      </c>
      <c r="K18" s="59">
        <v>50</v>
      </c>
    </row>
    <row r="19" spans="1:11" ht="27" customHeight="1" thickBot="1" x14ac:dyDescent="0.3">
      <c r="A19" s="62" t="s">
        <v>15</v>
      </c>
      <c r="B19" s="17"/>
      <c r="C19" s="18"/>
      <c r="D19" s="18"/>
      <c r="E19" s="18"/>
      <c r="F19" s="20"/>
      <c r="I19" s="32">
        <v>12</v>
      </c>
      <c r="J19" s="32" t="s">
        <v>65</v>
      </c>
      <c r="K19" s="59">
        <v>51</v>
      </c>
    </row>
    <row r="20" spans="1:11" ht="30.75" thickBot="1" x14ac:dyDescent="0.3">
      <c r="A20" s="63" t="s">
        <v>16</v>
      </c>
      <c r="B20" s="73"/>
      <c r="C20" s="74"/>
      <c r="D20" s="74"/>
      <c r="E20" s="74"/>
      <c r="F20" s="75"/>
      <c r="I20" s="32">
        <v>12</v>
      </c>
      <c r="J20" s="32" t="s">
        <v>66</v>
      </c>
      <c r="K20" s="59">
        <v>55</v>
      </c>
    </row>
    <row r="21" spans="1:11" ht="30" x14ac:dyDescent="0.25">
      <c r="I21" s="38">
        <v>12</v>
      </c>
      <c r="J21" s="32" t="s">
        <v>67</v>
      </c>
      <c r="K21" s="58">
        <v>53</v>
      </c>
    </row>
    <row r="22" spans="1:11" ht="30" x14ac:dyDescent="0.25">
      <c r="I22" s="39">
        <v>12</v>
      </c>
      <c r="J22" s="42" t="s">
        <v>68</v>
      </c>
      <c r="K22" s="58">
        <v>57</v>
      </c>
    </row>
    <row r="23" spans="1:11" ht="32.25" customHeight="1" x14ac:dyDescent="0.25">
      <c r="I23" s="39">
        <v>12</v>
      </c>
      <c r="J23" s="36" t="s">
        <v>69</v>
      </c>
      <c r="K23" s="58">
        <v>62</v>
      </c>
    </row>
    <row r="24" spans="1:11" ht="19.5" customHeight="1" x14ac:dyDescent="0.25">
      <c r="I24" s="39">
        <v>12</v>
      </c>
      <c r="J24" s="36" t="s">
        <v>70</v>
      </c>
      <c r="K24" s="58">
        <v>56</v>
      </c>
    </row>
    <row r="25" spans="1:11" ht="20.25" customHeight="1" x14ac:dyDescent="0.25">
      <c r="I25" s="39">
        <v>12</v>
      </c>
      <c r="J25" s="39" t="s">
        <v>71</v>
      </c>
      <c r="K25" s="58">
        <v>50</v>
      </c>
    </row>
    <row r="26" spans="1:11" ht="30.75" customHeight="1" x14ac:dyDescent="0.25">
      <c r="I26" s="39">
        <v>12</v>
      </c>
      <c r="J26" s="36" t="s">
        <v>73</v>
      </c>
      <c r="K26" s="58">
        <v>52</v>
      </c>
    </row>
    <row r="27" spans="1:11" ht="30" x14ac:dyDescent="0.25">
      <c r="I27" s="39">
        <v>12</v>
      </c>
      <c r="J27" s="36" t="s">
        <v>72</v>
      </c>
      <c r="K27" s="58">
        <v>65</v>
      </c>
    </row>
    <row r="29" spans="1:11" x14ac:dyDescent="0.25">
      <c r="A29" s="43"/>
      <c r="B29" s="72"/>
      <c r="C29" s="72"/>
      <c r="D29" s="72"/>
      <c r="E29" s="72"/>
      <c r="F29" s="72"/>
      <c r="G29" s="12"/>
      <c r="H29" s="12"/>
    </row>
    <row r="30" spans="1:11" ht="32.25" customHeight="1" x14ac:dyDescent="0.25">
      <c r="A30" s="43"/>
      <c r="B30" s="72"/>
      <c r="C30" s="72"/>
      <c r="D30" s="72"/>
      <c r="E30" s="72"/>
      <c r="F30" s="72"/>
      <c r="G30" s="12"/>
      <c r="H30" s="12"/>
    </row>
    <row r="31" spans="1:11" x14ac:dyDescent="0.25">
      <c r="A31" s="43"/>
      <c r="B31" s="72"/>
      <c r="C31" s="72"/>
      <c r="D31" s="72"/>
      <c r="E31" s="72"/>
      <c r="F31" s="72"/>
      <c r="G31" s="12"/>
      <c r="H31" s="12"/>
    </row>
    <row r="32" spans="1:11" x14ac:dyDescent="0.25">
      <c r="A32" s="43"/>
      <c r="B32" s="72"/>
      <c r="C32" s="72"/>
      <c r="D32" s="72"/>
      <c r="E32" s="72"/>
      <c r="F32" s="72"/>
      <c r="G32" s="12"/>
      <c r="H32" s="12"/>
    </row>
    <row r="33" spans="1:8" x14ac:dyDescent="0.25">
      <c r="A33" s="43"/>
      <c r="B33" s="44"/>
      <c r="C33" s="44"/>
      <c r="D33" s="44"/>
      <c r="E33" s="44"/>
      <c r="F33" s="44"/>
      <c r="G33" s="16"/>
      <c r="H33" s="16"/>
    </row>
    <row r="34" spans="1:8" x14ac:dyDescent="0.25">
      <c r="A34" s="76"/>
      <c r="B34" s="76"/>
      <c r="C34" s="76"/>
      <c r="D34" s="43"/>
      <c r="E34" s="45"/>
      <c r="F34" s="45"/>
    </row>
    <row r="35" spans="1:8" x14ac:dyDescent="0.25">
      <c r="A35" s="76"/>
      <c r="B35" s="76"/>
      <c r="C35" s="46"/>
      <c r="D35" s="43"/>
      <c r="E35" s="45"/>
      <c r="F35" s="45"/>
    </row>
    <row r="36" spans="1:8" x14ac:dyDescent="0.25">
      <c r="A36" s="76"/>
      <c r="B36" s="76"/>
      <c r="C36" s="46"/>
      <c r="D36" s="77"/>
      <c r="E36" s="77"/>
      <c r="F36" s="77"/>
      <c r="G36" s="3"/>
      <c r="H36" s="2"/>
    </row>
    <row r="37" spans="1:8" x14ac:dyDescent="0.25">
      <c r="A37" s="47"/>
      <c r="B37" s="47"/>
      <c r="C37" s="46"/>
      <c r="D37" s="48"/>
      <c r="E37" s="48"/>
      <c r="F37" s="48"/>
      <c r="G37" s="3"/>
      <c r="H37" s="2"/>
    </row>
    <row r="38" spans="1:8" x14ac:dyDescent="0.25">
      <c r="A38" s="78"/>
      <c r="B38" s="78"/>
      <c r="C38" s="78"/>
      <c r="D38" s="78"/>
      <c r="E38" s="78"/>
      <c r="F38" s="78"/>
      <c r="G38" s="3"/>
      <c r="H38" s="2"/>
    </row>
    <row r="39" spans="1:8" x14ac:dyDescent="0.25">
      <c r="A39" s="78"/>
      <c r="B39" s="78"/>
      <c r="C39" s="78"/>
      <c r="D39" s="78"/>
      <c r="E39" s="78"/>
      <c r="F39" s="78"/>
      <c r="G39" s="3"/>
      <c r="H39" s="2"/>
    </row>
    <row r="40" spans="1:8" x14ac:dyDescent="0.25">
      <c r="A40" s="43"/>
      <c r="B40" s="43"/>
      <c r="C40" s="43"/>
      <c r="D40" s="43"/>
      <c r="E40" s="43"/>
      <c r="F40" s="43"/>
    </row>
    <row r="41" spans="1:8" ht="15.75" x14ac:dyDescent="0.25">
      <c r="A41" s="49"/>
      <c r="B41" s="50"/>
      <c r="C41" s="50"/>
      <c r="D41" s="50"/>
      <c r="E41" s="50"/>
      <c r="F41" s="50"/>
    </row>
    <row r="42" spans="1:8" ht="51" customHeight="1" x14ac:dyDescent="0.25">
      <c r="A42" s="49"/>
      <c r="B42" s="51"/>
      <c r="C42" s="52"/>
      <c r="D42" s="52"/>
      <c r="E42" s="52"/>
      <c r="F42" s="52"/>
    </row>
    <row r="43" spans="1:8" ht="19.5" customHeight="1" x14ac:dyDescent="0.25">
      <c r="A43" s="49"/>
      <c r="B43" s="53"/>
      <c r="C43" s="53"/>
      <c r="D43" s="53"/>
      <c r="E43" s="53"/>
      <c r="F43" s="53"/>
    </row>
    <row r="44" spans="1:8" ht="15.75" x14ac:dyDescent="0.25">
      <c r="A44" s="54"/>
      <c r="B44" s="53"/>
      <c r="C44" s="53"/>
      <c r="D44" s="53"/>
      <c r="E44" s="53"/>
      <c r="F44" s="53"/>
    </row>
    <row r="45" spans="1:8" ht="17.25" customHeight="1" x14ac:dyDescent="0.25">
      <c r="A45" s="54"/>
      <c r="B45" s="49"/>
      <c r="C45" s="49"/>
      <c r="D45" s="49"/>
      <c r="E45" s="49"/>
      <c r="F45" s="49"/>
    </row>
    <row r="46" spans="1:8" ht="15.75" x14ac:dyDescent="0.25">
      <c r="A46" s="55"/>
      <c r="B46" s="49"/>
      <c r="C46" s="49"/>
      <c r="D46" s="49"/>
      <c r="E46" s="49"/>
      <c r="F46" s="49"/>
    </row>
    <row r="47" spans="1:8" ht="15.75" x14ac:dyDescent="0.25">
      <c r="A47" s="55"/>
      <c r="B47" s="49"/>
      <c r="C47" s="49"/>
      <c r="D47" s="49"/>
      <c r="E47" s="49"/>
      <c r="F47" s="49"/>
    </row>
    <row r="48" spans="1:8" ht="15.75" x14ac:dyDescent="0.25">
      <c r="A48" s="54"/>
      <c r="B48" s="49"/>
      <c r="C48" s="49"/>
      <c r="D48" s="49"/>
      <c r="E48" s="49"/>
      <c r="F48" s="49"/>
    </row>
    <row r="49" spans="1:6" ht="64.5" customHeight="1" x14ac:dyDescent="0.25">
      <c r="A49" s="56"/>
      <c r="B49" s="71"/>
      <c r="C49" s="71"/>
      <c r="D49" s="71"/>
      <c r="E49" s="71"/>
      <c r="F49" s="71"/>
    </row>
  </sheetData>
  <mergeCells count="20">
    <mergeCell ref="A8:B8"/>
    <mergeCell ref="D8:F8"/>
    <mergeCell ref="A10:F10"/>
    <mergeCell ref="A6:C6"/>
    <mergeCell ref="B1:F1"/>
    <mergeCell ref="B2:F2"/>
    <mergeCell ref="B3:F3"/>
    <mergeCell ref="B4:F4"/>
    <mergeCell ref="A7:B7"/>
    <mergeCell ref="B49:F49"/>
    <mergeCell ref="B30:F30"/>
    <mergeCell ref="B31:F31"/>
    <mergeCell ref="B32:F32"/>
    <mergeCell ref="B20:F20"/>
    <mergeCell ref="B29:F29"/>
    <mergeCell ref="A34:C34"/>
    <mergeCell ref="A35:B35"/>
    <mergeCell ref="D36:F36"/>
    <mergeCell ref="A38:F39"/>
    <mergeCell ref="A36:B36"/>
  </mergeCells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8"/>
  <sheetViews>
    <sheetView tabSelected="1" topLeftCell="A22" zoomScale="90" zoomScaleNormal="90" workbookViewId="0">
      <selection activeCell="J293" sqref="J293:L293"/>
    </sheetView>
  </sheetViews>
  <sheetFormatPr baseColWidth="10" defaultRowHeight="15" x14ac:dyDescent="0.25"/>
  <cols>
    <col min="2" max="2" width="13.140625" customWidth="1"/>
    <col min="4" max="4" width="19.140625" customWidth="1"/>
    <col min="5" max="5" width="14.5703125" customWidth="1"/>
    <col min="6" max="6" width="16.85546875" customWidth="1"/>
    <col min="7" max="7" width="12.28515625" customWidth="1"/>
    <col min="8" max="8" width="18.140625" customWidth="1"/>
    <col min="11" max="11" width="16.5703125" customWidth="1"/>
    <col min="13" max="13" width="14.28515625" customWidth="1"/>
    <col min="14" max="14" width="13.140625" customWidth="1"/>
    <col min="15" max="15" width="15.42578125" customWidth="1"/>
    <col min="16" max="16" width="13" customWidth="1"/>
    <col min="17" max="17" width="16" customWidth="1"/>
    <col min="22" max="22" width="13.42578125" customWidth="1"/>
    <col min="23" max="23" width="14.5703125" customWidth="1"/>
    <col min="24" max="24" width="16.85546875" customWidth="1"/>
    <col min="25" max="25" width="18" customWidth="1"/>
    <col min="26" max="26" width="14.85546875" customWidth="1"/>
    <col min="31" max="31" width="13.85546875" customWidth="1"/>
    <col min="32" max="32" width="12.42578125" customWidth="1"/>
    <col min="33" max="33" width="16.5703125" customWidth="1"/>
    <col min="35" max="35" width="15.85546875" customWidth="1"/>
    <col min="40" max="40" width="13" customWidth="1"/>
    <col min="42" max="42" width="14.85546875" customWidth="1"/>
    <col min="44" max="44" width="16" customWidth="1"/>
    <col min="49" max="49" width="13.42578125" customWidth="1"/>
    <col min="51" max="51" width="15.7109375" customWidth="1"/>
    <col min="53" max="53" width="14.7109375" customWidth="1"/>
  </cols>
  <sheetData>
    <row r="1" spans="1:53" x14ac:dyDescent="0.25">
      <c r="D1" s="2"/>
      <c r="E1" s="30" t="s">
        <v>26</v>
      </c>
      <c r="F1" s="31">
        <f>COUNTIF(B:B,B4)</f>
        <v>26</v>
      </c>
    </row>
    <row r="2" spans="1:53" x14ac:dyDescent="0.25">
      <c r="E2" s="31" t="s">
        <v>46</v>
      </c>
      <c r="F2" s="31">
        <v>0.1</v>
      </c>
    </row>
    <row r="4" spans="1:53" x14ac:dyDescent="0.25">
      <c r="A4" s="106" t="s">
        <v>27</v>
      </c>
      <c r="B4" s="106" t="s">
        <v>28</v>
      </c>
      <c r="C4" s="106" t="s">
        <v>29</v>
      </c>
      <c r="D4" s="87" t="str">
        <f>COMEDORES!A15</f>
        <v>Servicio general del comedor (atención)</v>
      </c>
      <c r="E4" s="87"/>
      <c r="F4" s="87"/>
      <c r="G4" s="87"/>
      <c r="H4" s="87"/>
      <c r="I4" s="33"/>
      <c r="J4" s="93"/>
      <c r="K4" s="93"/>
      <c r="L4" s="93"/>
      <c r="M4" s="93"/>
      <c r="N4" s="93"/>
      <c r="O4" s="93"/>
      <c r="P4" s="93"/>
      <c r="Q4" s="93"/>
    </row>
    <row r="5" spans="1:53" x14ac:dyDescent="0.25">
      <c r="A5" s="106"/>
      <c r="B5" s="106"/>
      <c r="C5" s="106"/>
      <c r="D5" s="21" t="str">
        <f>COMEDORES!B13</f>
        <v>No contesto</v>
      </c>
      <c r="E5" s="21" t="str">
        <f>COMEDORES!C13</f>
        <v xml:space="preserve">No le gusta       </v>
      </c>
      <c r="F5" s="21" t="str">
        <f>COMEDORES!D13</f>
        <v>Le gusta un poco</v>
      </c>
      <c r="G5" s="21" t="str">
        <f>COMEDORES!E13</f>
        <v>Le gusta</v>
      </c>
      <c r="H5" s="21" t="str">
        <f>COMEDORES!F13</f>
        <v xml:space="preserve">Le gusta mucho </v>
      </c>
      <c r="I5" s="22"/>
      <c r="J5" s="22"/>
      <c r="K5" s="22"/>
      <c r="L5" s="22"/>
      <c r="M5" s="22"/>
      <c r="N5" s="22"/>
      <c r="O5" s="22"/>
      <c r="P5" s="22"/>
      <c r="Q5" s="22"/>
    </row>
    <row r="6" spans="1:53" x14ac:dyDescent="0.25">
      <c r="A6" s="94">
        <f>COMEDORES!I2</f>
        <v>1</v>
      </c>
      <c r="B6" s="108" t="str">
        <f>COMEDORES!J2</f>
        <v>MEZQUITIC:                                          SAN MIGUEL HUAIXTITA</v>
      </c>
      <c r="C6" s="107">
        <v>7</v>
      </c>
      <c r="D6" s="58"/>
      <c r="E6" s="58"/>
      <c r="F6" s="58">
        <v>1</v>
      </c>
      <c r="G6" s="58">
        <v>3</v>
      </c>
      <c r="H6" s="58">
        <v>3</v>
      </c>
      <c r="I6" s="24"/>
      <c r="J6" s="24"/>
      <c r="K6" s="24"/>
      <c r="L6" s="24"/>
      <c r="M6" s="24"/>
      <c r="N6" s="24"/>
      <c r="O6" s="24"/>
      <c r="P6" s="24"/>
      <c r="Q6" s="24"/>
    </row>
    <row r="7" spans="1:53" x14ac:dyDescent="0.25">
      <c r="A7" s="95"/>
      <c r="B7" s="108"/>
      <c r="C7" s="107"/>
      <c r="D7" s="87" t="str">
        <f>COMEDORES!A16</f>
        <v>Menus que otorgan</v>
      </c>
      <c r="E7" s="87"/>
      <c r="F7" s="87"/>
      <c r="G7" s="87"/>
      <c r="H7" s="87"/>
      <c r="I7" s="24"/>
      <c r="J7" s="24"/>
      <c r="K7" s="24"/>
      <c r="L7" s="24"/>
      <c r="M7" s="24"/>
      <c r="N7" s="24"/>
      <c r="O7" s="24"/>
      <c r="P7" s="24"/>
      <c r="Q7" s="24"/>
    </row>
    <row r="8" spans="1:53" x14ac:dyDescent="0.25">
      <c r="A8" s="95"/>
      <c r="B8" s="108"/>
      <c r="C8" s="107"/>
      <c r="D8" s="21" t="str">
        <f>D5</f>
        <v>No contesto</v>
      </c>
      <c r="E8" s="21" t="s">
        <v>30</v>
      </c>
      <c r="F8" s="21" t="s">
        <v>31</v>
      </c>
      <c r="G8" s="21" t="s">
        <v>9</v>
      </c>
      <c r="H8" s="21" t="s">
        <v>32</v>
      </c>
      <c r="I8" s="24"/>
      <c r="J8" s="24"/>
      <c r="K8" s="24"/>
      <c r="L8" s="24"/>
      <c r="M8" s="24"/>
      <c r="N8" s="24"/>
      <c r="O8" s="24"/>
      <c r="P8" s="24"/>
      <c r="Q8" s="24"/>
    </row>
    <row r="9" spans="1:53" x14ac:dyDescent="0.25">
      <c r="A9" s="95"/>
      <c r="B9" s="108"/>
      <c r="C9" s="107"/>
      <c r="D9" s="58"/>
      <c r="E9" s="58"/>
      <c r="F9" s="58">
        <v>2</v>
      </c>
      <c r="G9" s="58">
        <v>1</v>
      </c>
      <c r="H9" s="58">
        <v>4</v>
      </c>
      <c r="I9" s="24"/>
      <c r="J9" s="24"/>
      <c r="K9" s="24"/>
      <c r="L9" s="24"/>
      <c r="M9" s="24"/>
      <c r="N9" s="24"/>
      <c r="O9" s="24"/>
      <c r="P9" s="24"/>
      <c r="Q9" s="24"/>
    </row>
    <row r="10" spans="1:53" x14ac:dyDescent="0.25">
      <c r="A10" s="95"/>
      <c r="B10" s="108"/>
      <c r="C10" s="107"/>
      <c r="D10" s="87" t="str">
        <f>COMEDORES!A17</f>
        <v>Horarios</v>
      </c>
      <c r="E10" s="87"/>
      <c r="F10" s="87"/>
      <c r="G10" s="87"/>
      <c r="H10" s="87"/>
      <c r="I10" s="22"/>
      <c r="J10" s="25" t="s">
        <v>33</v>
      </c>
      <c r="K10" s="25" t="s">
        <v>28</v>
      </c>
      <c r="L10" s="25" t="s">
        <v>34</v>
      </c>
      <c r="M10" s="84" t="str">
        <f>D4</f>
        <v>Servicio general del comedor (atención)</v>
      </c>
      <c r="N10" s="85"/>
      <c r="O10" s="85"/>
      <c r="P10" s="85"/>
      <c r="Q10" s="86"/>
      <c r="S10" s="25" t="s">
        <v>33</v>
      </c>
      <c r="T10" s="25" t="s">
        <v>28</v>
      </c>
      <c r="U10" s="25" t="s">
        <v>34</v>
      </c>
      <c r="V10" s="84" t="str">
        <f>D7</f>
        <v>Menus que otorgan</v>
      </c>
      <c r="W10" s="85"/>
      <c r="X10" s="85"/>
      <c r="Y10" s="85"/>
      <c r="Z10" s="86"/>
      <c r="AB10" s="25" t="s">
        <v>33</v>
      </c>
      <c r="AC10" s="25" t="s">
        <v>28</v>
      </c>
      <c r="AD10" s="25" t="s">
        <v>34</v>
      </c>
      <c r="AE10" s="87" t="str">
        <f>D10</f>
        <v>Horarios</v>
      </c>
      <c r="AF10" s="87"/>
      <c r="AG10" s="87"/>
      <c r="AH10" s="87"/>
      <c r="AI10" s="87"/>
      <c r="AK10" s="25" t="s">
        <v>33</v>
      </c>
      <c r="AL10" s="25" t="s">
        <v>28</v>
      </c>
      <c r="AM10" s="25" t="s">
        <v>34</v>
      </c>
      <c r="AN10" s="87" t="str">
        <f>D13</f>
        <v>Cuota de recuperacion</v>
      </c>
      <c r="AO10" s="87"/>
      <c r="AP10" s="87"/>
      <c r="AQ10" s="87"/>
      <c r="AR10" s="87"/>
      <c r="AT10" s="25" t="s">
        <v>33</v>
      </c>
      <c r="AU10" s="25" t="s">
        <v>28</v>
      </c>
      <c r="AV10" s="25" t="s">
        <v>34</v>
      </c>
      <c r="AW10" s="87" t="str">
        <f>D16</f>
        <v>Cantidad de alimento que les sirven</v>
      </c>
      <c r="AX10" s="87"/>
      <c r="AY10" s="87"/>
      <c r="AZ10" s="87"/>
      <c r="BA10" s="87"/>
    </row>
    <row r="11" spans="1:53" x14ac:dyDescent="0.25">
      <c r="A11" s="95"/>
      <c r="B11" s="108"/>
      <c r="C11" s="107"/>
      <c r="D11" s="21" t="s">
        <v>17</v>
      </c>
      <c r="E11" s="21" t="s">
        <v>30</v>
      </c>
      <c r="F11" s="21" t="s">
        <v>31</v>
      </c>
      <c r="G11" s="21" t="s">
        <v>9</v>
      </c>
      <c r="H11" s="21" t="s">
        <v>32</v>
      </c>
      <c r="I11" s="22"/>
      <c r="J11" s="88">
        <f>A6</f>
        <v>1</v>
      </c>
      <c r="K11" s="88" t="str">
        <f>B6</f>
        <v>MEZQUITIC:                                          SAN MIGUEL HUAIXTITA</v>
      </c>
      <c r="L11" s="110">
        <f>C6</f>
        <v>7</v>
      </c>
      <c r="M11" s="21" t="s">
        <v>17</v>
      </c>
      <c r="N11" s="21" t="s">
        <v>30</v>
      </c>
      <c r="O11" s="21" t="s">
        <v>31</v>
      </c>
      <c r="P11" s="21" t="s">
        <v>9</v>
      </c>
      <c r="Q11" s="21" t="s">
        <v>32</v>
      </c>
      <c r="S11" s="89">
        <f>A6</f>
        <v>1</v>
      </c>
      <c r="T11" s="89" t="str">
        <f>B6</f>
        <v>MEZQUITIC:                                          SAN MIGUEL HUAIXTITA</v>
      </c>
      <c r="U11" s="89">
        <f>C6</f>
        <v>7</v>
      </c>
      <c r="V11" s="21" t="s">
        <v>17</v>
      </c>
      <c r="W11" s="21" t="s">
        <v>30</v>
      </c>
      <c r="X11" s="21" t="s">
        <v>31</v>
      </c>
      <c r="Y11" s="21" t="s">
        <v>9</v>
      </c>
      <c r="Z11" s="21" t="s">
        <v>32</v>
      </c>
      <c r="AB11" s="88">
        <f>A6</f>
        <v>1</v>
      </c>
      <c r="AC11" s="88" t="str">
        <f>B6</f>
        <v>MEZQUITIC:                                          SAN MIGUEL HUAIXTITA</v>
      </c>
      <c r="AD11" s="88">
        <f>C6</f>
        <v>7</v>
      </c>
      <c r="AE11" s="21" t="s">
        <v>17</v>
      </c>
      <c r="AF11" s="21" t="s">
        <v>30</v>
      </c>
      <c r="AG11" s="21" t="s">
        <v>31</v>
      </c>
      <c r="AH11" s="21" t="s">
        <v>9</v>
      </c>
      <c r="AI11" s="21" t="s">
        <v>32</v>
      </c>
      <c r="AK11" s="88">
        <f>A6</f>
        <v>1</v>
      </c>
      <c r="AL11" s="88" t="str">
        <f>B6</f>
        <v>MEZQUITIC:                                          SAN MIGUEL HUAIXTITA</v>
      </c>
      <c r="AM11" s="88">
        <f>C6</f>
        <v>7</v>
      </c>
      <c r="AN11" s="21" t="s">
        <v>17</v>
      </c>
      <c r="AO11" s="21" t="s">
        <v>30</v>
      </c>
      <c r="AP11" s="21" t="s">
        <v>31</v>
      </c>
      <c r="AQ11" s="21" t="s">
        <v>9</v>
      </c>
      <c r="AR11" s="21" t="s">
        <v>32</v>
      </c>
      <c r="AT11" s="88">
        <f>A6</f>
        <v>1</v>
      </c>
      <c r="AU11" s="88" t="str">
        <f>B6</f>
        <v>MEZQUITIC:                                          SAN MIGUEL HUAIXTITA</v>
      </c>
      <c r="AV11" s="88">
        <f>C6</f>
        <v>7</v>
      </c>
      <c r="AW11" s="21" t="s">
        <v>17</v>
      </c>
      <c r="AX11" s="21" t="s">
        <v>30</v>
      </c>
      <c r="AY11" s="21" t="s">
        <v>31</v>
      </c>
      <c r="AZ11" s="21" t="s">
        <v>9</v>
      </c>
      <c r="BA11" s="21" t="s">
        <v>32</v>
      </c>
    </row>
    <row r="12" spans="1:53" ht="15" customHeight="1" x14ac:dyDescent="0.25">
      <c r="A12" s="95"/>
      <c r="B12" s="108"/>
      <c r="C12" s="107"/>
      <c r="D12" s="58"/>
      <c r="E12" s="58"/>
      <c r="F12" s="58">
        <v>1</v>
      </c>
      <c r="G12" s="58"/>
      <c r="H12" s="58">
        <v>6</v>
      </c>
      <c r="I12" s="22"/>
      <c r="J12" s="88"/>
      <c r="K12" s="88"/>
      <c r="L12" s="110"/>
      <c r="M12" s="23">
        <f>D6</f>
        <v>0</v>
      </c>
      <c r="N12" s="23">
        <f>E6</f>
        <v>0</v>
      </c>
      <c r="O12" s="23">
        <f>F6</f>
        <v>1</v>
      </c>
      <c r="P12" s="23">
        <f>G6</f>
        <v>3</v>
      </c>
      <c r="Q12" s="23">
        <f>H6</f>
        <v>3</v>
      </c>
      <c r="S12" s="90"/>
      <c r="T12" s="90"/>
      <c r="U12" s="90"/>
      <c r="V12" s="23">
        <f>D9</f>
        <v>0</v>
      </c>
      <c r="W12" s="23">
        <f>E9</f>
        <v>0</v>
      </c>
      <c r="X12" s="23">
        <f>F9</f>
        <v>2</v>
      </c>
      <c r="Y12" s="23">
        <f>G9</f>
        <v>1</v>
      </c>
      <c r="Z12" s="23">
        <f>H9</f>
        <v>4</v>
      </c>
      <c r="AB12" s="88"/>
      <c r="AC12" s="88"/>
      <c r="AD12" s="88"/>
      <c r="AE12" s="23">
        <f>D12</f>
        <v>0</v>
      </c>
      <c r="AF12" s="23">
        <f>E12</f>
        <v>0</v>
      </c>
      <c r="AG12" s="23">
        <f>F12</f>
        <v>1</v>
      </c>
      <c r="AH12" s="23">
        <f>G12</f>
        <v>0</v>
      </c>
      <c r="AI12" s="23">
        <f>H12</f>
        <v>6</v>
      </c>
      <c r="AK12" s="88"/>
      <c r="AL12" s="88"/>
      <c r="AM12" s="88"/>
      <c r="AN12" s="23">
        <f>D15</f>
        <v>0</v>
      </c>
      <c r="AO12" s="23">
        <f>E15</f>
        <v>0</v>
      </c>
      <c r="AP12" s="23">
        <f>F15</f>
        <v>1</v>
      </c>
      <c r="AQ12" s="23">
        <f>G15</f>
        <v>1</v>
      </c>
      <c r="AR12" s="23">
        <f>H15</f>
        <v>5</v>
      </c>
      <c r="AT12" s="88"/>
      <c r="AU12" s="88"/>
      <c r="AV12" s="88"/>
      <c r="AW12" s="23">
        <f>D18</f>
        <v>0</v>
      </c>
      <c r="AX12" s="23">
        <f>E18</f>
        <v>0</v>
      </c>
      <c r="AY12" s="23">
        <f>F18</f>
        <v>1</v>
      </c>
      <c r="AZ12" s="23">
        <f>G18</f>
        <v>3</v>
      </c>
      <c r="BA12" s="23">
        <f>H18</f>
        <v>3</v>
      </c>
    </row>
    <row r="13" spans="1:53" ht="15" customHeight="1" x14ac:dyDescent="0.25">
      <c r="A13" s="95"/>
      <c r="B13" s="108"/>
      <c r="C13" s="107"/>
      <c r="D13" s="84" t="str">
        <f>COMEDORES!A18</f>
        <v>Cuota de recuperacion</v>
      </c>
      <c r="E13" s="85"/>
      <c r="F13" s="85"/>
      <c r="G13" s="85"/>
      <c r="H13" s="86"/>
      <c r="I13" s="22"/>
      <c r="J13" s="22"/>
      <c r="K13" s="22"/>
      <c r="L13" s="22"/>
      <c r="M13" s="22"/>
      <c r="N13" s="22"/>
      <c r="O13" s="22"/>
      <c r="P13" s="22"/>
      <c r="Q13" s="22"/>
    </row>
    <row r="14" spans="1:53" x14ac:dyDescent="0.25">
      <c r="A14" s="95"/>
      <c r="B14" s="108"/>
      <c r="C14" s="107"/>
      <c r="D14" s="21" t="s">
        <v>17</v>
      </c>
      <c r="E14" s="21" t="s">
        <v>30</v>
      </c>
      <c r="F14" s="21" t="s">
        <v>31</v>
      </c>
      <c r="G14" s="21" t="s">
        <v>9</v>
      </c>
      <c r="H14" s="21" t="s">
        <v>32</v>
      </c>
      <c r="I14" s="22"/>
      <c r="J14" s="22"/>
      <c r="K14" s="22"/>
      <c r="L14" s="22">
        <v>100</v>
      </c>
      <c r="M14" s="22">
        <f>M12*L14/L11</f>
        <v>0</v>
      </c>
      <c r="N14" s="69">
        <f>N12*L14/L11</f>
        <v>0</v>
      </c>
      <c r="O14" s="68">
        <f>O12*L14/L11</f>
        <v>14.285714285714286</v>
      </c>
      <c r="P14" s="68">
        <f>L14*P12/L11</f>
        <v>42.857142857142854</v>
      </c>
      <c r="Q14" s="68">
        <f>Q12*L14/L11</f>
        <v>42.857142857142854</v>
      </c>
      <c r="V14" s="70">
        <f>(V12*100)/U11</f>
        <v>0</v>
      </c>
      <c r="W14" s="70">
        <f>(W12*100)/U11</f>
        <v>0</v>
      </c>
      <c r="X14" s="70">
        <f>(X12*100)/U11</f>
        <v>28.571428571428573</v>
      </c>
      <c r="Y14" s="70">
        <f>(Y12*100)/U11</f>
        <v>14.285714285714286</v>
      </c>
      <c r="Z14" s="70">
        <f>(Z12*100)/U11</f>
        <v>57.142857142857146</v>
      </c>
      <c r="AE14" s="70">
        <f>(AE12*100)/AD11</f>
        <v>0</v>
      </c>
      <c r="AF14" s="70">
        <f>(AF12*100)/AD11</f>
        <v>0</v>
      </c>
      <c r="AG14" s="70">
        <f>(AG12*100)/AD11</f>
        <v>14.285714285714286</v>
      </c>
      <c r="AH14" s="70">
        <f>(AH12*100)/AD11</f>
        <v>0</v>
      </c>
      <c r="AI14" s="70">
        <f>(AI12*100)/AD11</f>
        <v>85.714285714285708</v>
      </c>
      <c r="AN14" s="70">
        <f>(AN12*100)/AM11</f>
        <v>0</v>
      </c>
      <c r="AO14" s="70">
        <f>(AO12*100)/AM11</f>
        <v>0</v>
      </c>
      <c r="AP14" s="70">
        <f>(AP12*100)/AM11</f>
        <v>14.285714285714286</v>
      </c>
      <c r="AQ14" s="70">
        <f>(AQ12*100)/AM11</f>
        <v>14.285714285714286</v>
      </c>
      <c r="AR14" s="70">
        <f>(AR12*100)/AM11</f>
        <v>71.428571428571431</v>
      </c>
      <c r="AS14" s="70"/>
      <c r="AT14" s="70"/>
      <c r="AU14" s="70"/>
      <c r="AV14" s="70"/>
      <c r="AW14" s="70">
        <f>(AW12*100)/AV11</f>
        <v>0</v>
      </c>
      <c r="AX14" s="70">
        <f>(AX12*100)/AV11</f>
        <v>0</v>
      </c>
      <c r="AY14" s="70">
        <f>(AY12*100)/AV11</f>
        <v>14.285714285714286</v>
      </c>
      <c r="AZ14" s="70">
        <f>(AZ12*100)/AV11</f>
        <v>42.857142857142854</v>
      </c>
      <c r="BA14" s="70">
        <f>(BA12*100)/AV11</f>
        <v>42.857142857142854</v>
      </c>
    </row>
    <row r="15" spans="1:53" x14ac:dyDescent="0.25">
      <c r="A15" s="95"/>
      <c r="B15" s="108"/>
      <c r="C15" s="107"/>
      <c r="D15" s="58"/>
      <c r="E15" s="58"/>
      <c r="F15" s="58">
        <v>1</v>
      </c>
      <c r="G15" s="58">
        <v>1</v>
      </c>
      <c r="H15" s="58">
        <v>5</v>
      </c>
      <c r="I15" s="22"/>
      <c r="J15" s="22"/>
      <c r="K15" s="22"/>
      <c r="L15" s="22"/>
      <c r="M15" s="22"/>
      <c r="N15" s="22"/>
      <c r="O15" s="22"/>
      <c r="P15" s="22"/>
      <c r="Q15" s="22"/>
    </row>
    <row r="16" spans="1:53" x14ac:dyDescent="0.25">
      <c r="A16" s="95"/>
      <c r="B16" s="108"/>
      <c r="C16" s="107"/>
      <c r="D16" s="84" t="str">
        <f>COMEDORES!A19</f>
        <v>Cantidad de alimento que les sirven</v>
      </c>
      <c r="E16" s="85"/>
      <c r="F16" s="85"/>
      <c r="G16" s="85"/>
      <c r="H16" s="86"/>
      <c r="I16" s="22"/>
      <c r="J16" s="22"/>
      <c r="K16" s="22"/>
      <c r="L16" s="22"/>
      <c r="M16" s="22"/>
      <c r="N16" s="22"/>
      <c r="O16" s="22"/>
      <c r="P16" s="22"/>
      <c r="Q16" s="22"/>
    </row>
    <row r="17" spans="1:53" x14ac:dyDescent="0.25">
      <c r="A17" s="95"/>
      <c r="B17" s="108"/>
      <c r="C17" s="107"/>
      <c r="D17" s="21" t="s">
        <v>17</v>
      </c>
      <c r="E17" s="21" t="s">
        <v>30</v>
      </c>
      <c r="F17" s="21" t="s">
        <v>31</v>
      </c>
      <c r="G17" s="21" t="s">
        <v>9</v>
      </c>
      <c r="H17" s="21" t="s">
        <v>32</v>
      </c>
      <c r="I17" s="22"/>
      <c r="J17" s="22"/>
      <c r="K17" s="22"/>
      <c r="L17" s="22"/>
      <c r="M17" s="22"/>
      <c r="N17" s="22"/>
      <c r="O17" s="22"/>
      <c r="P17" s="22"/>
      <c r="Q17" s="22"/>
    </row>
    <row r="18" spans="1:53" x14ac:dyDescent="0.25">
      <c r="A18" s="96"/>
      <c r="B18" s="108"/>
      <c r="C18" s="107"/>
      <c r="D18" s="58"/>
      <c r="E18" s="58"/>
      <c r="F18" s="58">
        <v>1</v>
      </c>
      <c r="G18" s="58">
        <v>3</v>
      </c>
      <c r="H18" s="58">
        <v>3</v>
      </c>
      <c r="I18" s="22"/>
      <c r="J18" s="22"/>
      <c r="K18" s="22"/>
      <c r="L18" s="22"/>
      <c r="M18" s="22"/>
      <c r="N18" s="22"/>
      <c r="O18" s="22"/>
      <c r="P18" s="22"/>
      <c r="Q18" s="22"/>
    </row>
    <row r="19" spans="1:53" s="67" customFormat="1" x14ac:dyDescent="0.25"/>
    <row r="20" spans="1:53" x14ac:dyDescent="0.25">
      <c r="A20" s="106" t="s">
        <v>27</v>
      </c>
      <c r="B20" s="106" t="s">
        <v>28</v>
      </c>
      <c r="C20" s="106" t="s">
        <v>29</v>
      </c>
      <c r="D20" s="87" t="str">
        <f xml:space="preserve"> D4</f>
        <v>Servicio general del comedor (atención)</v>
      </c>
      <c r="E20" s="87"/>
      <c r="F20" s="87"/>
      <c r="G20" s="87"/>
      <c r="H20" s="87"/>
      <c r="I20" s="57"/>
      <c r="J20" s="93"/>
      <c r="K20" s="93"/>
      <c r="L20" s="93"/>
      <c r="M20" s="93"/>
      <c r="N20" s="93"/>
      <c r="O20" s="93"/>
      <c r="P20" s="93"/>
      <c r="Q20" s="93"/>
    </row>
    <row r="21" spans="1:53" ht="15" customHeight="1" x14ac:dyDescent="0.25">
      <c r="A21" s="106"/>
      <c r="B21" s="106"/>
      <c r="C21" s="106"/>
      <c r="D21" s="21" t="s">
        <v>17</v>
      </c>
      <c r="E21" s="21" t="s">
        <v>30</v>
      </c>
      <c r="F21" s="21" t="s">
        <v>31</v>
      </c>
      <c r="G21" s="21" t="s">
        <v>9</v>
      </c>
      <c r="H21" s="21" t="s">
        <v>32</v>
      </c>
      <c r="I21" s="22"/>
      <c r="J21" s="22"/>
      <c r="K21" s="22"/>
      <c r="L21" s="22"/>
      <c r="M21" s="22"/>
      <c r="N21" s="22"/>
      <c r="O21" s="22"/>
      <c r="P21" s="22"/>
      <c r="Q21" s="22"/>
    </row>
    <row r="22" spans="1:53" x14ac:dyDescent="0.25">
      <c r="A22" s="94">
        <f>COMEDORES!I3</f>
        <v>1</v>
      </c>
      <c r="B22" s="108" t="str">
        <f>COMEDORES!J3</f>
        <v>MEZQUITIC:                                           SAN ANDRES COHAMIATA</v>
      </c>
      <c r="C22" s="107">
        <v>7</v>
      </c>
      <c r="D22" s="58"/>
      <c r="E22" s="58"/>
      <c r="F22" s="58">
        <v>4</v>
      </c>
      <c r="G22" s="58">
        <v>3</v>
      </c>
      <c r="H22" s="58"/>
      <c r="I22" s="24"/>
      <c r="J22" s="24"/>
      <c r="K22" s="24"/>
      <c r="L22" s="24"/>
      <c r="M22" s="24"/>
      <c r="N22" s="24"/>
      <c r="O22" s="24"/>
      <c r="P22" s="24"/>
      <c r="Q22" s="24"/>
    </row>
    <row r="23" spans="1:53" x14ac:dyDescent="0.25">
      <c r="A23" s="95"/>
      <c r="B23" s="108"/>
      <c r="C23" s="107"/>
      <c r="D23" s="87" t="str">
        <f>D7</f>
        <v>Menus que otorgan</v>
      </c>
      <c r="E23" s="87"/>
      <c r="F23" s="87"/>
      <c r="G23" s="87"/>
      <c r="H23" s="87"/>
      <c r="I23" s="24"/>
      <c r="J23" s="24"/>
      <c r="K23" s="24"/>
      <c r="L23" s="24"/>
      <c r="M23" s="24"/>
      <c r="N23" s="24"/>
      <c r="O23" s="24"/>
      <c r="P23" s="24"/>
      <c r="Q23" s="24"/>
    </row>
    <row r="24" spans="1:53" x14ac:dyDescent="0.25">
      <c r="A24" s="95"/>
      <c r="B24" s="108"/>
      <c r="C24" s="107"/>
      <c r="D24" s="21" t="s">
        <v>17</v>
      </c>
      <c r="E24" s="21" t="s">
        <v>30</v>
      </c>
      <c r="F24" s="21" t="s">
        <v>31</v>
      </c>
      <c r="G24" s="21" t="s">
        <v>9</v>
      </c>
      <c r="H24" s="21" t="s">
        <v>32</v>
      </c>
      <c r="I24" s="24"/>
      <c r="J24" s="24"/>
      <c r="K24" s="24"/>
      <c r="L24" s="24"/>
      <c r="M24" s="24"/>
      <c r="N24" s="24"/>
      <c r="O24" s="24"/>
      <c r="P24" s="24"/>
      <c r="Q24" s="24"/>
    </row>
    <row r="25" spans="1:53" x14ac:dyDescent="0.25">
      <c r="A25" s="95"/>
      <c r="B25" s="108"/>
      <c r="C25" s="107"/>
      <c r="D25" s="58"/>
      <c r="E25" s="58"/>
      <c r="F25" s="58">
        <v>1</v>
      </c>
      <c r="G25" s="58">
        <v>5</v>
      </c>
      <c r="H25" s="58">
        <v>1</v>
      </c>
      <c r="I25" s="24"/>
      <c r="J25" s="24"/>
      <c r="K25" s="24"/>
      <c r="L25" s="24"/>
      <c r="M25" s="24"/>
      <c r="N25" s="24"/>
      <c r="O25" s="24"/>
      <c r="P25" s="24"/>
      <c r="Q25" s="24"/>
    </row>
    <row r="26" spans="1:53" x14ac:dyDescent="0.25">
      <c r="A26" s="95"/>
      <c r="B26" s="108"/>
      <c r="C26" s="107"/>
      <c r="D26" s="87" t="str">
        <f>D10</f>
        <v>Horarios</v>
      </c>
      <c r="E26" s="87"/>
      <c r="F26" s="87"/>
      <c r="G26" s="87"/>
      <c r="H26" s="87"/>
      <c r="I26" s="22"/>
      <c r="J26" s="25" t="s">
        <v>33</v>
      </c>
      <c r="K26" s="25" t="s">
        <v>28</v>
      </c>
      <c r="L26" s="25" t="s">
        <v>34</v>
      </c>
      <c r="M26" s="84" t="str">
        <f>D20</f>
        <v>Servicio general del comedor (atención)</v>
      </c>
      <c r="N26" s="85"/>
      <c r="O26" s="85"/>
      <c r="P26" s="85"/>
      <c r="Q26" s="86"/>
      <c r="S26" s="25" t="s">
        <v>33</v>
      </c>
      <c r="T26" s="25" t="s">
        <v>28</v>
      </c>
      <c r="U26" s="25" t="s">
        <v>34</v>
      </c>
      <c r="V26" s="84" t="str">
        <f>D23</f>
        <v>Menus que otorgan</v>
      </c>
      <c r="W26" s="85"/>
      <c r="X26" s="85"/>
      <c r="Y26" s="85"/>
      <c r="Z26" s="86"/>
      <c r="AB26" s="25" t="s">
        <v>33</v>
      </c>
      <c r="AC26" s="25" t="s">
        <v>28</v>
      </c>
      <c r="AD26" s="25" t="s">
        <v>34</v>
      </c>
      <c r="AE26" s="87" t="str">
        <f>D26</f>
        <v>Horarios</v>
      </c>
      <c r="AF26" s="87"/>
      <c r="AG26" s="87"/>
      <c r="AH26" s="87"/>
      <c r="AI26" s="87"/>
      <c r="AK26" s="25" t="s">
        <v>33</v>
      </c>
      <c r="AL26" s="25" t="s">
        <v>28</v>
      </c>
      <c r="AM26" s="25" t="s">
        <v>34</v>
      </c>
      <c r="AN26" s="87" t="str">
        <f>D29</f>
        <v>Cuota de recuperacion</v>
      </c>
      <c r="AO26" s="87"/>
      <c r="AP26" s="87"/>
      <c r="AQ26" s="87"/>
      <c r="AR26" s="87"/>
      <c r="AT26" s="25" t="s">
        <v>33</v>
      </c>
      <c r="AU26" s="25" t="s">
        <v>28</v>
      </c>
      <c r="AV26" s="25" t="s">
        <v>34</v>
      </c>
      <c r="AW26" s="87" t="str">
        <f>D32</f>
        <v>Cantidad de alimento que les sirven</v>
      </c>
      <c r="AX26" s="87"/>
      <c r="AY26" s="87"/>
      <c r="AZ26" s="87"/>
      <c r="BA26" s="87"/>
    </row>
    <row r="27" spans="1:53" x14ac:dyDescent="0.25">
      <c r="A27" s="95"/>
      <c r="B27" s="108"/>
      <c r="C27" s="107"/>
      <c r="D27" s="21" t="s">
        <v>17</v>
      </c>
      <c r="E27" s="21" t="s">
        <v>30</v>
      </c>
      <c r="F27" s="21" t="s">
        <v>31</v>
      </c>
      <c r="G27" s="21" t="s">
        <v>9</v>
      </c>
      <c r="H27" s="21" t="s">
        <v>32</v>
      </c>
      <c r="I27" s="22"/>
      <c r="J27" s="88">
        <f>A22</f>
        <v>1</v>
      </c>
      <c r="K27" s="88" t="str">
        <f>B22</f>
        <v>MEZQUITIC:                                           SAN ANDRES COHAMIATA</v>
      </c>
      <c r="L27" s="88">
        <f>C22</f>
        <v>7</v>
      </c>
      <c r="M27" s="21" t="s">
        <v>17</v>
      </c>
      <c r="N27" s="21" t="s">
        <v>30</v>
      </c>
      <c r="O27" s="21" t="s">
        <v>31</v>
      </c>
      <c r="P27" s="21" t="s">
        <v>9</v>
      </c>
      <c r="Q27" s="21" t="s">
        <v>32</v>
      </c>
      <c r="S27" s="89">
        <f>A22</f>
        <v>1</v>
      </c>
      <c r="T27" s="89" t="str">
        <f>B22</f>
        <v>MEZQUITIC:                                           SAN ANDRES COHAMIATA</v>
      </c>
      <c r="U27" s="89">
        <f>C22</f>
        <v>7</v>
      </c>
      <c r="V27" s="21" t="s">
        <v>17</v>
      </c>
      <c r="W27" s="21" t="s">
        <v>30</v>
      </c>
      <c r="X27" s="21" t="s">
        <v>31</v>
      </c>
      <c r="Y27" s="21" t="s">
        <v>9</v>
      </c>
      <c r="Z27" s="21" t="s">
        <v>32</v>
      </c>
      <c r="AB27" s="88">
        <f>A22</f>
        <v>1</v>
      </c>
      <c r="AC27" s="88" t="str">
        <f>B22</f>
        <v>MEZQUITIC:                                           SAN ANDRES COHAMIATA</v>
      </c>
      <c r="AD27" s="88">
        <f>C22</f>
        <v>7</v>
      </c>
      <c r="AE27" s="21" t="s">
        <v>17</v>
      </c>
      <c r="AF27" s="21" t="s">
        <v>30</v>
      </c>
      <c r="AG27" s="21" t="s">
        <v>31</v>
      </c>
      <c r="AH27" s="21" t="s">
        <v>9</v>
      </c>
      <c r="AI27" s="21" t="s">
        <v>32</v>
      </c>
      <c r="AK27" s="88">
        <f>A22</f>
        <v>1</v>
      </c>
      <c r="AL27" s="88" t="str">
        <f>B22</f>
        <v>MEZQUITIC:                                           SAN ANDRES COHAMIATA</v>
      </c>
      <c r="AM27" s="88">
        <f>C22</f>
        <v>7</v>
      </c>
      <c r="AN27" s="21" t="s">
        <v>17</v>
      </c>
      <c r="AO27" s="21" t="s">
        <v>30</v>
      </c>
      <c r="AP27" s="21" t="s">
        <v>31</v>
      </c>
      <c r="AQ27" s="21" t="s">
        <v>9</v>
      </c>
      <c r="AR27" s="21" t="s">
        <v>32</v>
      </c>
      <c r="AT27" s="88">
        <f>A22</f>
        <v>1</v>
      </c>
      <c r="AU27" s="88" t="str">
        <f>B22</f>
        <v>MEZQUITIC:                                           SAN ANDRES COHAMIATA</v>
      </c>
      <c r="AV27" s="88">
        <f>C22</f>
        <v>7</v>
      </c>
      <c r="AW27" s="21" t="s">
        <v>17</v>
      </c>
      <c r="AX27" s="21" t="s">
        <v>30</v>
      </c>
      <c r="AY27" s="21" t="s">
        <v>31</v>
      </c>
      <c r="AZ27" s="21" t="s">
        <v>9</v>
      </c>
      <c r="BA27" s="21" t="s">
        <v>32</v>
      </c>
    </row>
    <row r="28" spans="1:53" x14ac:dyDescent="0.25">
      <c r="A28" s="95"/>
      <c r="B28" s="108"/>
      <c r="C28" s="107"/>
      <c r="D28" s="58"/>
      <c r="E28" s="58"/>
      <c r="F28" s="58"/>
      <c r="G28" s="58">
        <v>4</v>
      </c>
      <c r="H28" s="58">
        <v>3</v>
      </c>
      <c r="I28" s="22"/>
      <c r="J28" s="88"/>
      <c r="K28" s="88"/>
      <c r="L28" s="88"/>
      <c r="M28" s="23">
        <f>D22</f>
        <v>0</v>
      </c>
      <c r="N28" s="23">
        <f>E22</f>
        <v>0</v>
      </c>
      <c r="O28" s="23">
        <f>F22</f>
        <v>4</v>
      </c>
      <c r="P28" s="23">
        <f>G22</f>
        <v>3</v>
      </c>
      <c r="Q28" s="23">
        <f>H22</f>
        <v>0</v>
      </c>
      <c r="S28" s="90"/>
      <c r="T28" s="90"/>
      <c r="U28" s="90"/>
      <c r="V28" s="23">
        <f>D25</f>
        <v>0</v>
      </c>
      <c r="W28" s="23">
        <f>E25</f>
        <v>0</v>
      </c>
      <c r="X28" s="23">
        <f>F25</f>
        <v>1</v>
      </c>
      <c r="Y28" s="23">
        <f>G25</f>
        <v>5</v>
      </c>
      <c r="Z28" s="23">
        <f>H25</f>
        <v>1</v>
      </c>
      <c r="AB28" s="88"/>
      <c r="AC28" s="88"/>
      <c r="AD28" s="88"/>
      <c r="AE28" s="23">
        <f>D28</f>
        <v>0</v>
      </c>
      <c r="AF28" s="23">
        <f>E28</f>
        <v>0</v>
      </c>
      <c r="AG28" s="23">
        <f>F28</f>
        <v>0</v>
      </c>
      <c r="AH28" s="23">
        <f>G28</f>
        <v>4</v>
      </c>
      <c r="AI28" s="23">
        <f>H28</f>
        <v>3</v>
      </c>
      <c r="AK28" s="88"/>
      <c r="AL28" s="88"/>
      <c r="AM28" s="88"/>
      <c r="AN28" s="23">
        <f>D31</f>
        <v>0</v>
      </c>
      <c r="AO28" s="23">
        <f>E31</f>
        <v>0</v>
      </c>
      <c r="AP28" s="23">
        <f>F31</f>
        <v>1</v>
      </c>
      <c r="AQ28" s="23">
        <f>G31</f>
        <v>6</v>
      </c>
      <c r="AR28" s="23">
        <f>H31</f>
        <v>0</v>
      </c>
      <c r="AT28" s="88"/>
      <c r="AU28" s="88"/>
      <c r="AV28" s="88"/>
      <c r="AW28" s="23">
        <f>D34</f>
        <v>0</v>
      </c>
      <c r="AX28" s="23">
        <f>E34</f>
        <v>0</v>
      </c>
      <c r="AY28" s="23">
        <f>F34</f>
        <v>0</v>
      </c>
      <c r="AZ28" s="23">
        <f>G34</f>
        <v>4</v>
      </c>
      <c r="BA28" s="23">
        <f>H34</f>
        <v>3</v>
      </c>
    </row>
    <row r="29" spans="1:53" x14ac:dyDescent="0.25">
      <c r="A29" s="95"/>
      <c r="B29" s="108"/>
      <c r="C29" s="107"/>
      <c r="D29" s="87" t="str">
        <f>D13</f>
        <v>Cuota de recuperacion</v>
      </c>
      <c r="E29" s="87"/>
      <c r="F29" s="87"/>
      <c r="G29" s="87"/>
      <c r="H29" s="87"/>
      <c r="I29" s="22"/>
      <c r="J29" s="22"/>
      <c r="K29" s="22"/>
      <c r="L29" s="22"/>
      <c r="M29" s="22"/>
      <c r="N29" s="22"/>
      <c r="O29" s="22"/>
      <c r="P29" s="22"/>
      <c r="Q29" s="22"/>
    </row>
    <row r="30" spans="1:53" x14ac:dyDescent="0.25">
      <c r="A30" s="95"/>
      <c r="B30" s="108"/>
      <c r="C30" s="107"/>
      <c r="D30" s="21" t="s">
        <v>17</v>
      </c>
      <c r="E30" s="21" t="s">
        <v>30</v>
      </c>
      <c r="F30" s="21" t="s">
        <v>31</v>
      </c>
      <c r="G30" s="21" t="s">
        <v>9</v>
      </c>
      <c r="H30" s="21" t="s">
        <v>32</v>
      </c>
      <c r="I30" s="22"/>
      <c r="J30" s="22"/>
      <c r="K30" s="22"/>
      <c r="L30" s="22"/>
      <c r="M30" s="22"/>
      <c r="N30" s="22"/>
      <c r="O30" s="22"/>
      <c r="P30" s="22"/>
      <c r="Q30" s="22"/>
    </row>
    <row r="31" spans="1:53" x14ac:dyDescent="0.25">
      <c r="A31" s="95"/>
      <c r="B31" s="108"/>
      <c r="C31" s="107"/>
      <c r="D31" s="58"/>
      <c r="E31" s="58"/>
      <c r="F31" s="58">
        <v>1</v>
      </c>
      <c r="G31" s="58">
        <v>6</v>
      </c>
      <c r="H31" s="58"/>
      <c r="I31" s="22"/>
      <c r="J31" s="22"/>
      <c r="K31" s="22"/>
      <c r="L31" s="22"/>
      <c r="M31" s="22"/>
      <c r="N31" s="22"/>
      <c r="O31" s="22"/>
      <c r="P31" s="22"/>
      <c r="Q31" s="22"/>
    </row>
    <row r="32" spans="1:53" x14ac:dyDescent="0.25">
      <c r="A32" s="95"/>
      <c r="B32" s="108"/>
      <c r="C32" s="107"/>
      <c r="D32" s="84" t="str">
        <f>D16</f>
        <v>Cantidad de alimento que les sirven</v>
      </c>
      <c r="E32" s="85"/>
      <c r="F32" s="85"/>
      <c r="G32" s="85"/>
      <c r="H32" s="86"/>
      <c r="I32" s="22"/>
      <c r="J32" s="22"/>
      <c r="K32" s="22"/>
      <c r="L32" s="22"/>
      <c r="M32" s="22"/>
      <c r="N32" s="22"/>
      <c r="O32" s="22"/>
      <c r="P32" s="22"/>
      <c r="Q32" s="22"/>
    </row>
    <row r="33" spans="1:53" x14ac:dyDescent="0.25">
      <c r="A33" s="95"/>
      <c r="B33" s="108"/>
      <c r="C33" s="107"/>
      <c r="D33" s="21" t="s">
        <v>17</v>
      </c>
      <c r="E33" s="21" t="s">
        <v>30</v>
      </c>
      <c r="F33" s="21" t="s">
        <v>31</v>
      </c>
      <c r="G33" s="21" t="s">
        <v>9</v>
      </c>
      <c r="H33" s="21" t="s">
        <v>32</v>
      </c>
      <c r="I33" s="22"/>
      <c r="J33" s="22"/>
      <c r="K33" s="22"/>
      <c r="L33" s="22"/>
      <c r="M33" s="22"/>
      <c r="N33" s="22"/>
      <c r="O33" s="22"/>
      <c r="P33" s="22"/>
      <c r="Q33" s="22"/>
    </row>
    <row r="34" spans="1:53" x14ac:dyDescent="0.25">
      <c r="A34" s="96"/>
      <c r="B34" s="108"/>
      <c r="C34" s="107"/>
      <c r="D34" s="58"/>
      <c r="E34" s="58"/>
      <c r="F34" s="58"/>
      <c r="G34" s="58">
        <v>4</v>
      </c>
      <c r="H34" s="58">
        <v>3</v>
      </c>
      <c r="I34" s="22"/>
      <c r="J34" s="22"/>
      <c r="K34" s="22"/>
      <c r="L34" s="22"/>
      <c r="M34" s="22"/>
      <c r="N34" s="22"/>
      <c r="O34" s="22"/>
      <c r="P34" s="22"/>
      <c r="Q34" s="22"/>
    </row>
    <row r="35" spans="1:53" s="67" customFormat="1" x14ac:dyDescent="0.25"/>
    <row r="36" spans="1:53" x14ac:dyDescent="0.25">
      <c r="A36" s="106" t="s">
        <v>27</v>
      </c>
      <c r="B36" s="106" t="s">
        <v>28</v>
      </c>
      <c r="C36" s="106" t="s">
        <v>29</v>
      </c>
      <c r="D36" s="87" t="str">
        <f>D4</f>
        <v>Servicio general del comedor (atención)</v>
      </c>
      <c r="E36" s="87"/>
      <c r="F36" s="87"/>
      <c r="G36" s="87"/>
      <c r="H36" s="87"/>
      <c r="I36" s="57"/>
      <c r="J36" s="93"/>
      <c r="K36" s="93"/>
      <c r="L36" s="93"/>
      <c r="M36" s="93"/>
      <c r="N36" s="93"/>
      <c r="O36" s="93"/>
      <c r="P36" s="93"/>
      <c r="Q36" s="93"/>
    </row>
    <row r="37" spans="1:53" x14ac:dyDescent="0.25">
      <c r="A37" s="106"/>
      <c r="B37" s="106"/>
      <c r="C37" s="106"/>
      <c r="D37" s="21" t="s">
        <v>17</v>
      </c>
      <c r="E37" s="21" t="s">
        <v>30</v>
      </c>
      <c r="F37" s="21" t="s">
        <v>31</v>
      </c>
      <c r="G37" s="21" t="s">
        <v>9</v>
      </c>
      <c r="H37" s="21" t="s">
        <v>32</v>
      </c>
      <c r="I37" s="22"/>
      <c r="J37" s="22"/>
      <c r="K37" s="22"/>
      <c r="L37" s="22"/>
      <c r="M37" s="22"/>
      <c r="N37" s="22"/>
      <c r="O37" s="22"/>
      <c r="P37" s="22"/>
      <c r="Q37" s="22"/>
    </row>
    <row r="38" spans="1:53" x14ac:dyDescent="0.25">
      <c r="A38" s="107">
        <f>COMEDORES!I4</f>
        <v>2</v>
      </c>
      <c r="B38" s="108" t="str">
        <f>COMEDORES!J4</f>
        <v>LAGOS DE MORENO</v>
      </c>
      <c r="C38" s="107">
        <f>COMEDORES!K4*F2</f>
        <v>11</v>
      </c>
      <c r="D38" s="58"/>
      <c r="E38" s="58"/>
      <c r="F38" s="58"/>
      <c r="G38" s="58">
        <v>4</v>
      </c>
      <c r="H38" s="58">
        <v>7</v>
      </c>
      <c r="I38" s="24"/>
      <c r="J38" s="24"/>
      <c r="K38" s="24"/>
      <c r="L38" s="24"/>
      <c r="M38" s="24"/>
      <c r="N38" s="24"/>
      <c r="O38" s="24"/>
      <c r="P38" s="24"/>
      <c r="Q38" s="24"/>
    </row>
    <row r="39" spans="1:53" x14ac:dyDescent="0.25">
      <c r="A39" s="107"/>
      <c r="B39" s="108"/>
      <c r="C39" s="107"/>
      <c r="D39" s="87" t="str">
        <f>D7</f>
        <v>Menus que otorgan</v>
      </c>
      <c r="E39" s="87"/>
      <c r="F39" s="87"/>
      <c r="G39" s="87"/>
      <c r="H39" s="87"/>
      <c r="I39" s="24"/>
      <c r="J39" s="24"/>
      <c r="K39" s="24"/>
      <c r="L39" s="24"/>
      <c r="M39" s="24"/>
      <c r="N39" s="24"/>
      <c r="O39" s="24"/>
      <c r="P39" s="24"/>
      <c r="Q39" s="24"/>
    </row>
    <row r="40" spans="1:53" x14ac:dyDescent="0.25">
      <c r="A40" s="107"/>
      <c r="B40" s="108"/>
      <c r="C40" s="107"/>
      <c r="D40" s="21" t="s">
        <v>17</v>
      </c>
      <c r="E40" s="21" t="s">
        <v>30</v>
      </c>
      <c r="F40" s="21" t="s">
        <v>31</v>
      </c>
      <c r="G40" s="21" t="s">
        <v>9</v>
      </c>
      <c r="H40" s="21" t="s">
        <v>32</v>
      </c>
      <c r="I40" s="24"/>
      <c r="J40" s="24"/>
      <c r="K40" s="24"/>
      <c r="L40" s="24"/>
      <c r="M40" s="24"/>
      <c r="N40" s="24"/>
      <c r="O40" s="24"/>
      <c r="P40" s="24"/>
      <c r="Q40" s="24"/>
    </row>
    <row r="41" spans="1:53" x14ac:dyDescent="0.25">
      <c r="A41" s="107"/>
      <c r="B41" s="108"/>
      <c r="C41" s="107"/>
      <c r="D41" s="58"/>
      <c r="E41" s="58"/>
      <c r="F41" s="58"/>
      <c r="G41" s="58">
        <v>3</v>
      </c>
      <c r="H41" s="58">
        <v>8</v>
      </c>
      <c r="I41" s="24"/>
      <c r="J41" s="24"/>
      <c r="K41" s="24"/>
      <c r="L41" s="24"/>
      <c r="M41" s="24"/>
      <c r="N41" s="24"/>
      <c r="O41" s="24"/>
      <c r="P41" s="24"/>
      <c r="Q41" s="24"/>
    </row>
    <row r="42" spans="1:53" x14ac:dyDescent="0.25">
      <c r="A42" s="107"/>
      <c r="B42" s="108"/>
      <c r="C42" s="107"/>
      <c r="D42" s="87" t="str">
        <f>D10</f>
        <v>Horarios</v>
      </c>
      <c r="E42" s="87"/>
      <c r="F42" s="87"/>
      <c r="G42" s="87"/>
      <c r="H42" s="87"/>
      <c r="I42" s="22"/>
      <c r="J42" s="25" t="s">
        <v>33</v>
      </c>
      <c r="K42" s="25" t="s">
        <v>28</v>
      </c>
      <c r="L42" s="25" t="s">
        <v>34</v>
      </c>
      <c r="M42" s="84" t="str">
        <f>D36</f>
        <v>Servicio general del comedor (atención)</v>
      </c>
      <c r="N42" s="85"/>
      <c r="O42" s="85"/>
      <c r="P42" s="85"/>
      <c r="Q42" s="86"/>
      <c r="S42" s="25" t="s">
        <v>33</v>
      </c>
      <c r="T42" s="25" t="s">
        <v>28</v>
      </c>
      <c r="U42" s="25" t="s">
        <v>34</v>
      </c>
      <c r="V42" s="84" t="str">
        <f>D39</f>
        <v>Menus que otorgan</v>
      </c>
      <c r="W42" s="85"/>
      <c r="X42" s="85"/>
      <c r="Y42" s="85"/>
      <c r="Z42" s="86"/>
      <c r="AB42" s="25" t="s">
        <v>33</v>
      </c>
      <c r="AC42" s="25" t="s">
        <v>28</v>
      </c>
      <c r="AD42" s="25" t="s">
        <v>34</v>
      </c>
      <c r="AE42" s="87" t="str">
        <f>D42</f>
        <v>Horarios</v>
      </c>
      <c r="AF42" s="87"/>
      <c r="AG42" s="87"/>
      <c r="AH42" s="87"/>
      <c r="AI42" s="87"/>
      <c r="AK42" s="25" t="s">
        <v>33</v>
      </c>
      <c r="AL42" s="25" t="s">
        <v>28</v>
      </c>
      <c r="AM42" s="25" t="s">
        <v>34</v>
      </c>
      <c r="AN42" s="87" t="str">
        <f>D45</f>
        <v>Cuota de recuperacion</v>
      </c>
      <c r="AO42" s="87"/>
      <c r="AP42" s="87"/>
      <c r="AQ42" s="87"/>
      <c r="AR42" s="87"/>
      <c r="AT42" s="25" t="s">
        <v>33</v>
      </c>
      <c r="AU42" s="25" t="s">
        <v>28</v>
      </c>
      <c r="AV42" s="25" t="s">
        <v>34</v>
      </c>
      <c r="AW42" s="87" t="str">
        <f>D48</f>
        <v>Cantidad de alimento que les sirven</v>
      </c>
      <c r="AX42" s="87"/>
      <c r="AY42" s="87"/>
      <c r="AZ42" s="87"/>
      <c r="BA42" s="87"/>
    </row>
    <row r="43" spans="1:53" x14ac:dyDescent="0.25">
      <c r="A43" s="107"/>
      <c r="B43" s="108"/>
      <c r="C43" s="107"/>
      <c r="D43" s="21" t="s">
        <v>17</v>
      </c>
      <c r="E43" s="21" t="s">
        <v>30</v>
      </c>
      <c r="F43" s="21" t="s">
        <v>31</v>
      </c>
      <c r="G43" s="21" t="s">
        <v>9</v>
      </c>
      <c r="H43" s="21" t="s">
        <v>32</v>
      </c>
      <c r="I43" s="22"/>
      <c r="J43" s="88">
        <f>A38</f>
        <v>2</v>
      </c>
      <c r="K43" s="88" t="str">
        <f>B38</f>
        <v>LAGOS DE MORENO</v>
      </c>
      <c r="L43" s="88">
        <f>C38</f>
        <v>11</v>
      </c>
      <c r="M43" s="21" t="s">
        <v>17</v>
      </c>
      <c r="N43" s="21" t="s">
        <v>30</v>
      </c>
      <c r="O43" s="21" t="s">
        <v>31</v>
      </c>
      <c r="P43" s="21" t="s">
        <v>9</v>
      </c>
      <c r="Q43" s="21" t="s">
        <v>32</v>
      </c>
      <c r="S43" s="89">
        <f>A38</f>
        <v>2</v>
      </c>
      <c r="T43" s="89" t="str">
        <f>B38</f>
        <v>LAGOS DE MORENO</v>
      </c>
      <c r="U43" s="89">
        <f>C38</f>
        <v>11</v>
      </c>
      <c r="V43" s="21" t="s">
        <v>17</v>
      </c>
      <c r="W43" s="21" t="s">
        <v>30</v>
      </c>
      <c r="X43" s="21" t="s">
        <v>31</v>
      </c>
      <c r="Y43" s="21" t="s">
        <v>9</v>
      </c>
      <c r="Z43" s="21" t="s">
        <v>32</v>
      </c>
      <c r="AB43" s="88">
        <f>A38</f>
        <v>2</v>
      </c>
      <c r="AC43" s="88" t="str">
        <f>B38</f>
        <v>LAGOS DE MORENO</v>
      </c>
      <c r="AD43" s="88">
        <f>C38</f>
        <v>11</v>
      </c>
      <c r="AE43" s="21" t="s">
        <v>17</v>
      </c>
      <c r="AF43" s="21" t="s">
        <v>30</v>
      </c>
      <c r="AG43" s="21" t="s">
        <v>31</v>
      </c>
      <c r="AH43" s="21" t="s">
        <v>9</v>
      </c>
      <c r="AI43" s="21" t="s">
        <v>32</v>
      </c>
      <c r="AK43" s="88">
        <f>A38</f>
        <v>2</v>
      </c>
      <c r="AL43" s="88" t="str">
        <f>B38</f>
        <v>LAGOS DE MORENO</v>
      </c>
      <c r="AM43" s="88">
        <f>C38</f>
        <v>11</v>
      </c>
      <c r="AN43" s="21" t="s">
        <v>17</v>
      </c>
      <c r="AO43" s="21" t="s">
        <v>30</v>
      </c>
      <c r="AP43" s="21" t="s">
        <v>31</v>
      </c>
      <c r="AQ43" s="21" t="s">
        <v>9</v>
      </c>
      <c r="AR43" s="21" t="s">
        <v>32</v>
      </c>
      <c r="AT43" s="88">
        <f>A38</f>
        <v>2</v>
      </c>
      <c r="AU43" s="88" t="str">
        <f>B38</f>
        <v>LAGOS DE MORENO</v>
      </c>
      <c r="AV43" s="88">
        <f>C38</f>
        <v>11</v>
      </c>
      <c r="AW43" s="21" t="s">
        <v>17</v>
      </c>
      <c r="AX43" s="21" t="s">
        <v>30</v>
      </c>
      <c r="AY43" s="21" t="s">
        <v>31</v>
      </c>
      <c r="AZ43" s="21" t="s">
        <v>9</v>
      </c>
      <c r="BA43" s="21" t="s">
        <v>32</v>
      </c>
    </row>
    <row r="44" spans="1:53" x14ac:dyDescent="0.25">
      <c r="A44" s="107"/>
      <c r="B44" s="108"/>
      <c r="C44" s="107"/>
      <c r="D44" s="58"/>
      <c r="E44" s="58"/>
      <c r="F44" s="58"/>
      <c r="G44" s="58">
        <v>2</v>
      </c>
      <c r="H44" s="58">
        <v>9</v>
      </c>
      <c r="I44" s="22"/>
      <c r="J44" s="88"/>
      <c r="K44" s="88"/>
      <c r="L44" s="88"/>
      <c r="M44" s="23">
        <f>D38</f>
        <v>0</v>
      </c>
      <c r="N44" s="23">
        <f>E38</f>
        <v>0</v>
      </c>
      <c r="O44" s="23">
        <f>F38</f>
        <v>0</v>
      </c>
      <c r="P44" s="23">
        <f>G38</f>
        <v>4</v>
      </c>
      <c r="Q44" s="23">
        <f>H38</f>
        <v>7</v>
      </c>
      <c r="S44" s="90"/>
      <c r="T44" s="90"/>
      <c r="U44" s="90"/>
      <c r="V44" s="23">
        <f>D41</f>
        <v>0</v>
      </c>
      <c r="W44" s="23">
        <f>E41</f>
        <v>0</v>
      </c>
      <c r="X44" s="23">
        <f>F41</f>
        <v>0</v>
      </c>
      <c r="Y44" s="23">
        <f>G41</f>
        <v>3</v>
      </c>
      <c r="Z44" s="23">
        <f>H41</f>
        <v>8</v>
      </c>
      <c r="AB44" s="88"/>
      <c r="AC44" s="88"/>
      <c r="AD44" s="88"/>
      <c r="AE44" s="23">
        <f>D44</f>
        <v>0</v>
      </c>
      <c r="AF44" s="23">
        <f>E44</f>
        <v>0</v>
      </c>
      <c r="AG44" s="23">
        <f>F44</f>
        <v>0</v>
      </c>
      <c r="AH44" s="23">
        <f>G44</f>
        <v>2</v>
      </c>
      <c r="AI44" s="23">
        <f>H44</f>
        <v>9</v>
      </c>
      <c r="AK44" s="88"/>
      <c r="AL44" s="88"/>
      <c r="AM44" s="88"/>
      <c r="AN44" s="23">
        <f>D47</f>
        <v>1</v>
      </c>
      <c r="AO44" s="23">
        <f>E47</f>
        <v>0</v>
      </c>
      <c r="AP44" s="23">
        <f>F47</f>
        <v>0</v>
      </c>
      <c r="AQ44" s="23">
        <f>G47</f>
        <v>1</v>
      </c>
      <c r="AR44" s="23">
        <f>H47</f>
        <v>9</v>
      </c>
      <c r="AT44" s="88"/>
      <c r="AU44" s="88"/>
      <c r="AV44" s="88"/>
      <c r="AW44" s="23">
        <f>D50</f>
        <v>0</v>
      </c>
      <c r="AX44" s="23">
        <f>E50</f>
        <v>0</v>
      </c>
      <c r="AY44" s="23">
        <f>F50</f>
        <v>0</v>
      </c>
      <c r="AZ44" s="23">
        <f>G50</f>
        <v>3</v>
      </c>
      <c r="BA44" s="23">
        <f>H50</f>
        <v>8</v>
      </c>
    </row>
    <row r="45" spans="1:53" x14ac:dyDescent="0.25">
      <c r="A45" s="107"/>
      <c r="B45" s="108"/>
      <c r="C45" s="107"/>
      <c r="D45" s="87" t="str">
        <f>D13</f>
        <v>Cuota de recuperacion</v>
      </c>
      <c r="E45" s="87"/>
      <c r="F45" s="87"/>
      <c r="G45" s="87"/>
      <c r="H45" s="87"/>
      <c r="I45" s="22"/>
      <c r="J45" s="22"/>
      <c r="K45" s="22"/>
      <c r="L45" s="22"/>
      <c r="M45" s="22"/>
      <c r="N45" s="22"/>
      <c r="O45" s="22"/>
      <c r="P45" s="22"/>
      <c r="Q45" s="22"/>
    </row>
    <row r="46" spans="1:53" x14ac:dyDescent="0.25">
      <c r="A46" s="107"/>
      <c r="B46" s="108"/>
      <c r="C46" s="107"/>
      <c r="D46" s="21" t="s">
        <v>17</v>
      </c>
      <c r="E46" s="21" t="s">
        <v>30</v>
      </c>
      <c r="F46" s="21" t="s">
        <v>31</v>
      </c>
      <c r="G46" s="21" t="s">
        <v>9</v>
      </c>
      <c r="H46" s="21" t="s">
        <v>32</v>
      </c>
      <c r="I46" s="22"/>
      <c r="J46" s="22"/>
      <c r="K46" s="22"/>
      <c r="L46" s="22"/>
      <c r="M46" s="22"/>
      <c r="N46" s="22"/>
      <c r="O46" s="22"/>
      <c r="P46" s="22"/>
      <c r="Q46" s="22"/>
    </row>
    <row r="47" spans="1:53" x14ac:dyDescent="0.25">
      <c r="A47" s="107"/>
      <c r="B47" s="108"/>
      <c r="C47" s="107"/>
      <c r="D47" s="58">
        <v>1</v>
      </c>
      <c r="E47" s="58"/>
      <c r="F47" s="58"/>
      <c r="G47" s="58">
        <v>1</v>
      </c>
      <c r="H47" s="58">
        <v>9</v>
      </c>
      <c r="I47" s="22"/>
      <c r="J47" s="22"/>
      <c r="K47" s="22"/>
      <c r="L47" s="22"/>
      <c r="M47" s="22"/>
      <c r="N47" s="22"/>
      <c r="O47" s="22"/>
      <c r="P47" s="22"/>
      <c r="Q47" s="22"/>
    </row>
    <row r="48" spans="1:53" x14ac:dyDescent="0.25">
      <c r="A48" s="107"/>
      <c r="B48" s="108"/>
      <c r="C48" s="107"/>
      <c r="D48" s="84" t="str">
        <f>D16</f>
        <v>Cantidad de alimento que les sirven</v>
      </c>
      <c r="E48" s="85"/>
      <c r="F48" s="85"/>
      <c r="G48" s="85"/>
      <c r="H48" s="86"/>
      <c r="I48" s="22"/>
      <c r="J48" s="22"/>
      <c r="K48" s="22"/>
      <c r="L48" s="22"/>
      <c r="M48" s="22"/>
      <c r="N48" s="22"/>
      <c r="O48" s="22"/>
      <c r="P48" s="22"/>
      <c r="Q48" s="22"/>
    </row>
    <row r="49" spans="1:53" x14ac:dyDescent="0.25">
      <c r="A49" s="107"/>
      <c r="B49" s="108"/>
      <c r="C49" s="107"/>
      <c r="D49" s="21" t="s">
        <v>17</v>
      </c>
      <c r="E49" s="21" t="s">
        <v>30</v>
      </c>
      <c r="F49" s="21" t="s">
        <v>31</v>
      </c>
      <c r="G49" s="21" t="s">
        <v>9</v>
      </c>
      <c r="H49" s="21" t="s">
        <v>32</v>
      </c>
      <c r="I49" s="22"/>
      <c r="J49" s="22"/>
      <c r="K49" s="22"/>
      <c r="L49" s="22"/>
      <c r="M49" s="22"/>
      <c r="N49" s="22"/>
      <c r="O49" s="22"/>
      <c r="P49" s="22"/>
      <c r="Q49" s="22"/>
    </row>
    <row r="50" spans="1:53" x14ac:dyDescent="0.25">
      <c r="A50" s="107"/>
      <c r="B50" s="108"/>
      <c r="C50" s="107"/>
      <c r="D50" s="58"/>
      <c r="E50" s="58"/>
      <c r="F50" s="58"/>
      <c r="G50" s="58">
        <v>3</v>
      </c>
      <c r="H50" s="58">
        <v>8</v>
      </c>
      <c r="I50" s="22"/>
      <c r="J50" s="22"/>
      <c r="K50" s="22"/>
      <c r="L50" s="22"/>
      <c r="M50" s="22"/>
      <c r="N50" s="22"/>
      <c r="O50" s="22"/>
      <c r="P50" s="22"/>
      <c r="Q50" s="22"/>
    </row>
    <row r="51" spans="1:53" s="67" customFormat="1" x14ac:dyDescent="0.25"/>
    <row r="52" spans="1:53" x14ac:dyDescent="0.25">
      <c r="A52" s="106" t="s">
        <v>27</v>
      </c>
      <c r="B52" s="106" t="s">
        <v>28</v>
      </c>
      <c r="C52" s="106" t="s">
        <v>29</v>
      </c>
      <c r="D52" s="87" t="str">
        <f>D36</f>
        <v>Servicio general del comedor (atención)</v>
      </c>
      <c r="E52" s="87"/>
      <c r="F52" s="87"/>
      <c r="G52" s="87"/>
      <c r="H52" s="87"/>
      <c r="I52" s="57"/>
      <c r="J52" s="93"/>
      <c r="K52" s="93"/>
      <c r="L52" s="93"/>
      <c r="M52" s="93"/>
      <c r="N52" s="93"/>
      <c r="O52" s="93"/>
      <c r="P52" s="93"/>
      <c r="Q52" s="93"/>
    </row>
    <row r="53" spans="1:53" x14ac:dyDescent="0.25">
      <c r="A53" s="106"/>
      <c r="B53" s="106"/>
      <c r="C53" s="106"/>
      <c r="D53" s="21" t="s">
        <v>17</v>
      </c>
      <c r="E53" s="21" t="s">
        <v>30</v>
      </c>
      <c r="F53" s="21" t="s">
        <v>31</v>
      </c>
      <c r="G53" s="21" t="s">
        <v>9</v>
      </c>
      <c r="H53" s="21" t="s">
        <v>32</v>
      </c>
      <c r="I53" s="22"/>
      <c r="J53" s="22"/>
      <c r="K53" s="22"/>
      <c r="L53" s="22"/>
      <c r="M53" s="22"/>
      <c r="N53" s="22"/>
      <c r="O53" s="22"/>
      <c r="P53" s="22"/>
      <c r="Q53" s="22"/>
    </row>
    <row r="54" spans="1:53" x14ac:dyDescent="0.25">
      <c r="A54" s="107">
        <f>COMEDORES!I5</f>
        <v>2</v>
      </c>
      <c r="B54" s="108" t="str">
        <f>COMEDORES!J5</f>
        <v xml:space="preserve">OJUELOS </v>
      </c>
      <c r="C54" s="109">
        <f>COMEDORES!K5*F2</f>
        <v>5</v>
      </c>
      <c r="D54" s="58"/>
      <c r="E54" s="58"/>
      <c r="F54" s="58">
        <v>1</v>
      </c>
      <c r="G54" s="58">
        <v>1</v>
      </c>
      <c r="H54" s="58">
        <v>3</v>
      </c>
      <c r="I54" s="24"/>
      <c r="J54" s="24"/>
      <c r="K54" s="24"/>
      <c r="L54" s="24"/>
      <c r="M54" s="24"/>
      <c r="N54" s="24"/>
      <c r="O54" s="24"/>
      <c r="P54" s="24"/>
      <c r="Q54" s="24"/>
    </row>
    <row r="55" spans="1:53" x14ac:dyDescent="0.25">
      <c r="A55" s="107"/>
      <c r="B55" s="108"/>
      <c r="C55" s="109"/>
      <c r="D55" s="87" t="str">
        <f>D39</f>
        <v>Menus que otorgan</v>
      </c>
      <c r="E55" s="87"/>
      <c r="F55" s="87"/>
      <c r="G55" s="87"/>
      <c r="H55" s="87"/>
      <c r="I55" s="24"/>
      <c r="J55" s="24"/>
      <c r="K55" s="24"/>
      <c r="L55" s="24"/>
      <c r="M55" s="24"/>
      <c r="N55" s="24"/>
      <c r="O55" s="24"/>
      <c r="P55" s="24"/>
      <c r="Q55" s="24"/>
    </row>
    <row r="56" spans="1:53" x14ac:dyDescent="0.25">
      <c r="A56" s="107"/>
      <c r="B56" s="108"/>
      <c r="C56" s="109"/>
      <c r="D56" s="21" t="s">
        <v>17</v>
      </c>
      <c r="E56" s="21" t="s">
        <v>30</v>
      </c>
      <c r="F56" s="21" t="s">
        <v>31</v>
      </c>
      <c r="G56" s="21" t="s">
        <v>9</v>
      </c>
      <c r="H56" s="21" t="s">
        <v>32</v>
      </c>
      <c r="I56" s="24"/>
      <c r="J56" s="24"/>
      <c r="K56" s="24"/>
      <c r="L56" s="24"/>
      <c r="M56" s="24"/>
      <c r="N56" s="24"/>
      <c r="O56" s="24"/>
      <c r="P56" s="24"/>
      <c r="Q56" s="24"/>
    </row>
    <row r="57" spans="1:53" x14ac:dyDescent="0.25">
      <c r="A57" s="107"/>
      <c r="B57" s="108"/>
      <c r="C57" s="109"/>
      <c r="D57" s="58"/>
      <c r="E57" s="58"/>
      <c r="F57" s="58">
        <v>2</v>
      </c>
      <c r="G57" s="58">
        <v>3</v>
      </c>
      <c r="H57" s="58"/>
      <c r="I57" s="24"/>
      <c r="J57" s="24"/>
      <c r="K57" s="24"/>
      <c r="L57" s="24"/>
      <c r="M57" s="24"/>
      <c r="N57" s="24"/>
      <c r="O57" s="24"/>
      <c r="P57" s="24"/>
      <c r="Q57" s="24"/>
    </row>
    <row r="58" spans="1:53" x14ac:dyDescent="0.25">
      <c r="A58" s="107"/>
      <c r="B58" s="108"/>
      <c r="C58" s="109"/>
      <c r="D58" s="87" t="str">
        <f>D42</f>
        <v>Horarios</v>
      </c>
      <c r="E58" s="87"/>
      <c r="F58" s="87"/>
      <c r="G58" s="87"/>
      <c r="H58" s="87"/>
      <c r="I58" s="22"/>
      <c r="J58" s="25" t="s">
        <v>33</v>
      </c>
      <c r="K58" s="25" t="s">
        <v>28</v>
      </c>
      <c r="L58" s="25" t="s">
        <v>34</v>
      </c>
      <c r="M58" s="84" t="str">
        <f>D52</f>
        <v>Servicio general del comedor (atención)</v>
      </c>
      <c r="N58" s="85"/>
      <c r="O58" s="85"/>
      <c r="P58" s="85"/>
      <c r="Q58" s="86"/>
      <c r="S58" s="25" t="s">
        <v>33</v>
      </c>
      <c r="T58" s="25" t="s">
        <v>28</v>
      </c>
      <c r="U58" s="25" t="s">
        <v>34</v>
      </c>
      <c r="V58" s="84" t="str">
        <f>D55</f>
        <v>Menus que otorgan</v>
      </c>
      <c r="W58" s="85"/>
      <c r="X58" s="85"/>
      <c r="Y58" s="85"/>
      <c r="Z58" s="86"/>
      <c r="AB58" s="25" t="s">
        <v>33</v>
      </c>
      <c r="AC58" s="25" t="s">
        <v>28</v>
      </c>
      <c r="AD58" s="25" t="s">
        <v>34</v>
      </c>
      <c r="AE58" s="87" t="str">
        <f>D58</f>
        <v>Horarios</v>
      </c>
      <c r="AF58" s="87"/>
      <c r="AG58" s="87"/>
      <c r="AH58" s="87"/>
      <c r="AI58" s="87"/>
      <c r="AK58" s="25" t="s">
        <v>33</v>
      </c>
      <c r="AL58" s="25" t="s">
        <v>28</v>
      </c>
      <c r="AM58" s="25" t="s">
        <v>34</v>
      </c>
      <c r="AN58" s="87" t="str">
        <f>D61</f>
        <v>Cuota de recuperacion</v>
      </c>
      <c r="AO58" s="87"/>
      <c r="AP58" s="87"/>
      <c r="AQ58" s="87"/>
      <c r="AR58" s="87"/>
      <c r="AT58" s="25" t="s">
        <v>33</v>
      </c>
      <c r="AU58" s="25" t="s">
        <v>28</v>
      </c>
      <c r="AV58" s="25" t="s">
        <v>34</v>
      </c>
      <c r="AW58" s="87" t="str">
        <f>D64</f>
        <v>Cantidad de alimento que les sirven</v>
      </c>
      <c r="AX58" s="87"/>
      <c r="AY58" s="87"/>
      <c r="AZ58" s="87"/>
      <c r="BA58" s="87"/>
    </row>
    <row r="59" spans="1:53" x14ac:dyDescent="0.25">
      <c r="A59" s="107"/>
      <c r="B59" s="108"/>
      <c r="C59" s="109"/>
      <c r="D59" s="21" t="s">
        <v>17</v>
      </c>
      <c r="E59" s="21" t="s">
        <v>30</v>
      </c>
      <c r="F59" s="21" t="s">
        <v>31</v>
      </c>
      <c r="G59" s="21" t="s">
        <v>9</v>
      </c>
      <c r="H59" s="21" t="s">
        <v>32</v>
      </c>
      <c r="I59" s="22"/>
      <c r="J59" s="88">
        <f>A54</f>
        <v>2</v>
      </c>
      <c r="K59" s="88" t="str">
        <f>B54</f>
        <v xml:space="preserve">OJUELOS </v>
      </c>
      <c r="L59" s="88">
        <f>C54</f>
        <v>5</v>
      </c>
      <c r="M59" s="21" t="s">
        <v>17</v>
      </c>
      <c r="N59" s="21" t="s">
        <v>30</v>
      </c>
      <c r="O59" s="21" t="s">
        <v>31</v>
      </c>
      <c r="P59" s="21" t="s">
        <v>9</v>
      </c>
      <c r="Q59" s="21" t="s">
        <v>32</v>
      </c>
      <c r="S59" s="89">
        <f>A54</f>
        <v>2</v>
      </c>
      <c r="T59" s="89" t="str">
        <f>B54</f>
        <v xml:space="preserve">OJUELOS </v>
      </c>
      <c r="U59" s="89">
        <f>C54</f>
        <v>5</v>
      </c>
      <c r="V59" s="21" t="s">
        <v>17</v>
      </c>
      <c r="W59" s="21" t="s">
        <v>30</v>
      </c>
      <c r="X59" s="21" t="s">
        <v>31</v>
      </c>
      <c r="Y59" s="21" t="s">
        <v>9</v>
      </c>
      <c r="Z59" s="21" t="s">
        <v>32</v>
      </c>
      <c r="AB59" s="88">
        <f>A54</f>
        <v>2</v>
      </c>
      <c r="AC59" s="88" t="str">
        <f>B54</f>
        <v xml:space="preserve">OJUELOS </v>
      </c>
      <c r="AD59" s="88">
        <f>C54</f>
        <v>5</v>
      </c>
      <c r="AE59" s="21" t="s">
        <v>17</v>
      </c>
      <c r="AF59" s="21" t="s">
        <v>30</v>
      </c>
      <c r="AG59" s="21" t="s">
        <v>31</v>
      </c>
      <c r="AH59" s="21" t="s">
        <v>9</v>
      </c>
      <c r="AI59" s="21" t="s">
        <v>32</v>
      </c>
      <c r="AK59" s="88">
        <f>A54</f>
        <v>2</v>
      </c>
      <c r="AL59" s="88" t="str">
        <f>B54</f>
        <v xml:space="preserve">OJUELOS </v>
      </c>
      <c r="AM59" s="88">
        <f>C54</f>
        <v>5</v>
      </c>
      <c r="AN59" s="21" t="s">
        <v>17</v>
      </c>
      <c r="AO59" s="21" t="s">
        <v>30</v>
      </c>
      <c r="AP59" s="21" t="s">
        <v>31</v>
      </c>
      <c r="AQ59" s="21" t="s">
        <v>9</v>
      </c>
      <c r="AR59" s="21" t="s">
        <v>32</v>
      </c>
      <c r="AT59" s="88">
        <f>A54</f>
        <v>2</v>
      </c>
      <c r="AU59" s="88" t="str">
        <f>B54</f>
        <v xml:space="preserve">OJUELOS </v>
      </c>
      <c r="AV59" s="88">
        <f>C54</f>
        <v>5</v>
      </c>
      <c r="AW59" s="21" t="s">
        <v>17</v>
      </c>
      <c r="AX59" s="21" t="s">
        <v>30</v>
      </c>
      <c r="AY59" s="21" t="s">
        <v>31</v>
      </c>
      <c r="AZ59" s="21" t="s">
        <v>9</v>
      </c>
      <c r="BA59" s="21" t="s">
        <v>32</v>
      </c>
    </row>
    <row r="60" spans="1:53" x14ac:dyDescent="0.25">
      <c r="A60" s="107"/>
      <c r="B60" s="108"/>
      <c r="C60" s="109"/>
      <c r="D60" s="58"/>
      <c r="E60" s="58"/>
      <c r="F60" s="58"/>
      <c r="G60" s="58">
        <v>5</v>
      </c>
      <c r="H60" s="58"/>
      <c r="I60" s="22"/>
      <c r="J60" s="88"/>
      <c r="K60" s="88"/>
      <c r="L60" s="88"/>
      <c r="M60" s="23">
        <f>D54</f>
        <v>0</v>
      </c>
      <c r="N60" s="23">
        <f>E54</f>
        <v>0</v>
      </c>
      <c r="O60" s="23">
        <f>F54</f>
        <v>1</v>
      </c>
      <c r="P60" s="23">
        <f>G54</f>
        <v>1</v>
      </c>
      <c r="Q60" s="23">
        <f>H54</f>
        <v>3</v>
      </c>
      <c r="S60" s="90"/>
      <c r="T60" s="90"/>
      <c r="U60" s="90"/>
      <c r="V60" s="23">
        <f>D57</f>
        <v>0</v>
      </c>
      <c r="W60" s="23">
        <f>E57</f>
        <v>0</v>
      </c>
      <c r="X60" s="23">
        <f>F57</f>
        <v>2</v>
      </c>
      <c r="Y60" s="23">
        <f>G57</f>
        <v>3</v>
      </c>
      <c r="Z60" s="23">
        <f>H57</f>
        <v>0</v>
      </c>
      <c r="AB60" s="88"/>
      <c r="AC60" s="88"/>
      <c r="AD60" s="88"/>
      <c r="AE60" s="23">
        <f>D60</f>
        <v>0</v>
      </c>
      <c r="AF60" s="23">
        <f>E60</f>
        <v>0</v>
      </c>
      <c r="AG60" s="23">
        <f>F60</f>
        <v>0</v>
      </c>
      <c r="AH60" s="23">
        <f>G60</f>
        <v>5</v>
      </c>
      <c r="AI60" s="23">
        <f>H60</f>
        <v>0</v>
      </c>
      <c r="AK60" s="88"/>
      <c r="AL60" s="88"/>
      <c r="AM60" s="88"/>
      <c r="AN60" s="23">
        <f>D63</f>
        <v>0</v>
      </c>
      <c r="AO60" s="23">
        <f>E63</f>
        <v>0</v>
      </c>
      <c r="AP60" s="23">
        <f>F63</f>
        <v>1</v>
      </c>
      <c r="AQ60" s="23">
        <f>G63</f>
        <v>4</v>
      </c>
      <c r="AR60" s="23">
        <f>H63</f>
        <v>0</v>
      </c>
      <c r="AT60" s="88"/>
      <c r="AU60" s="88"/>
      <c r="AV60" s="88"/>
      <c r="AW60" s="23">
        <f>D66</f>
        <v>0</v>
      </c>
      <c r="AX60" s="23">
        <f>E66</f>
        <v>0</v>
      </c>
      <c r="AY60" s="23">
        <f>F66</f>
        <v>1</v>
      </c>
      <c r="AZ60" s="23">
        <f>G66</f>
        <v>4</v>
      </c>
      <c r="BA60" s="23">
        <f>H66</f>
        <v>0</v>
      </c>
    </row>
    <row r="61" spans="1:53" x14ac:dyDescent="0.25">
      <c r="A61" s="107"/>
      <c r="B61" s="108"/>
      <c r="C61" s="109"/>
      <c r="D61" s="87" t="str">
        <f>D45</f>
        <v>Cuota de recuperacion</v>
      </c>
      <c r="E61" s="87"/>
      <c r="F61" s="87"/>
      <c r="G61" s="87"/>
      <c r="H61" s="87"/>
      <c r="I61" s="22"/>
      <c r="J61" s="22"/>
      <c r="K61" s="22"/>
      <c r="L61" s="22"/>
      <c r="M61" s="22"/>
      <c r="N61" s="22"/>
      <c r="O61" s="22"/>
      <c r="P61" s="22"/>
      <c r="Q61" s="22"/>
    </row>
    <row r="62" spans="1:53" x14ac:dyDescent="0.25">
      <c r="A62" s="107"/>
      <c r="B62" s="108"/>
      <c r="C62" s="109"/>
      <c r="D62" s="21" t="s">
        <v>17</v>
      </c>
      <c r="E62" s="21" t="s">
        <v>30</v>
      </c>
      <c r="F62" s="21" t="s">
        <v>31</v>
      </c>
      <c r="G62" s="21" t="s">
        <v>9</v>
      </c>
      <c r="H62" s="21" t="s">
        <v>32</v>
      </c>
      <c r="I62" s="22"/>
      <c r="J62" s="22"/>
      <c r="K62" s="22"/>
      <c r="L62" s="22"/>
      <c r="M62" s="22"/>
      <c r="N62" s="22"/>
      <c r="O62" s="22"/>
      <c r="P62" s="22"/>
      <c r="Q62" s="22"/>
    </row>
    <row r="63" spans="1:53" x14ac:dyDescent="0.25">
      <c r="A63" s="107"/>
      <c r="B63" s="108"/>
      <c r="C63" s="109"/>
      <c r="D63" s="58"/>
      <c r="E63" s="58"/>
      <c r="F63" s="58">
        <v>1</v>
      </c>
      <c r="G63" s="58">
        <v>4</v>
      </c>
      <c r="H63" s="58"/>
      <c r="I63" s="22"/>
      <c r="J63" s="22"/>
      <c r="K63" s="22"/>
      <c r="L63" s="22"/>
      <c r="M63" s="22"/>
      <c r="N63" s="22"/>
      <c r="O63" s="22"/>
      <c r="P63" s="22"/>
      <c r="Q63" s="22"/>
    </row>
    <row r="64" spans="1:53" x14ac:dyDescent="0.25">
      <c r="A64" s="107"/>
      <c r="B64" s="108"/>
      <c r="C64" s="109"/>
      <c r="D64" s="84" t="str">
        <f>D48</f>
        <v>Cantidad de alimento que les sirven</v>
      </c>
      <c r="E64" s="85"/>
      <c r="F64" s="85"/>
      <c r="G64" s="85"/>
      <c r="H64" s="86"/>
      <c r="I64" s="22"/>
      <c r="J64" s="22"/>
      <c r="K64" s="22"/>
      <c r="L64" s="22"/>
      <c r="M64" s="22"/>
      <c r="N64" s="22"/>
      <c r="O64" s="22"/>
      <c r="P64" s="22"/>
      <c r="Q64" s="22"/>
    </row>
    <row r="65" spans="1:53" x14ac:dyDescent="0.25">
      <c r="A65" s="107"/>
      <c r="B65" s="108"/>
      <c r="C65" s="109"/>
      <c r="D65" s="21" t="s">
        <v>17</v>
      </c>
      <c r="E65" s="21" t="s">
        <v>30</v>
      </c>
      <c r="F65" s="21" t="s">
        <v>31</v>
      </c>
      <c r="G65" s="21" t="s">
        <v>9</v>
      </c>
      <c r="H65" s="21" t="s">
        <v>32</v>
      </c>
      <c r="I65" s="22"/>
      <c r="J65" s="22"/>
      <c r="K65" s="22"/>
      <c r="L65" s="22"/>
      <c r="M65" s="22"/>
      <c r="N65" s="22"/>
      <c r="O65" s="22"/>
      <c r="P65" s="22"/>
      <c r="Q65" s="22"/>
    </row>
    <row r="66" spans="1:53" x14ac:dyDescent="0.25">
      <c r="A66" s="107"/>
      <c r="B66" s="108"/>
      <c r="C66" s="109"/>
      <c r="D66" s="58"/>
      <c r="E66" s="58"/>
      <c r="F66" s="58">
        <v>1</v>
      </c>
      <c r="G66" s="58">
        <v>4</v>
      </c>
      <c r="H66" s="58"/>
      <c r="I66" s="22"/>
      <c r="J66" s="22"/>
      <c r="K66" s="22"/>
      <c r="L66" s="22"/>
      <c r="M66" s="22"/>
      <c r="N66" s="22"/>
      <c r="O66" s="22"/>
      <c r="P66" s="22"/>
      <c r="Q66" s="22"/>
    </row>
    <row r="67" spans="1:53" s="67" customFormat="1" x14ac:dyDescent="0.25"/>
    <row r="68" spans="1:53" x14ac:dyDescent="0.25">
      <c r="A68" s="106" t="s">
        <v>27</v>
      </c>
      <c r="B68" s="106" t="s">
        <v>28</v>
      </c>
      <c r="C68" s="106" t="s">
        <v>29</v>
      </c>
      <c r="D68" s="87" t="str">
        <f>D52</f>
        <v>Servicio general del comedor (atención)</v>
      </c>
      <c r="E68" s="87"/>
      <c r="F68" s="87"/>
      <c r="G68" s="87"/>
      <c r="H68" s="87"/>
      <c r="I68" s="33"/>
      <c r="J68" s="93"/>
      <c r="K68" s="93"/>
      <c r="L68" s="93"/>
      <c r="M68" s="93"/>
      <c r="N68" s="93"/>
      <c r="O68" s="93"/>
      <c r="P68" s="93"/>
      <c r="Q68" s="93"/>
    </row>
    <row r="69" spans="1:53" x14ac:dyDescent="0.25">
      <c r="A69" s="106"/>
      <c r="B69" s="106"/>
      <c r="C69" s="106"/>
      <c r="D69" s="21" t="s">
        <v>17</v>
      </c>
      <c r="E69" s="21" t="s">
        <v>30</v>
      </c>
      <c r="F69" s="21" t="s">
        <v>31</v>
      </c>
      <c r="G69" s="21" t="s">
        <v>9</v>
      </c>
      <c r="H69" s="21" t="s">
        <v>32</v>
      </c>
      <c r="I69" s="22"/>
      <c r="J69" s="22"/>
      <c r="K69" s="22"/>
      <c r="L69" s="22"/>
      <c r="M69" s="22"/>
      <c r="N69" s="22"/>
      <c r="O69" s="22"/>
      <c r="P69" s="22"/>
      <c r="Q69" s="22"/>
    </row>
    <row r="70" spans="1:53" x14ac:dyDescent="0.25">
      <c r="A70" s="107">
        <f>COMEDORES!I6</f>
        <v>2</v>
      </c>
      <c r="B70" s="108" t="str">
        <f>COMEDORES!J6</f>
        <v>SAN DIEGO DE ALEJANDRÍA</v>
      </c>
      <c r="C70" s="109">
        <f>COMEDORES!K6*F2</f>
        <v>8.5</v>
      </c>
      <c r="D70" s="58"/>
      <c r="E70" s="58"/>
      <c r="F70" s="58"/>
      <c r="G70" s="58">
        <v>8</v>
      </c>
      <c r="H70" s="58">
        <v>1</v>
      </c>
      <c r="I70" s="24"/>
      <c r="J70" s="24"/>
      <c r="K70" s="24"/>
      <c r="L70" s="24"/>
      <c r="M70" s="24"/>
      <c r="N70" s="24"/>
      <c r="O70" s="24"/>
      <c r="P70" s="24"/>
      <c r="Q70" s="24"/>
    </row>
    <row r="71" spans="1:53" x14ac:dyDescent="0.25">
      <c r="A71" s="107"/>
      <c r="B71" s="108"/>
      <c r="C71" s="109"/>
      <c r="D71" s="87" t="str">
        <f>D55</f>
        <v>Menus que otorgan</v>
      </c>
      <c r="E71" s="87"/>
      <c r="F71" s="87"/>
      <c r="G71" s="87"/>
      <c r="H71" s="87"/>
      <c r="I71" s="24"/>
      <c r="J71" s="24"/>
      <c r="K71" s="24"/>
      <c r="L71" s="24"/>
      <c r="M71" s="24"/>
      <c r="N71" s="24"/>
      <c r="O71" s="24"/>
      <c r="P71" s="24"/>
      <c r="Q71" s="24"/>
    </row>
    <row r="72" spans="1:53" x14ac:dyDescent="0.25">
      <c r="A72" s="107"/>
      <c r="B72" s="108"/>
      <c r="C72" s="109"/>
      <c r="D72" s="21" t="s">
        <v>17</v>
      </c>
      <c r="E72" s="21" t="s">
        <v>30</v>
      </c>
      <c r="F72" s="21" t="s">
        <v>31</v>
      </c>
      <c r="G72" s="21" t="s">
        <v>9</v>
      </c>
      <c r="H72" s="21" t="s">
        <v>32</v>
      </c>
      <c r="I72" s="24"/>
      <c r="J72" s="24"/>
      <c r="K72" s="24"/>
      <c r="L72" s="24"/>
      <c r="M72" s="24"/>
      <c r="N72" s="24"/>
      <c r="O72" s="24"/>
      <c r="P72" s="24"/>
      <c r="Q72" s="24"/>
    </row>
    <row r="73" spans="1:53" x14ac:dyDescent="0.25">
      <c r="A73" s="107"/>
      <c r="B73" s="108"/>
      <c r="C73" s="109"/>
      <c r="D73" s="58"/>
      <c r="E73" s="58"/>
      <c r="F73" s="58">
        <v>1</v>
      </c>
      <c r="G73" s="58">
        <v>7</v>
      </c>
      <c r="H73" s="58">
        <v>1</v>
      </c>
      <c r="I73" s="24"/>
      <c r="J73" s="24"/>
      <c r="K73" s="24"/>
      <c r="L73" s="24"/>
      <c r="M73" s="24"/>
      <c r="N73" s="24"/>
      <c r="O73" s="24"/>
      <c r="P73" s="24"/>
      <c r="Q73" s="24"/>
    </row>
    <row r="74" spans="1:53" x14ac:dyDescent="0.25">
      <c r="A74" s="107"/>
      <c r="B74" s="108"/>
      <c r="C74" s="109"/>
      <c r="D74" s="87" t="str">
        <f>D58</f>
        <v>Horarios</v>
      </c>
      <c r="E74" s="87"/>
      <c r="F74" s="87"/>
      <c r="G74" s="87"/>
      <c r="H74" s="87"/>
      <c r="I74" s="22"/>
      <c r="J74" s="25" t="s">
        <v>33</v>
      </c>
      <c r="K74" s="25" t="s">
        <v>28</v>
      </c>
      <c r="L74" s="25" t="s">
        <v>34</v>
      </c>
      <c r="M74" s="84" t="str">
        <f>D68</f>
        <v>Servicio general del comedor (atención)</v>
      </c>
      <c r="N74" s="85"/>
      <c r="O74" s="85"/>
      <c r="P74" s="85"/>
      <c r="Q74" s="86"/>
      <c r="S74" s="25" t="s">
        <v>33</v>
      </c>
      <c r="T74" s="25" t="s">
        <v>28</v>
      </c>
      <c r="U74" s="25" t="s">
        <v>34</v>
      </c>
      <c r="V74" s="84" t="str">
        <f>D71</f>
        <v>Menus que otorgan</v>
      </c>
      <c r="W74" s="85"/>
      <c r="X74" s="85"/>
      <c r="Y74" s="85"/>
      <c r="Z74" s="86"/>
      <c r="AB74" s="25" t="s">
        <v>33</v>
      </c>
      <c r="AC74" s="25" t="s">
        <v>28</v>
      </c>
      <c r="AD74" s="25" t="s">
        <v>34</v>
      </c>
      <c r="AE74" s="87" t="str">
        <f>D74</f>
        <v>Horarios</v>
      </c>
      <c r="AF74" s="87"/>
      <c r="AG74" s="87"/>
      <c r="AH74" s="87"/>
      <c r="AI74" s="87"/>
      <c r="AK74" s="25" t="s">
        <v>33</v>
      </c>
      <c r="AL74" s="25" t="s">
        <v>28</v>
      </c>
      <c r="AM74" s="25" t="s">
        <v>34</v>
      </c>
      <c r="AN74" s="87" t="str">
        <f>D77</f>
        <v>Cuota de recuperacion</v>
      </c>
      <c r="AO74" s="87"/>
      <c r="AP74" s="87"/>
      <c r="AQ74" s="87"/>
      <c r="AR74" s="87"/>
      <c r="AT74" s="25" t="s">
        <v>33</v>
      </c>
      <c r="AU74" s="25" t="s">
        <v>28</v>
      </c>
      <c r="AV74" s="25" t="s">
        <v>34</v>
      </c>
      <c r="AW74" s="87" t="str">
        <f>D80</f>
        <v>Cantidad de alimento que les sirven</v>
      </c>
      <c r="AX74" s="87"/>
      <c r="AY74" s="87"/>
      <c r="AZ74" s="87"/>
      <c r="BA74" s="87"/>
    </row>
    <row r="75" spans="1:53" x14ac:dyDescent="0.25">
      <c r="A75" s="107"/>
      <c r="B75" s="108"/>
      <c r="C75" s="109"/>
      <c r="D75" s="21" t="s">
        <v>17</v>
      </c>
      <c r="E75" s="21" t="s">
        <v>30</v>
      </c>
      <c r="F75" s="21" t="s">
        <v>31</v>
      </c>
      <c r="G75" s="21" t="s">
        <v>9</v>
      </c>
      <c r="H75" s="21" t="s">
        <v>32</v>
      </c>
      <c r="I75" s="22"/>
      <c r="J75" s="88">
        <f>A70</f>
        <v>2</v>
      </c>
      <c r="K75" s="88" t="str">
        <f>B70</f>
        <v>SAN DIEGO DE ALEJANDRÍA</v>
      </c>
      <c r="L75" s="88">
        <f>C70</f>
        <v>8.5</v>
      </c>
      <c r="M75" s="21" t="s">
        <v>17</v>
      </c>
      <c r="N75" s="21" t="s">
        <v>30</v>
      </c>
      <c r="O75" s="21" t="s">
        <v>31</v>
      </c>
      <c r="P75" s="21" t="s">
        <v>9</v>
      </c>
      <c r="Q75" s="21" t="s">
        <v>32</v>
      </c>
      <c r="S75" s="89">
        <f>A70</f>
        <v>2</v>
      </c>
      <c r="T75" s="89" t="str">
        <f>B70</f>
        <v>SAN DIEGO DE ALEJANDRÍA</v>
      </c>
      <c r="U75" s="89">
        <f>C70</f>
        <v>8.5</v>
      </c>
      <c r="V75" s="21" t="s">
        <v>17</v>
      </c>
      <c r="W75" s="21" t="s">
        <v>30</v>
      </c>
      <c r="X75" s="21" t="s">
        <v>31</v>
      </c>
      <c r="Y75" s="21" t="s">
        <v>9</v>
      </c>
      <c r="Z75" s="21" t="s">
        <v>32</v>
      </c>
      <c r="AB75" s="88">
        <f>A70</f>
        <v>2</v>
      </c>
      <c r="AC75" s="88" t="str">
        <f>B70</f>
        <v>SAN DIEGO DE ALEJANDRÍA</v>
      </c>
      <c r="AD75" s="88">
        <f>C70</f>
        <v>8.5</v>
      </c>
      <c r="AE75" s="21" t="s">
        <v>17</v>
      </c>
      <c r="AF75" s="21" t="s">
        <v>30</v>
      </c>
      <c r="AG75" s="21" t="s">
        <v>31</v>
      </c>
      <c r="AH75" s="21" t="s">
        <v>9</v>
      </c>
      <c r="AI75" s="21" t="s">
        <v>32</v>
      </c>
      <c r="AK75" s="88">
        <f>A70</f>
        <v>2</v>
      </c>
      <c r="AL75" s="88" t="str">
        <f>B70</f>
        <v>SAN DIEGO DE ALEJANDRÍA</v>
      </c>
      <c r="AM75" s="88">
        <f>C70</f>
        <v>8.5</v>
      </c>
      <c r="AN75" s="21" t="s">
        <v>17</v>
      </c>
      <c r="AO75" s="21" t="s">
        <v>30</v>
      </c>
      <c r="AP75" s="21" t="s">
        <v>31</v>
      </c>
      <c r="AQ75" s="21" t="s">
        <v>9</v>
      </c>
      <c r="AR75" s="21" t="s">
        <v>32</v>
      </c>
      <c r="AT75" s="88">
        <f>A70</f>
        <v>2</v>
      </c>
      <c r="AU75" s="88" t="str">
        <f>B70</f>
        <v>SAN DIEGO DE ALEJANDRÍA</v>
      </c>
      <c r="AV75" s="88">
        <f>C70</f>
        <v>8.5</v>
      </c>
      <c r="AW75" s="21" t="s">
        <v>17</v>
      </c>
      <c r="AX75" s="21" t="s">
        <v>30</v>
      </c>
      <c r="AY75" s="21" t="s">
        <v>31</v>
      </c>
      <c r="AZ75" s="21" t="s">
        <v>9</v>
      </c>
      <c r="BA75" s="21" t="s">
        <v>32</v>
      </c>
    </row>
    <row r="76" spans="1:53" x14ac:dyDescent="0.25">
      <c r="A76" s="107"/>
      <c r="B76" s="108"/>
      <c r="C76" s="109"/>
      <c r="D76" s="58"/>
      <c r="E76" s="58">
        <v>1</v>
      </c>
      <c r="F76" s="58">
        <v>1</v>
      </c>
      <c r="G76" s="58">
        <v>6</v>
      </c>
      <c r="H76" s="58">
        <v>1</v>
      </c>
      <c r="I76" s="22"/>
      <c r="J76" s="88"/>
      <c r="K76" s="88"/>
      <c r="L76" s="88"/>
      <c r="M76" s="23">
        <f>D70</f>
        <v>0</v>
      </c>
      <c r="N76" s="23">
        <f>E70</f>
        <v>0</v>
      </c>
      <c r="O76" s="23">
        <f>F70</f>
        <v>0</v>
      </c>
      <c r="P76" s="23">
        <f>G70</f>
        <v>8</v>
      </c>
      <c r="Q76" s="23">
        <f>H70</f>
        <v>1</v>
      </c>
      <c r="S76" s="90"/>
      <c r="T76" s="90"/>
      <c r="U76" s="90"/>
      <c r="V76" s="23">
        <f>D73</f>
        <v>0</v>
      </c>
      <c r="W76" s="23">
        <f>E73</f>
        <v>0</v>
      </c>
      <c r="X76" s="23">
        <f>F73</f>
        <v>1</v>
      </c>
      <c r="Y76" s="23">
        <f>G73</f>
        <v>7</v>
      </c>
      <c r="Z76" s="23">
        <f>H73</f>
        <v>1</v>
      </c>
      <c r="AB76" s="88"/>
      <c r="AC76" s="88"/>
      <c r="AD76" s="88"/>
      <c r="AE76" s="23">
        <f>D76</f>
        <v>0</v>
      </c>
      <c r="AF76" s="23">
        <f>E76</f>
        <v>1</v>
      </c>
      <c r="AG76" s="23">
        <f>F76</f>
        <v>1</v>
      </c>
      <c r="AH76" s="23">
        <f>G76</f>
        <v>6</v>
      </c>
      <c r="AI76" s="23">
        <f>H76</f>
        <v>1</v>
      </c>
      <c r="AK76" s="88"/>
      <c r="AL76" s="88"/>
      <c r="AM76" s="88"/>
      <c r="AN76" s="23">
        <f>D79</f>
        <v>1</v>
      </c>
      <c r="AO76" s="23">
        <f>E79</f>
        <v>0</v>
      </c>
      <c r="AP76" s="23">
        <f>F79</f>
        <v>4</v>
      </c>
      <c r="AQ76" s="23">
        <f>G79</f>
        <v>4</v>
      </c>
      <c r="AR76" s="23">
        <f>H79</f>
        <v>0</v>
      </c>
      <c r="AT76" s="88"/>
      <c r="AU76" s="88"/>
      <c r="AV76" s="88"/>
      <c r="AW76" s="23">
        <f>D82</f>
        <v>0</v>
      </c>
      <c r="AX76" s="23">
        <f>E82</f>
        <v>0</v>
      </c>
      <c r="AY76" s="23">
        <f>F82</f>
        <v>0</v>
      </c>
      <c r="AZ76" s="23">
        <f>G82</f>
        <v>7</v>
      </c>
      <c r="BA76" s="23">
        <f>H82</f>
        <v>2</v>
      </c>
    </row>
    <row r="77" spans="1:53" x14ac:dyDescent="0.25">
      <c r="A77" s="107"/>
      <c r="B77" s="108"/>
      <c r="C77" s="109"/>
      <c r="D77" s="87" t="str">
        <f>D61</f>
        <v>Cuota de recuperacion</v>
      </c>
      <c r="E77" s="87"/>
      <c r="F77" s="87"/>
      <c r="G77" s="87"/>
      <c r="H77" s="87"/>
      <c r="I77" s="22"/>
      <c r="J77" s="22"/>
      <c r="K77" s="22"/>
      <c r="L77" s="22"/>
      <c r="M77" s="22"/>
      <c r="N77" s="22"/>
      <c r="O77" s="22"/>
      <c r="P77" s="22"/>
      <c r="Q77" s="22"/>
    </row>
    <row r="78" spans="1:53" x14ac:dyDescent="0.25">
      <c r="A78" s="107"/>
      <c r="B78" s="108"/>
      <c r="C78" s="109"/>
      <c r="D78" s="21" t="s">
        <v>17</v>
      </c>
      <c r="E78" s="21" t="s">
        <v>30</v>
      </c>
      <c r="F78" s="21" t="s">
        <v>31</v>
      </c>
      <c r="G78" s="21" t="s">
        <v>9</v>
      </c>
      <c r="H78" s="21" t="s">
        <v>32</v>
      </c>
      <c r="I78" s="22"/>
      <c r="J78" s="22"/>
      <c r="K78" s="22"/>
      <c r="L78" s="22"/>
      <c r="M78" s="22"/>
      <c r="N78" s="22"/>
      <c r="O78" s="22"/>
      <c r="P78" s="22"/>
      <c r="Q78" s="22"/>
    </row>
    <row r="79" spans="1:53" x14ac:dyDescent="0.25">
      <c r="A79" s="107"/>
      <c r="B79" s="108"/>
      <c r="C79" s="109"/>
      <c r="D79" s="58">
        <v>1</v>
      </c>
      <c r="E79" s="58"/>
      <c r="F79" s="58">
        <v>4</v>
      </c>
      <c r="G79" s="58">
        <v>4</v>
      </c>
      <c r="H79" s="58"/>
      <c r="I79" s="22"/>
      <c r="J79" s="22"/>
      <c r="K79" s="22"/>
      <c r="L79" s="22"/>
      <c r="M79" s="22"/>
      <c r="N79" s="22"/>
      <c r="O79" s="22"/>
      <c r="P79" s="22"/>
      <c r="Q79" s="22"/>
    </row>
    <row r="80" spans="1:53" x14ac:dyDescent="0.25">
      <c r="A80" s="107"/>
      <c r="B80" s="108"/>
      <c r="C80" s="109"/>
      <c r="D80" s="84" t="str">
        <f>D64</f>
        <v>Cantidad de alimento que les sirven</v>
      </c>
      <c r="E80" s="85"/>
      <c r="F80" s="85"/>
      <c r="G80" s="85"/>
      <c r="H80" s="86"/>
      <c r="I80" s="22"/>
      <c r="J80" s="22"/>
      <c r="K80" s="22"/>
      <c r="L80" s="22"/>
      <c r="M80" s="22"/>
      <c r="N80" s="22"/>
      <c r="O80" s="22"/>
      <c r="P80" s="22"/>
      <c r="Q80" s="22"/>
    </row>
    <row r="81" spans="1:53" x14ac:dyDescent="0.25">
      <c r="A81" s="107"/>
      <c r="B81" s="108"/>
      <c r="C81" s="109"/>
      <c r="D81" s="21" t="s">
        <v>17</v>
      </c>
      <c r="E81" s="21" t="s">
        <v>30</v>
      </c>
      <c r="F81" s="21" t="s">
        <v>31</v>
      </c>
      <c r="G81" s="21" t="s">
        <v>9</v>
      </c>
      <c r="H81" s="21" t="s">
        <v>32</v>
      </c>
      <c r="I81" s="22"/>
      <c r="J81" s="22"/>
      <c r="K81" s="22"/>
      <c r="L81" s="22"/>
      <c r="M81" s="22"/>
      <c r="N81" s="22"/>
      <c r="O81" s="22"/>
      <c r="P81" s="22"/>
      <c r="Q81" s="22"/>
    </row>
    <row r="82" spans="1:53" x14ac:dyDescent="0.25">
      <c r="A82" s="107"/>
      <c r="B82" s="108"/>
      <c r="C82" s="109"/>
      <c r="D82" s="58"/>
      <c r="E82" s="58"/>
      <c r="F82" s="58"/>
      <c r="G82" s="58">
        <v>7</v>
      </c>
      <c r="H82" s="58">
        <v>2</v>
      </c>
      <c r="I82" s="22"/>
      <c r="J82" s="22"/>
      <c r="K82" s="22"/>
      <c r="L82" s="22"/>
      <c r="M82" s="22"/>
      <c r="N82" s="22"/>
      <c r="O82" s="22"/>
      <c r="P82" s="22"/>
      <c r="Q82" s="22"/>
    </row>
    <row r="83" spans="1:53" s="67" customFormat="1" x14ac:dyDescent="0.25"/>
    <row r="84" spans="1:53" x14ac:dyDescent="0.25">
      <c r="A84" s="106" t="s">
        <v>27</v>
      </c>
      <c r="B84" s="106" t="s">
        <v>28</v>
      </c>
      <c r="C84" s="106" t="s">
        <v>29</v>
      </c>
      <c r="D84" s="87" t="str">
        <f>D68</f>
        <v>Servicio general del comedor (atención)</v>
      </c>
      <c r="E84" s="87"/>
      <c r="F84" s="87"/>
      <c r="G84" s="87"/>
      <c r="H84" s="87"/>
      <c r="I84" s="33"/>
      <c r="J84" s="93"/>
      <c r="K84" s="93"/>
      <c r="L84" s="93"/>
      <c r="M84" s="93"/>
      <c r="N84" s="93"/>
      <c r="O84" s="93"/>
      <c r="P84" s="93"/>
      <c r="Q84" s="93"/>
    </row>
    <row r="85" spans="1:53" x14ac:dyDescent="0.25">
      <c r="A85" s="106"/>
      <c r="B85" s="106"/>
      <c r="C85" s="106"/>
      <c r="D85" s="21" t="s">
        <v>17</v>
      </c>
      <c r="E85" s="21" t="s">
        <v>30</v>
      </c>
      <c r="F85" s="21" t="s">
        <v>31</v>
      </c>
      <c r="G85" s="21" t="s">
        <v>9</v>
      </c>
      <c r="H85" s="21" t="s">
        <v>32</v>
      </c>
      <c r="I85" s="22"/>
      <c r="J85" s="22"/>
      <c r="K85" s="22"/>
      <c r="L85" s="22"/>
      <c r="M85" s="22"/>
      <c r="N85" s="22"/>
      <c r="O85" s="22"/>
      <c r="P85" s="22"/>
      <c r="Q85" s="22"/>
    </row>
    <row r="86" spans="1:53" x14ac:dyDescent="0.25">
      <c r="A86" s="107">
        <f>COMEDORES!I7</f>
        <v>2</v>
      </c>
      <c r="B86" s="108" t="str">
        <f>COMEDORES!J7</f>
        <v xml:space="preserve">SAN JUAN DE LOS LAGOS </v>
      </c>
      <c r="C86" s="107">
        <v>2</v>
      </c>
      <c r="D86" s="58"/>
      <c r="E86" s="58"/>
      <c r="F86" s="58"/>
      <c r="G86" s="58">
        <v>1</v>
      </c>
      <c r="H86" s="58">
        <v>1</v>
      </c>
      <c r="I86" s="24"/>
      <c r="J86" s="24"/>
      <c r="K86" s="24"/>
      <c r="L86" s="24"/>
      <c r="M86" s="24"/>
      <c r="N86" s="24"/>
      <c r="O86" s="24"/>
      <c r="P86" s="24"/>
      <c r="Q86" s="24"/>
    </row>
    <row r="87" spans="1:53" x14ac:dyDescent="0.25">
      <c r="A87" s="107"/>
      <c r="B87" s="108"/>
      <c r="C87" s="107"/>
      <c r="D87" s="87" t="str">
        <f>D71</f>
        <v>Menus que otorgan</v>
      </c>
      <c r="E87" s="87"/>
      <c r="F87" s="87"/>
      <c r="G87" s="87"/>
      <c r="H87" s="87"/>
      <c r="I87" s="24"/>
      <c r="J87" s="24"/>
      <c r="K87" s="24"/>
      <c r="L87" s="24"/>
      <c r="M87" s="24"/>
      <c r="N87" s="24"/>
      <c r="O87" s="24"/>
      <c r="P87" s="24"/>
      <c r="Q87" s="24"/>
    </row>
    <row r="88" spans="1:53" x14ac:dyDescent="0.25">
      <c r="A88" s="107"/>
      <c r="B88" s="108"/>
      <c r="C88" s="107"/>
      <c r="D88" s="21" t="s">
        <v>17</v>
      </c>
      <c r="E88" s="21" t="s">
        <v>30</v>
      </c>
      <c r="F88" s="21" t="s">
        <v>31</v>
      </c>
      <c r="G88" s="21" t="s">
        <v>9</v>
      </c>
      <c r="H88" s="21" t="s">
        <v>32</v>
      </c>
      <c r="I88" s="24"/>
      <c r="J88" s="24"/>
      <c r="K88" s="24"/>
      <c r="L88" s="24"/>
      <c r="M88" s="24"/>
      <c r="N88" s="24"/>
      <c r="O88" s="24"/>
      <c r="P88" s="24"/>
      <c r="Q88" s="24"/>
    </row>
    <row r="89" spans="1:53" x14ac:dyDescent="0.25">
      <c r="A89" s="107"/>
      <c r="B89" s="108"/>
      <c r="C89" s="107"/>
      <c r="D89" s="58"/>
      <c r="E89" s="58"/>
      <c r="F89" s="58"/>
      <c r="G89" s="58">
        <v>1</v>
      </c>
      <c r="H89" s="58">
        <v>1</v>
      </c>
      <c r="I89" s="24"/>
      <c r="J89" s="24"/>
      <c r="K89" s="24"/>
      <c r="L89" s="24"/>
      <c r="M89" s="24"/>
      <c r="N89" s="24"/>
      <c r="O89" s="24"/>
      <c r="P89" s="24"/>
      <c r="Q89" s="24"/>
    </row>
    <row r="90" spans="1:53" x14ac:dyDescent="0.25">
      <c r="A90" s="107"/>
      <c r="B90" s="108"/>
      <c r="C90" s="107"/>
      <c r="D90" s="87" t="str">
        <f>D74</f>
        <v>Horarios</v>
      </c>
      <c r="E90" s="87"/>
      <c r="F90" s="87"/>
      <c r="G90" s="87"/>
      <c r="H90" s="87"/>
      <c r="I90" s="22"/>
      <c r="J90" s="25" t="s">
        <v>33</v>
      </c>
      <c r="K90" s="25" t="s">
        <v>28</v>
      </c>
      <c r="L90" s="25" t="s">
        <v>34</v>
      </c>
      <c r="M90" s="84" t="str">
        <f>D84</f>
        <v>Servicio general del comedor (atención)</v>
      </c>
      <c r="N90" s="85"/>
      <c r="O90" s="85"/>
      <c r="P90" s="85"/>
      <c r="Q90" s="86"/>
      <c r="S90" s="25" t="s">
        <v>33</v>
      </c>
      <c r="T90" s="25" t="s">
        <v>28</v>
      </c>
      <c r="U90" s="25" t="s">
        <v>34</v>
      </c>
      <c r="V90" s="84" t="str">
        <f>D87</f>
        <v>Menus que otorgan</v>
      </c>
      <c r="W90" s="85"/>
      <c r="X90" s="85"/>
      <c r="Y90" s="85"/>
      <c r="Z90" s="86"/>
      <c r="AB90" s="25" t="s">
        <v>33</v>
      </c>
      <c r="AC90" s="25" t="s">
        <v>28</v>
      </c>
      <c r="AD90" s="25" t="s">
        <v>34</v>
      </c>
      <c r="AE90" s="87" t="str">
        <f>D90</f>
        <v>Horarios</v>
      </c>
      <c r="AF90" s="87"/>
      <c r="AG90" s="87"/>
      <c r="AH90" s="87"/>
      <c r="AI90" s="87"/>
      <c r="AK90" s="25" t="s">
        <v>33</v>
      </c>
      <c r="AL90" s="25" t="s">
        <v>28</v>
      </c>
      <c r="AM90" s="25" t="s">
        <v>34</v>
      </c>
      <c r="AN90" s="87" t="str">
        <f>D93</f>
        <v>Cuota de recuperacion</v>
      </c>
      <c r="AO90" s="87"/>
      <c r="AP90" s="87"/>
      <c r="AQ90" s="87"/>
      <c r="AR90" s="87"/>
      <c r="AT90" s="25" t="s">
        <v>33</v>
      </c>
      <c r="AU90" s="25" t="s">
        <v>28</v>
      </c>
      <c r="AV90" s="25" t="s">
        <v>34</v>
      </c>
      <c r="AW90" s="87" t="str">
        <f>D96</f>
        <v>Cantidad de alimento que les sirven</v>
      </c>
      <c r="AX90" s="87"/>
      <c r="AY90" s="87"/>
      <c r="AZ90" s="87"/>
      <c r="BA90" s="87"/>
    </row>
    <row r="91" spans="1:53" x14ac:dyDescent="0.25">
      <c r="A91" s="107"/>
      <c r="B91" s="108"/>
      <c r="C91" s="107"/>
      <c r="D91" s="21" t="s">
        <v>17</v>
      </c>
      <c r="E91" s="21" t="s">
        <v>30</v>
      </c>
      <c r="F91" s="21" t="s">
        <v>31</v>
      </c>
      <c r="G91" s="21" t="s">
        <v>9</v>
      </c>
      <c r="H91" s="21" t="s">
        <v>32</v>
      </c>
      <c r="I91" s="22"/>
      <c r="J91" s="88">
        <f>A86</f>
        <v>2</v>
      </c>
      <c r="K91" s="88" t="str">
        <f>B86</f>
        <v xml:space="preserve">SAN JUAN DE LOS LAGOS </v>
      </c>
      <c r="L91" s="88">
        <f>C86</f>
        <v>2</v>
      </c>
      <c r="M91" s="21" t="s">
        <v>17</v>
      </c>
      <c r="N91" s="21" t="s">
        <v>30</v>
      </c>
      <c r="O91" s="21" t="s">
        <v>31</v>
      </c>
      <c r="P91" s="21" t="s">
        <v>9</v>
      </c>
      <c r="Q91" s="21" t="s">
        <v>32</v>
      </c>
      <c r="S91" s="89">
        <f>A86</f>
        <v>2</v>
      </c>
      <c r="T91" s="89" t="str">
        <f>B86</f>
        <v xml:space="preserve">SAN JUAN DE LOS LAGOS </v>
      </c>
      <c r="U91" s="89">
        <f>C86</f>
        <v>2</v>
      </c>
      <c r="V91" s="21" t="s">
        <v>17</v>
      </c>
      <c r="W91" s="21" t="s">
        <v>30</v>
      </c>
      <c r="X91" s="21" t="s">
        <v>31</v>
      </c>
      <c r="Y91" s="21" t="s">
        <v>9</v>
      </c>
      <c r="Z91" s="21" t="s">
        <v>32</v>
      </c>
      <c r="AB91" s="88">
        <f>A86</f>
        <v>2</v>
      </c>
      <c r="AC91" s="88" t="str">
        <f>B86</f>
        <v xml:space="preserve">SAN JUAN DE LOS LAGOS </v>
      </c>
      <c r="AD91" s="88">
        <f>C86</f>
        <v>2</v>
      </c>
      <c r="AE91" s="21" t="s">
        <v>17</v>
      </c>
      <c r="AF91" s="21" t="s">
        <v>30</v>
      </c>
      <c r="AG91" s="21" t="s">
        <v>31</v>
      </c>
      <c r="AH91" s="21" t="s">
        <v>9</v>
      </c>
      <c r="AI91" s="21" t="s">
        <v>32</v>
      </c>
      <c r="AK91" s="88">
        <f>A86</f>
        <v>2</v>
      </c>
      <c r="AL91" s="88" t="str">
        <f>B86</f>
        <v xml:space="preserve">SAN JUAN DE LOS LAGOS </v>
      </c>
      <c r="AM91" s="88">
        <f>C86</f>
        <v>2</v>
      </c>
      <c r="AN91" s="21" t="s">
        <v>17</v>
      </c>
      <c r="AO91" s="21" t="s">
        <v>30</v>
      </c>
      <c r="AP91" s="21" t="s">
        <v>31</v>
      </c>
      <c r="AQ91" s="21" t="s">
        <v>9</v>
      </c>
      <c r="AR91" s="21" t="s">
        <v>32</v>
      </c>
      <c r="AT91" s="88">
        <f>A86</f>
        <v>2</v>
      </c>
      <c r="AU91" s="88" t="str">
        <f>B86</f>
        <v xml:space="preserve">SAN JUAN DE LOS LAGOS </v>
      </c>
      <c r="AV91" s="88">
        <f>C86</f>
        <v>2</v>
      </c>
      <c r="AW91" s="21" t="s">
        <v>17</v>
      </c>
      <c r="AX91" s="21" t="s">
        <v>30</v>
      </c>
      <c r="AY91" s="21" t="s">
        <v>31</v>
      </c>
      <c r="AZ91" s="21" t="s">
        <v>9</v>
      </c>
      <c r="BA91" s="21" t="s">
        <v>32</v>
      </c>
    </row>
    <row r="92" spans="1:53" x14ac:dyDescent="0.25">
      <c r="A92" s="107"/>
      <c r="B92" s="108"/>
      <c r="C92" s="107"/>
      <c r="D92" s="58"/>
      <c r="E92" s="58"/>
      <c r="F92" s="58"/>
      <c r="G92" s="58">
        <v>1</v>
      </c>
      <c r="H92" s="58">
        <v>1</v>
      </c>
      <c r="I92" s="22"/>
      <c r="J92" s="88"/>
      <c r="K92" s="88"/>
      <c r="L92" s="88"/>
      <c r="M92" s="23">
        <f>D86</f>
        <v>0</v>
      </c>
      <c r="N92" s="23">
        <f>E86</f>
        <v>0</v>
      </c>
      <c r="O92" s="23">
        <f>F86</f>
        <v>0</v>
      </c>
      <c r="P92" s="23">
        <f>G86</f>
        <v>1</v>
      </c>
      <c r="Q92" s="23">
        <f>H86</f>
        <v>1</v>
      </c>
      <c r="S92" s="90"/>
      <c r="T92" s="90"/>
      <c r="U92" s="90"/>
      <c r="V92" s="23">
        <f>D89</f>
        <v>0</v>
      </c>
      <c r="W92" s="23">
        <f>E89</f>
        <v>0</v>
      </c>
      <c r="X92" s="23">
        <f>F89</f>
        <v>0</v>
      </c>
      <c r="Y92" s="23">
        <f>G89</f>
        <v>1</v>
      </c>
      <c r="Z92" s="23">
        <f>H89</f>
        <v>1</v>
      </c>
      <c r="AB92" s="88"/>
      <c r="AC92" s="88"/>
      <c r="AD92" s="88"/>
      <c r="AE92" s="23">
        <f>D92</f>
        <v>0</v>
      </c>
      <c r="AF92" s="23">
        <f>E92</f>
        <v>0</v>
      </c>
      <c r="AG92" s="23">
        <f>F92</f>
        <v>0</v>
      </c>
      <c r="AH92" s="23">
        <f>G92</f>
        <v>1</v>
      </c>
      <c r="AI92" s="23">
        <f>H92</f>
        <v>1</v>
      </c>
      <c r="AK92" s="88"/>
      <c r="AL92" s="88"/>
      <c r="AM92" s="88"/>
      <c r="AN92" s="23">
        <f>D95</f>
        <v>2</v>
      </c>
      <c r="AO92" s="23">
        <f>E95</f>
        <v>0</v>
      </c>
      <c r="AP92" s="23">
        <f>F95</f>
        <v>0</v>
      </c>
      <c r="AQ92" s="23">
        <f>G95</f>
        <v>0</v>
      </c>
      <c r="AR92" s="23">
        <f>H95</f>
        <v>0</v>
      </c>
      <c r="AT92" s="88"/>
      <c r="AU92" s="88"/>
      <c r="AV92" s="88"/>
      <c r="AW92" s="23">
        <f>D98</f>
        <v>1</v>
      </c>
      <c r="AX92" s="23">
        <f>E98</f>
        <v>0</v>
      </c>
      <c r="AY92" s="23">
        <f>F98</f>
        <v>0</v>
      </c>
      <c r="AZ92" s="23">
        <f>G98</f>
        <v>0</v>
      </c>
      <c r="BA92" s="23">
        <f>H98</f>
        <v>1</v>
      </c>
    </row>
    <row r="93" spans="1:53" x14ac:dyDescent="0.25">
      <c r="A93" s="107"/>
      <c r="B93" s="108"/>
      <c r="C93" s="107"/>
      <c r="D93" s="87" t="str">
        <f>D77</f>
        <v>Cuota de recuperacion</v>
      </c>
      <c r="E93" s="87"/>
      <c r="F93" s="87"/>
      <c r="G93" s="87"/>
      <c r="H93" s="87"/>
      <c r="I93" s="22"/>
      <c r="J93" s="22"/>
      <c r="K93" s="22"/>
      <c r="L93" s="22"/>
      <c r="M93" s="22"/>
      <c r="N93" s="22"/>
      <c r="O93" s="22"/>
      <c r="P93" s="22"/>
      <c r="Q93" s="22"/>
    </row>
    <row r="94" spans="1:53" x14ac:dyDescent="0.25">
      <c r="A94" s="107"/>
      <c r="B94" s="108"/>
      <c r="C94" s="107"/>
      <c r="D94" s="21" t="s">
        <v>17</v>
      </c>
      <c r="E94" s="21" t="s">
        <v>30</v>
      </c>
      <c r="F94" s="21" t="s">
        <v>31</v>
      </c>
      <c r="G94" s="21" t="s">
        <v>9</v>
      </c>
      <c r="H94" s="21" t="s">
        <v>32</v>
      </c>
      <c r="I94" s="22"/>
      <c r="J94" s="22"/>
      <c r="K94" s="22"/>
      <c r="L94" s="22"/>
      <c r="M94" s="22"/>
      <c r="N94" s="22"/>
      <c r="O94" s="22"/>
      <c r="P94" s="22"/>
      <c r="Q94" s="22"/>
    </row>
    <row r="95" spans="1:53" x14ac:dyDescent="0.25">
      <c r="A95" s="107"/>
      <c r="B95" s="108"/>
      <c r="C95" s="107"/>
      <c r="D95" s="58">
        <v>2</v>
      </c>
      <c r="E95" s="58"/>
      <c r="F95" s="58"/>
      <c r="G95" s="58"/>
      <c r="H95" s="58"/>
      <c r="I95" s="22"/>
      <c r="J95" s="22"/>
      <c r="K95" s="22"/>
      <c r="L95" s="22"/>
      <c r="M95" s="22"/>
      <c r="N95" s="22"/>
      <c r="O95" s="22"/>
      <c r="P95" s="22"/>
      <c r="Q95" s="22"/>
    </row>
    <row r="96" spans="1:53" x14ac:dyDescent="0.25">
      <c r="A96" s="107"/>
      <c r="B96" s="108"/>
      <c r="C96" s="107"/>
      <c r="D96" s="84" t="str">
        <f>D80</f>
        <v>Cantidad de alimento que les sirven</v>
      </c>
      <c r="E96" s="85"/>
      <c r="F96" s="85"/>
      <c r="G96" s="85"/>
      <c r="H96" s="86"/>
      <c r="I96" s="22"/>
      <c r="J96" s="22"/>
      <c r="K96" s="22"/>
      <c r="L96" s="22"/>
      <c r="M96" s="22"/>
      <c r="N96" s="22"/>
      <c r="O96" s="22"/>
      <c r="P96" s="22"/>
      <c r="Q96" s="22"/>
    </row>
    <row r="97" spans="1:53" x14ac:dyDescent="0.25">
      <c r="A97" s="107"/>
      <c r="B97" s="108"/>
      <c r="C97" s="107"/>
      <c r="D97" s="21" t="s">
        <v>17</v>
      </c>
      <c r="E97" s="21" t="s">
        <v>30</v>
      </c>
      <c r="F97" s="21" t="s">
        <v>31</v>
      </c>
      <c r="G97" s="21" t="s">
        <v>9</v>
      </c>
      <c r="H97" s="21" t="s">
        <v>32</v>
      </c>
      <c r="I97" s="22"/>
      <c r="J97" s="22"/>
      <c r="K97" s="22"/>
      <c r="L97" s="22"/>
      <c r="M97" s="22"/>
      <c r="N97" s="22"/>
      <c r="O97" s="22"/>
      <c r="P97" s="22"/>
      <c r="Q97" s="22"/>
    </row>
    <row r="98" spans="1:53" x14ac:dyDescent="0.25">
      <c r="A98" s="107"/>
      <c r="B98" s="108"/>
      <c r="C98" s="107"/>
      <c r="D98" s="58">
        <v>1</v>
      </c>
      <c r="E98" s="58"/>
      <c r="F98" s="58"/>
      <c r="G98" s="58"/>
      <c r="H98" s="58">
        <v>1</v>
      </c>
      <c r="I98" s="22"/>
      <c r="J98" s="22"/>
      <c r="K98" s="22"/>
      <c r="L98" s="22"/>
      <c r="M98" s="22"/>
      <c r="N98" s="22"/>
      <c r="O98" s="22"/>
      <c r="P98" s="22"/>
      <c r="Q98" s="22"/>
    </row>
    <row r="99" spans="1:53" s="67" customFormat="1" x14ac:dyDescent="0.25"/>
    <row r="100" spans="1:53" x14ac:dyDescent="0.25">
      <c r="A100" s="106" t="s">
        <v>27</v>
      </c>
      <c r="B100" s="106" t="s">
        <v>28</v>
      </c>
      <c r="C100" s="106" t="s">
        <v>29</v>
      </c>
      <c r="D100" s="87" t="str">
        <f>D84</f>
        <v>Servicio general del comedor (atención)</v>
      </c>
      <c r="E100" s="87"/>
      <c r="F100" s="87"/>
      <c r="G100" s="87"/>
      <c r="H100" s="87"/>
      <c r="I100" s="33"/>
      <c r="J100" s="93"/>
      <c r="K100" s="93"/>
      <c r="L100" s="93"/>
      <c r="M100" s="93"/>
      <c r="N100" s="93"/>
      <c r="O100" s="93"/>
      <c r="P100" s="93"/>
      <c r="Q100" s="93"/>
    </row>
    <row r="101" spans="1:53" x14ac:dyDescent="0.25">
      <c r="A101" s="106"/>
      <c r="B101" s="106"/>
      <c r="C101" s="106"/>
      <c r="D101" s="21" t="s">
        <v>17</v>
      </c>
      <c r="E101" s="21" t="s">
        <v>30</v>
      </c>
      <c r="F101" s="21" t="s">
        <v>31</v>
      </c>
      <c r="G101" s="21" t="s">
        <v>9</v>
      </c>
      <c r="H101" s="21" t="s">
        <v>32</v>
      </c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53" x14ac:dyDescent="0.25">
      <c r="A102" s="107">
        <f>COMEDORES!I8</f>
        <v>3</v>
      </c>
      <c r="B102" s="108" t="str">
        <f>COMEDORES!J8</f>
        <v>CAÑADAS DE OBREGÓN</v>
      </c>
      <c r="C102" s="107">
        <f>COMEDORES!K8*F2</f>
        <v>5</v>
      </c>
      <c r="D102" s="58"/>
      <c r="E102" s="58"/>
      <c r="F102" s="58"/>
      <c r="G102" s="58">
        <v>2</v>
      </c>
      <c r="H102" s="58">
        <v>3</v>
      </c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53" x14ac:dyDescent="0.25">
      <c r="A103" s="107"/>
      <c r="B103" s="108"/>
      <c r="C103" s="107"/>
      <c r="D103" s="87" t="str">
        <f>D87</f>
        <v>Menus que otorgan</v>
      </c>
      <c r="E103" s="87"/>
      <c r="F103" s="87"/>
      <c r="G103" s="87"/>
      <c r="H103" s="87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53" x14ac:dyDescent="0.25">
      <c r="A104" s="107"/>
      <c r="B104" s="108"/>
      <c r="C104" s="107"/>
      <c r="D104" s="21" t="s">
        <v>17</v>
      </c>
      <c r="E104" s="21" t="s">
        <v>30</v>
      </c>
      <c r="F104" s="21" t="s">
        <v>31</v>
      </c>
      <c r="G104" s="21" t="s">
        <v>9</v>
      </c>
      <c r="H104" s="21" t="s">
        <v>32</v>
      </c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53" x14ac:dyDescent="0.25">
      <c r="A105" s="107"/>
      <c r="B105" s="108"/>
      <c r="C105" s="107"/>
      <c r="D105" s="58"/>
      <c r="E105" s="58"/>
      <c r="F105" s="58"/>
      <c r="G105" s="58">
        <v>2</v>
      </c>
      <c r="H105" s="58">
        <v>3</v>
      </c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53" x14ac:dyDescent="0.25">
      <c r="A106" s="107"/>
      <c r="B106" s="108"/>
      <c r="C106" s="107"/>
      <c r="D106" s="87" t="str">
        <f>D90</f>
        <v>Horarios</v>
      </c>
      <c r="E106" s="87"/>
      <c r="F106" s="87"/>
      <c r="G106" s="87"/>
      <c r="H106" s="87"/>
      <c r="I106" s="22"/>
      <c r="J106" s="25" t="s">
        <v>33</v>
      </c>
      <c r="K106" s="25" t="s">
        <v>28</v>
      </c>
      <c r="L106" s="25" t="s">
        <v>34</v>
      </c>
      <c r="M106" s="84" t="str">
        <f>D100</f>
        <v>Servicio general del comedor (atención)</v>
      </c>
      <c r="N106" s="85"/>
      <c r="O106" s="85"/>
      <c r="P106" s="85"/>
      <c r="Q106" s="86"/>
      <c r="S106" s="25" t="s">
        <v>33</v>
      </c>
      <c r="T106" s="25" t="s">
        <v>28</v>
      </c>
      <c r="U106" s="25" t="s">
        <v>34</v>
      </c>
      <c r="V106" s="84" t="str">
        <f>D103</f>
        <v>Menus que otorgan</v>
      </c>
      <c r="W106" s="85"/>
      <c r="X106" s="85"/>
      <c r="Y106" s="85"/>
      <c r="Z106" s="86"/>
      <c r="AB106" s="25" t="s">
        <v>33</v>
      </c>
      <c r="AC106" s="25" t="s">
        <v>28</v>
      </c>
      <c r="AD106" s="25" t="s">
        <v>34</v>
      </c>
      <c r="AE106" s="87" t="str">
        <f>D106</f>
        <v>Horarios</v>
      </c>
      <c r="AF106" s="87"/>
      <c r="AG106" s="87"/>
      <c r="AH106" s="87"/>
      <c r="AI106" s="87"/>
      <c r="AK106" s="25" t="s">
        <v>33</v>
      </c>
      <c r="AL106" s="25" t="s">
        <v>28</v>
      </c>
      <c r="AM106" s="25" t="s">
        <v>34</v>
      </c>
      <c r="AN106" s="87" t="str">
        <f>D109</f>
        <v>Cuota de recuperacion</v>
      </c>
      <c r="AO106" s="87"/>
      <c r="AP106" s="87"/>
      <c r="AQ106" s="87"/>
      <c r="AR106" s="87"/>
      <c r="AT106" s="25" t="s">
        <v>33</v>
      </c>
      <c r="AU106" s="25" t="s">
        <v>28</v>
      </c>
      <c r="AV106" s="25" t="s">
        <v>34</v>
      </c>
      <c r="AW106" s="87" t="str">
        <f>D112</f>
        <v>Cantidad de alimento que les sirven</v>
      </c>
      <c r="AX106" s="87"/>
      <c r="AY106" s="87"/>
      <c r="AZ106" s="87"/>
      <c r="BA106" s="87"/>
    </row>
    <row r="107" spans="1:53" x14ac:dyDescent="0.25">
      <c r="A107" s="107"/>
      <c r="B107" s="108"/>
      <c r="C107" s="107"/>
      <c r="D107" s="21" t="s">
        <v>17</v>
      </c>
      <c r="E107" s="21" t="s">
        <v>30</v>
      </c>
      <c r="F107" s="21" t="s">
        <v>31</v>
      </c>
      <c r="G107" s="21" t="s">
        <v>9</v>
      </c>
      <c r="H107" s="21" t="s">
        <v>32</v>
      </c>
      <c r="I107" s="22"/>
      <c r="J107" s="88">
        <f>A102</f>
        <v>3</v>
      </c>
      <c r="K107" s="88" t="str">
        <f>B102</f>
        <v>CAÑADAS DE OBREGÓN</v>
      </c>
      <c r="L107" s="88">
        <f>C102</f>
        <v>5</v>
      </c>
      <c r="M107" s="21" t="s">
        <v>17</v>
      </c>
      <c r="N107" s="21" t="s">
        <v>30</v>
      </c>
      <c r="O107" s="21" t="s">
        <v>31</v>
      </c>
      <c r="P107" s="21" t="s">
        <v>9</v>
      </c>
      <c r="Q107" s="21" t="s">
        <v>32</v>
      </c>
      <c r="S107" s="89">
        <f>A102</f>
        <v>3</v>
      </c>
      <c r="T107" s="89" t="str">
        <f>B102</f>
        <v>CAÑADAS DE OBREGÓN</v>
      </c>
      <c r="U107" s="89">
        <f>C102</f>
        <v>5</v>
      </c>
      <c r="V107" s="21" t="s">
        <v>17</v>
      </c>
      <c r="W107" s="21" t="s">
        <v>30</v>
      </c>
      <c r="X107" s="21" t="s">
        <v>31</v>
      </c>
      <c r="Y107" s="21" t="s">
        <v>9</v>
      </c>
      <c r="Z107" s="21" t="s">
        <v>32</v>
      </c>
      <c r="AB107" s="88">
        <f>A102</f>
        <v>3</v>
      </c>
      <c r="AC107" s="88" t="str">
        <f>B102</f>
        <v>CAÑADAS DE OBREGÓN</v>
      </c>
      <c r="AD107" s="88">
        <f>C102</f>
        <v>5</v>
      </c>
      <c r="AE107" s="21" t="s">
        <v>17</v>
      </c>
      <c r="AF107" s="21" t="s">
        <v>30</v>
      </c>
      <c r="AG107" s="21" t="s">
        <v>31</v>
      </c>
      <c r="AH107" s="21" t="s">
        <v>9</v>
      </c>
      <c r="AI107" s="21" t="s">
        <v>32</v>
      </c>
      <c r="AK107" s="88">
        <f>A102</f>
        <v>3</v>
      </c>
      <c r="AL107" s="88" t="str">
        <f>B102</f>
        <v>CAÑADAS DE OBREGÓN</v>
      </c>
      <c r="AM107" s="88">
        <f>C102</f>
        <v>5</v>
      </c>
      <c r="AN107" s="21" t="s">
        <v>17</v>
      </c>
      <c r="AO107" s="21" t="s">
        <v>30</v>
      </c>
      <c r="AP107" s="21" t="s">
        <v>31</v>
      </c>
      <c r="AQ107" s="21" t="s">
        <v>9</v>
      </c>
      <c r="AR107" s="21" t="s">
        <v>32</v>
      </c>
      <c r="AT107" s="88">
        <f>A102</f>
        <v>3</v>
      </c>
      <c r="AU107" s="88" t="str">
        <f>B102</f>
        <v>CAÑADAS DE OBREGÓN</v>
      </c>
      <c r="AV107" s="88">
        <f>C102</f>
        <v>5</v>
      </c>
      <c r="AW107" s="21" t="s">
        <v>17</v>
      </c>
      <c r="AX107" s="21" t="s">
        <v>30</v>
      </c>
      <c r="AY107" s="21" t="s">
        <v>31</v>
      </c>
      <c r="AZ107" s="21" t="s">
        <v>9</v>
      </c>
      <c r="BA107" s="21" t="s">
        <v>32</v>
      </c>
    </row>
    <row r="108" spans="1:53" x14ac:dyDescent="0.25">
      <c r="A108" s="107"/>
      <c r="B108" s="108"/>
      <c r="C108" s="107"/>
      <c r="D108" s="58"/>
      <c r="E108" s="58">
        <v>1</v>
      </c>
      <c r="F108" s="58"/>
      <c r="G108" s="58">
        <v>2</v>
      </c>
      <c r="H108" s="58">
        <v>2</v>
      </c>
      <c r="I108" s="22"/>
      <c r="J108" s="88"/>
      <c r="K108" s="88"/>
      <c r="L108" s="88"/>
      <c r="M108" s="23">
        <f>D102</f>
        <v>0</v>
      </c>
      <c r="N108" s="23">
        <f>E102</f>
        <v>0</v>
      </c>
      <c r="O108" s="23">
        <f>F102</f>
        <v>0</v>
      </c>
      <c r="P108" s="23">
        <f>G102</f>
        <v>2</v>
      </c>
      <c r="Q108" s="23">
        <f>H102</f>
        <v>3</v>
      </c>
      <c r="S108" s="90"/>
      <c r="T108" s="90"/>
      <c r="U108" s="90"/>
      <c r="V108" s="23">
        <f>D105</f>
        <v>0</v>
      </c>
      <c r="W108" s="23">
        <f>E105</f>
        <v>0</v>
      </c>
      <c r="X108" s="23">
        <f>F105</f>
        <v>0</v>
      </c>
      <c r="Y108" s="23">
        <f>G105</f>
        <v>2</v>
      </c>
      <c r="Z108" s="23">
        <f>H105</f>
        <v>3</v>
      </c>
      <c r="AB108" s="88"/>
      <c r="AC108" s="88"/>
      <c r="AD108" s="88"/>
      <c r="AE108" s="23">
        <f>D108</f>
        <v>0</v>
      </c>
      <c r="AF108" s="23">
        <f>E108</f>
        <v>1</v>
      </c>
      <c r="AG108" s="23">
        <f>F108</f>
        <v>0</v>
      </c>
      <c r="AH108" s="23">
        <f>G108</f>
        <v>2</v>
      </c>
      <c r="AI108" s="23">
        <f>H108</f>
        <v>2</v>
      </c>
      <c r="AK108" s="88"/>
      <c r="AL108" s="88"/>
      <c r="AM108" s="88"/>
      <c r="AN108" s="23">
        <f>D111</f>
        <v>5</v>
      </c>
      <c r="AO108" s="23">
        <f>E111</f>
        <v>0</v>
      </c>
      <c r="AP108" s="23">
        <f>F111</f>
        <v>0</v>
      </c>
      <c r="AQ108" s="23">
        <f>G111</f>
        <v>0</v>
      </c>
      <c r="AR108" s="23">
        <f>H111</f>
        <v>0</v>
      </c>
      <c r="AT108" s="88"/>
      <c r="AU108" s="88"/>
      <c r="AV108" s="88"/>
      <c r="AW108" s="23">
        <f>D114</f>
        <v>0</v>
      </c>
      <c r="AX108" s="23">
        <f>E114</f>
        <v>0</v>
      </c>
      <c r="AY108" s="23">
        <f>F114</f>
        <v>0</v>
      </c>
      <c r="AZ108" s="23">
        <f>G114</f>
        <v>2</v>
      </c>
      <c r="BA108" s="23">
        <f>H114</f>
        <v>3</v>
      </c>
    </row>
    <row r="109" spans="1:53" x14ac:dyDescent="0.25">
      <c r="A109" s="107"/>
      <c r="B109" s="108"/>
      <c r="C109" s="107"/>
      <c r="D109" s="87" t="str">
        <f>D93</f>
        <v>Cuota de recuperacion</v>
      </c>
      <c r="E109" s="87"/>
      <c r="F109" s="87"/>
      <c r="G109" s="87"/>
      <c r="H109" s="87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53" x14ac:dyDescent="0.25">
      <c r="A110" s="107"/>
      <c r="B110" s="108"/>
      <c r="C110" s="107"/>
      <c r="D110" s="21" t="s">
        <v>17</v>
      </c>
      <c r="E110" s="21" t="s">
        <v>30</v>
      </c>
      <c r="F110" s="21" t="s">
        <v>31</v>
      </c>
      <c r="G110" s="21" t="s">
        <v>9</v>
      </c>
      <c r="H110" s="21" t="s">
        <v>32</v>
      </c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53" x14ac:dyDescent="0.25">
      <c r="A111" s="107"/>
      <c r="B111" s="108"/>
      <c r="C111" s="107"/>
      <c r="D111" s="58">
        <v>5</v>
      </c>
      <c r="E111" s="58"/>
      <c r="F111" s="58"/>
      <c r="G111" s="58"/>
      <c r="H111" s="58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53" x14ac:dyDescent="0.25">
      <c r="A112" s="107"/>
      <c r="B112" s="108"/>
      <c r="C112" s="107"/>
      <c r="D112" s="84" t="str">
        <f>D96</f>
        <v>Cantidad de alimento que les sirven</v>
      </c>
      <c r="E112" s="85"/>
      <c r="F112" s="85"/>
      <c r="G112" s="85"/>
      <c r="H112" s="86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53" x14ac:dyDescent="0.25">
      <c r="A113" s="107"/>
      <c r="B113" s="108"/>
      <c r="C113" s="107"/>
      <c r="D113" s="21" t="s">
        <v>17</v>
      </c>
      <c r="E113" s="21" t="s">
        <v>30</v>
      </c>
      <c r="F113" s="21" t="s">
        <v>31</v>
      </c>
      <c r="G113" s="21" t="s">
        <v>9</v>
      </c>
      <c r="H113" s="21" t="s">
        <v>32</v>
      </c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53" x14ac:dyDescent="0.25">
      <c r="A114" s="107"/>
      <c r="B114" s="108"/>
      <c r="C114" s="107"/>
      <c r="D114" s="58"/>
      <c r="E114" s="58"/>
      <c r="F114" s="58"/>
      <c r="G114" s="58">
        <v>2</v>
      </c>
      <c r="H114" s="58">
        <v>3</v>
      </c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53" s="67" customFormat="1" x14ac:dyDescent="0.25"/>
    <row r="116" spans="1:53" x14ac:dyDescent="0.25">
      <c r="A116" s="106" t="s">
        <v>27</v>
      </c>
      <c r="B116" s="106" t="s">
        <v>28</v>
      </c>
      <c r="C116" s="106" t="s">
        <v>29</v>
      </c>
      <c r="D116" s="87" t="str">
        <f>D100</f>
        <v>Servicio general del comedor (atención)</v>
      </c>
      <c r="E116" s="87"/>
      <c r="F116" s="87"/>
      <c r="G116" s="87"/>
      <c r="H116" s="87"/>
      <c r="I116" s="33"/>
      <c r="J116" s="93"/>
      <c r="K116" s="93"/>
      <c r="L116" s="93"/>
      <c r="M116" s="93"/>
      <c r="N116" s="93"/>
      <c r="O116" s="93"/>
      <c r="P116" s="93"/>
      <c r="Q116" s="93"/>
    </row>
    <row r="117" spans="1:53" x14ac:dyDescent="0.25">
      <c r="A117" s="106"/>
      <c r="B117" s="106"/>
      <c r="C117" s="106"/>
      <c r="D117" s="21" t="s">
        <v>17</v>
      </c>
      <c r="E117" s="21" t="s">
        <v>30</v>
      </c>
      <c r="F117" s="21" t="s">
        <v>31</v>
      </c>
      <c r="G117" s="21" t="s">
        <v>9</v>
      </c>
      <c r="H117" s="21" t="s">
        <v>32</v>
      </c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53" x14ac:dyDescent="0.25">
      <c r="A118" s="107">
        <f>COMEDORES!I10</f>
        <v>4</v>
      </c>
      <c r="B118" s="108" t="str">
        <f>COMEDORES!J9</f>
        <v>PONCITLÁN:                              CABECERA</v>
      </c>
      <c r="C118" s="107">
        <v>6</v>
      </c>
      <c r="D118" s="58"/>
      <c r="E118" s="58"/>
      <c r="F118" s="58"/>
      <c r="G118" s="58">
        <v>3</v>
      </c>
      <c r="H118" s="58">
        <v>3</v>
      </c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53" x14ac:dyDescent="0.25">
      <c r="A119" s="107"/>
      <c r="B119" s="108"/>
      <c r="C119" s="107"/>
      <c r="D119" s="87" t="str">
        <f>D103</f>
        <v>Menus que otorgan</v>
      </c>
      <c r="E119" s="87"/>
      <c r="F119" s="87"/>
      <c r="G119" s="87"/>
      <c r="H119" s="87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53" x14ac:dyDescent="0.25">
      <c r="A120" s="107"/>
      <c r="B120" s="108"/>
      <c r="C120" s="107"/>
      <c r="D120" s="21" t="s">
        <v>17</v>
      </c>
      <c r="E120" s="21" t="s">
        <v>30</v>
      </c>
      <c r="F120" s="21" t="s">
        <v>31</v>
      </c>
      <c r="G120" s="21" t="s">
        <v>9</v>
      </c>
      <c r="H120" s="21" t="s">
        <v>32</v>
      </c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53" x14ac:dyDescent="0.25">
      <c r="A121" s="107"/>
      <c r="B121" s="108"/>
      <c r="C121" s="107"/>
      <c r="D121" s="58"/>
      <c r="E121" s="58"/>
      <c r="F121" s="58"/>
      <c r="G121" s="58">
        <v>4</v>
      </c>
      <c r="H121" s="58">
        <v>2</v>
      </c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53" x14ac:dyDescent="0.25">
      <c r="A122" s="107"/>
      <c r="B122" s="108"/>
      <c r="C122" s="107"/>
      <c r="D122" s="87" t="str">
        <f>D106</f>
        <v>Horarios</v>
      </c>
      <c r="E122" s="87"/>
      <c r="F122" s="87"/>
      <c r="G122" s="87"/>
      <c r="H122" s="87"/>
      <c r="I122" s="22"/>
      <c r="J122" s="25" t="s">
        <v>33</v>
      </c>
      <c r="K122" s="25" t="s">
        <v>28</v>
      </c>
      <c r="L122" s="25" t="s">
        <v>34</v>
      </c>
      <c r="M122" s="84" t="str">
        <f>D116</f>
        <v>Servicio general del comedor (atención)</v>
      </c>
      <c r="N122" s="85"/>
      <c r="O122" s="85"/>
      <c r="P122" s="85"/>
      <c r="Q122" s="86"/>
      <c r="S122" s="25" t="s">
        <v>33</v>
      </c>
      <c r="T122" s="25" t="s">
        <v>28</v>
      </c>
      <c r="U122" s="25" t="s">
        <v>34</v>
      </c>
      <c r="V122" s="84" t="str">
        <f>D119</f>
        <v>Menus que otorgan</v>
      </c>
      <c r="W122" s="85"/>
      <c r="X122" s="85"/>
      <c r="Y122" s="85"/>
      <c r="Z122" s="86"/>
      <c r="AB122" s="25" t="s">
        <v>33</v>
      </c>
      <c r="AC122" s="25" t="s">
        <v>28</v>
      </c>
      <c r="AD122" s="25" t="s">
        <v>34</v>
      </c>
      <c r="AE122" s="87" t="str">
        <f>D122</f>
        <v>Horarios</v>
      </c>
      <c r="AF122" s="87"/>
      <c r="AG122" s="87"/>
      <c r="AH122" s="87"/>
      <c r="AI122" s="87"/>
      <c r="AK122" s="25" t="s">
        <v>33</v>
      </c>
      <c r="AL122" s="25" t="s">
        <v>28</v>
      </c>
      <c r="AM122" s="25" t="s">
        <v>34</v>
      </c>
      <c r="AN122" s="87" t="str">
        <f>D125</f>
        <v>Cuota de recuperacion</v>
      </c>
      <c r="AO122" s="87"/>
      <c r="AP122" s="87"/>
      <c r="AQ122" s="87"/>
      <c r="AR122" s="87"/>
      <c r="AT122" s="25" t="s">
        <v>33</v>
      </c>
      <c r="AU122" s="25" t="s">
        <v>28</v>
      </c>
      <c r="AV122" s="25" t="s">
        <v>34</v>
      </c>
      <c r="AW122" s="87" t="str">
        <f>D128</f>
        <v>Cantidad de alimento que les sirven</v>
      </c>
      <c r="AX122" s="87"/>
      <c r="AY122" s="87"/>
      <c r="AZ122" s="87"/>
      <c r="BA122" s="87"/>
    </row>
    <row r="123" spans="1:53" x14ac:dyDescent="0.25">
      <c r="A123" s="107"/>
      <c r="B123" s="108"/>
      <c r="C123" s="107"/>
      <c r="D123" s="21" t="s">
        <v>17</v>
      </c>
      <c r="E123" s="21" t="s">
        <v>30</v>
      </c>
      <c r="F123" s="21" t="s">
        <v>31</v>
      </c>
      <c r="G123" s="21" t="s">
        <v>9</v>
      </c>
      <c r="H123" s="21" t="s">
        <v>32</v>
      </c>
      <c r="I123" s="22"/>
      <c r="J123" s="88">
        <f>A118</f>
        <v>4</v>
      </c>
      <c r="K123" s="88" t="str">
        <f>B118</f>
        <v>PONCITLÁN:                              CABECERA</v>
      </c>
      <c r="L123" s="88">
        <f>C118</f>
        <v>6</v>
      </c>
      <c r="M123" s="21" t="s">
        <v>17</v>
      </c>
      <c r="N123" s="21" t="s">
        <v>30</v>
      </c>
      <c r="O123" s="21" t="s">
        <v>31</v>
      </c>
      <c r="P123" s="21" t="s">
        <v>9</v>
      </c>
      <c r="Q123" s="21" t="s">
        <v>32</v>
      </c>
      <c r="S123" s="89">
        <f>A118</f>
        <v>4</v>
      </c>
      <c r="T123" s="89" t="str">
        <f>B118</f>
        <v>PONCITLÁN:                              CABECERA</v>
      </c>
      <c r="U123" s="89">
        <f>C118</f>
        <v>6</v>
      </c>
      <c r="V123" s="21" t="s">
        <v>17</v>
      </c>
      <c r="W123" s="21" t="s">
        <v>30</v>
      </c>
      <c r="X123" s="21" t="s">
        <v>31</v>
      </c>
      <c r="Y123" s="21" t="s">
        <v>9</v>
      </c>
      <c r="Z123" s="21" t="s">
        <v>32</v>
      </c>
      <c r="AB123" s="88">
        <f>A118</f>
        <v>4</v>
      </c>
      <c r="AC123" s="88" t="str">
        <f>B118</f>
        <v>PONCITLÁN:                              CABECERA</v>
      </c>
      <c r="AD123" s="88">
        <f>C118</f>
        <v>6</v>
      </c>
      <c r="AE123" s="21" t="s">
        <v>17</v>
      </c>
      <c r="AF123" s="21" t="s">
        <v>30</v>
      </c>
      <c r="AG123" s="21" t="s">
        <v>31</v>
      </c>
      <c r="AH123" s="21" t="s">
        <v>9</v>
      </c>
      <c r="AI123" s="21" t="s">
        <v>32</v>
      </c>
      <c r="AK123" s="88">
        <f>A118</f>
        <v>4</v>
      </c>
      <c r="AL123" s="88" t="str">
        <f>B118</f>
        <v>PONCITLÁN:                              CABECERA</v>
      </c>
      <c r="AM123" s="88">
        <f>C118</f>
        <v>6</v>
      </c>
      <c r="AN123" s="21" t="s">
        <v>17</v>
      </c>
      <c r="AO123" s="21" t="s">
        <v>30</v>
      </c>
      <c r="AP123" s="21" t="s">
        <v>31</v>
      </c>
      <c r="AQ123" s="21" t="s">
        <v>9</v>
      </c>
      <c r="AR123" s="21" t="s">
        <v>32</v>
      </c>
      <c r="AT123" s="88">
        <f>A118</f>
        <v>4</v>
      </c>
      <c r="AU123" s="88" t="str">
        <f>B118</f>
        <v>PONCITLÁN:                              CABECERA</v>
      </c>
      <c r="AV123" s="88">
        <f>C118</f>
        <v>6</v>
      </c>
      <c r="AW123" s="21" t="s">
        <v>17</v>
      </c>
      <c r="AX123" s="21" t="s">
        <v>30</v>
      </c>
      <c r="AY123" s="21" t="s">
        <v>31</v>
      </c>
      <c r="AZ123" s="21" t="s">
        <v>9</v>
      </c>
      <c r="BA123" s="21" t="s">
        <v>32</v>
      </c>
    </row>
    <row r="124" spans="1:53" x14ac:dyDescent="0.25">
      <c r="A124" s="107"/>
      <c r="B124" s="108"/>
      <c r="C124" s="107"/>
      <c r="D124" s="58"/>
      <c r="E124" s="58"/>
      <c r="F124" s="58"/>
      <c r="G124" s="58">
        <v>2</v>
      </c>
      <c r="H124" s="58">
        <v>4</v>
      </c>
      <c r="I124" s="22"/>
      <c r="J124" s="88"/>
      <c r="K124" s="88"/>
      <c r="L124" s="88"/>
      <c r="M124" s="23">
        <f>D118</f>
        <v>0</v>
      </c>
      <c r="N124" s="23">
        <f>E118</f>
        <v>0</v>
      </c>
      <c r="O124" s="23">
        <f>F118</f>
        <v>0</v>
      </c>
      <c r="P124" s="23">
        <f>G118</f>
        <v>3</v>
      </c>
      <c r="Q124" s="23">
        <f>H118</f>
        <v>3</v>
      </c>
      <c r="S124" s="90"/>
      <c r="T124" s="90"/>
      <c r="U124" s="90"/>
      <c r="V124" s="23">
        <f>D121</f>
        <v>0</v>
      </c>
      <c r="W124" s="23">
        <f>E121</f>
        <v>0</v>
      </c>
      <c r="X124" s="23">
        <f>F121</f>
        <v>0</v>
      </c>
      <c r="Y124" s="23">
        <f>G121</f>
        <v>4</v>
      </c>
      <c r="Z124" s="23">
        <f>H121</f>
        <v>2</v>
      </c>
      <c r="AB124" s="88"/>
      <c r="AC124" s="88"/>
      <c r="AD124" s="88"/>
      <c r="AE124" s="23">
        <f>D124</f>
        <v>0</v>
      </c>
      <c r="AF124" s="23">
        <f>E124</f>
        <v>0</v>
      </c>
      <c r="AG124" s="23">
        <f>F124</f>
        <v>0</v>
      </c>
      <c r="AH124" s="23">
        <f>G124</f>
        <v>2</v>
      </c>
      <c r="AI124" s="23">
        <f>H124</f>
        <v>4</v>
      </c>
      <c r="AK124" s="88"/>
      <c r="AL124" s="88"/>
      <c r="AM124" s="88"/>
      <c r="AN124" s="23">
        <f>D127</f>
        <v>0</v>
      </c>
      <c r="AO124" s="23">
        <f>E127</f>
        <v>0</v>
      </c>
      <c r="AP124" s="23">
        <f>F127</f>
        <v>0</v>
      </c>
      <c r="AQ124" s="23">
        <f>G127</f>
        <v>2</v>
      </c>
      <c r="AR124" s="23">
        <f>H127</f>
        <v>4</v>
      </c>
      <c r="AT124" s="88"/>
      <c r="AU124" s="88"/>
      <c r="AV124" s="88"/>
      <c r="AW124" s="23">
        <f>D130</f>
        <v>0</v>
      </c>
      <c r="AX124" s="23">
        <f>E130</f>
        <v>0</v>
      </c>
      <c r="AY124" s="23">
        <f>F130</f>
        <v>0</v>
      </c>
      <c r="AZ124" s="23">
        <f>G130</f>
        <v>1</v>
      </c>
      <c r="BA124" s="23">
        <f>H130</f>
        <v>5</v>
      </c>
    </row>
    <row r="125" spans="1:53" x14ac:dyDescent="0.25">
      <c r="A125" s="107"/>
      <c r="B125" s="108"/>
      <c r="C125" s="107"/>
      <c r="D125" s="87" t="str">
        <f>D109</f>
        <v>Cuota de recuperacion</v>
      </c>
      <c r="E125" s="87"/>
      <c r="F125" s="87"/>
      <c r="G125" s="87"/>
      <c r="H125" s="87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53" x14ac:dyDescent="0.25">
      <c r="A126" s="107"/>
      <c r="B126" s="108"/>
      <c r="C126" s="107"/>
      <c r="D126" s="21" t="s">
        <v>17</v>
      </c>
      <c r="E126" s="21" t="s">
        <v>30</v>
      </c>
      <c r="F126" s="21" t="s">
        <v>31</v>
      </c>
      <c r="G126" s="21" t="s">
        <v>9</v>
      </c>
      <c r="H126" s="21" t="s">
        <v>32</v>
      </c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53" x14ac:dyDescent="0.25">
      <c r="A127" s="107"/>
      <c r="B127" s="108"/>
      <c r="C127" s="107"/>
      <c r="D127" s="58"/>
      <c r="E127" s="58"/>
      <c r="F127" s="58"/>
      <c r="G127" s="58">
        <v>2</v>
      </c>
      <c r="H127" s="58">
        <v>4</v>
      </c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53" x14ac:dyDescent="0.25">
      <c r="A128" s="107"/>
      <c r="B128" s="108"/>
      <c r="C128" s="107"/>
      <c r="D128" s="84" t="str">
        <f>D112</f>
        <v>Cantidad de alimento que les sirven</v>
      </c>
      <c r="E128" s="85"/>
      <c r="F128" s="85"/>
      <c r="G128" s="85"/>
      <c r="H128" s="86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53" x14ac:dyDescent="0.25">
      <c r="A129" s="107"/>
      <c r="B129" s="108"/>
      <c r="C129" s="107"/>
      <c r="D129" s="21" t="s">
        <v>17</v>
      </c>
      <c r="E129" s="21" t="s">
        <v>30</v>
      </c>
      <c r="F129" s="21" t="s">
        <v>31</v>
      </c>
      <c r="G129" s="21" t="s">
        <v>9</v>
      </c>
      <c r="H129" s="21" t="s">
        <v>32</v>
      </c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53" x14ac:dyDescent="0.25">
      <c r="A130" s="107"/>
      <c r="B130" s="108"/>
      <c r="C130" s="107"/>
      <c r="D130" s="58"/>
      <c r="E130" s="58"/>
      <c r="F130" s="58"/>
      <c r="G130" s="58">
        <v>1</v>
      </c>
      <c r="H130" s="58">
        <v>5</v>
      </c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53" s="67" customFormat="1" x14ac:dyDescent="0.25"/>
    <row r="132" spans="1:53" x14ac:dyDescent="0.25">
      <c r="A132" s="106" t="s">
        <v>27</v>
      </c>
      <c r="B132" s="106" t="s">
        <v>28</v>
      </c>
      <c r="C132" s="106" t="s">
        <v>29</v>
      </c>
      <c r="D132" s="87" t="str">
        <f>D116</f>
        <v>Servicio general del comedor (atención)</v>
      </c>
      <c r="E132" s="87"/>
      <c r="F132" s="87"/>
      <c r="G132" s="87"/>
      <c r="H132" s="87"/>
      <c r="I132" s="33"/>
      <c r="J132" s="93"/>
      <c r="K132" s="93"/>
      <c r="L132" s="93"/>
      <c r="M132" s="93"/>
      <c r="N132" s="93"/>
      <c r="O132" s="93"/>
      <c r="P132" s="93"/>
      <c r="Q132" s="93"/>
    </row>
    <row r="133" spans="1:53" x14ac:dyDescent="0.25">
      <c r="A133" s="106"/>
      <c r="B133" s="106"/>
      <c r="C133" s="106"/>
      <c r="D133" s="21" t="s">
        <v>17</v>
      </c>
      <c r="E133" s="21" t="s">
        <v>30</v>
      </c>
      <c r="F133" s="21" t="s">
        <v>31</v>
      </c>
      <c r="G133" s="21" t="s">
        <v>9</v>
      </c>
      <c r="H133" s="21" t="s">
        <v>32</v>
      </c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53" x14ac:dyDescent="0.25">
      <c r="A134" s="107">
        <f>COMEDORES!I10</f>
        <v>4</v>
      </c>
      <c r="B134" s="108" t="str">
        <f>COMEDORES!J10</f>
        <v>PONCITLÁN:                             MEZCALA</v>
      </c>
      <c r="C134" s="107">
        <v>5</v>
      </c>
      <c r="D134" s="58"/>
      <c r="E134" s="58"/>
      <c r="F134" s="58"/>
      <c r="G134" s="58">
        <v>2</v>
      </c>
      <c r="H134" s="58">
        <v>3</v>
      </c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53" x14ac:dyDescent="0.25">
      <c r="A135" s="107"/>
      <c r="B135" s="108"/>
      <c r="C135" s="107"/>
      <c r="D135" s="87" t="str">
        <f>D119</f>
        <v>Menus que otorgan</v>
      </c>
      <c r="E135" s="87"/>
      <c r="F135" s="87"/>
      <c r="G135" s="87"/>
      <c r="H135" s="87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53" x14ac:dyDescent="0.25">
      <c r="A136" s="107"/>
      <c r="B136" s="108"/>
      <c r="C136" s="107"/>
      <c r="D136" s="21" t="s">
        <v>17</v>
      </c>
      <c r="E136" s="21" t="s">
        <v>30</v>
      </c>
      <c r="F136" s="21" t="s">
        <v>31</v>
      </c>
      <c r="G136" s="21" t="s">
        <v>9</v>
      </c>
      <c r="H136" s="21" t="s">
        <v>32</v>
      </c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53" x14ac:dyDescent="0.25">
      <c r="A137" s="107"/>
      <c r="B137" s="108"/>
      <c r="C137" s="107"/>
      <c r="D137" s="58"/>
      <c r="E137" s="58"/>
      <c r="F137" s="58"/>
      <c r="G137" s="58">
        <v>2</v>
      </c>
      <c r="H137" s="58">
        <v>3</v>
      </c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53" x14ac:dyDescent="0.25">
      <c r="A138" s="107"/>
      <c r="B138" s="108"/>
      <c r="C138" s="107"/>
      <c r="D138" s="87" t="str">
        <f>D122</f>
        <v>Horarios</v>
      </c>
      <c r="E138" s="87"/>
      <c r="F138" s="87"/>
      <c r="G138" s="87"/>
      <c r="H138" s="87"/>
      <c r="I138" s="22"/>
      <c r="J138" s="25" t="s">
        <v>33</v>
      </c>
      <c r="K138" s="25" t="s">
        <v>28</v>
      </c>
      <c r="L138" s="25" t="s">
        <v>34</v>
      </c>
      <c r="M138" s="84" t="str">
        <f>D132</f>
        <v>Servicio general del comedor (atención)</v>
      </c>
      <c r="N138" s="85"/>
      <c r="O138" s="85"/>
      <c r="P138" s="85"/>
      <c r="Q138" s="86"/>
      <c r="S138" s="25" t="s">
        <v>33</v>
      </c>
      <c r="T138" s="25" t="s">
        <v>28</v>
      </c>
      <c r="U138" s="25" t="s">
        <v>34</v>
      </c>
      <c r="V138" s="84" t="str">
        <f>D135</f>
        <v>Menus que otorgan</v>
      </c>
      <c r="W138" s="85"/>
      <c r="X138" s="85"/>
      <c r="Y138" s="85"/>
      <c r="Z138" s="86"/>
      <c r="AB138" s="25" t="s">
        <v>33</v>
      </c>
      <c r="AC138" s="25" t="s">
        <v>28</v>
      </c>
      <c r="AD138" s="25" t="s">
        <v>34</v>
      </c>
      <c r="AE138" s="87" t="str">
        <f>D138</f>
        <v>Horarios</v>
      </c>
      <c r="AF138" s="87"/>
      <c r="AG138" s="87"/>
      <c r="AH138" s="87"/>
      <c r="AI138" s="87"/>
      <c r="AK138" s="25" t="s">
        <v>33</v>
      </c>
      <c r="AL138" s="25" t="s">
        <v>28</v>
      </c>
      <c r="AM138" s="25" t="s">
        <v>34</v>
      </c>
      <c r="AN138" s="87" t="str">
        <f>D141</f>
        <v>Cuota de recuperacion</v>
      </c>
      <c r="AO138" s="87"/>
      <c r="AP138" s="87"/>
      <c r="AQ138" s="87"/>
      <c r="AR138" s="87"/>
      <c r="AT138" s="25" t="s">
        <v>33</v>
      </c>
      <c r="AU138" s="25" t="s">
        <v>28</v>
      </c>
      <c r="AV138" s="25" t="s">
        <v>34</v>
      </c>
      <c r="AW138" s="87" t="str">
        <f>D144</f>
        <v>Cantidad de alimento que les sirven</v>
      </c>
      <c r="AX138" s="87"/>
      <c r="AY138" s="87"/>
      <c r="AZ138" s="87"/>
      <c r="BA138" s="87"/>
    </row>
    <row r="139" spans="1:53" x14ac:dyDescent="0.25">
      <c r="A139" s="107"/>
      <c r="B139" s="108"/>
      <c r="C139" s="107"/>
      <c r="D139" s="21" t="s">
        <v>17</v>
      </c>
      <c r="E139" s="21" t="s">
        <v>30</v>
      </c>
      <c r="F139" s="21" t="s">
        <v>31</v>
      </c>
      <c r="G139" s="21" t="s">
        <v>9</v>
      </c>
      <c r="H139" s="21" t="s">
        <v>32</v>
      </c>
      <c r="I139" s="22"/>
      <c r="J139" s="88">
        <f>A134</f>
        <v>4</v>
      </c>
      <c r="K139" s="88" t="str">
        <f>B134</f>
        <v>PONCITLÁN:                             MEZCALA</v>
      </c>
      <c r="L139" s="88">
        <f>C134</f>
        <v>5</v>
      </c>
      <c r="M139" s="21" t="s">
        <v>17</v>
      </c>
      <c r="N139" s="21" t="s">
        <v>30</v>
      </c>
      <c r="O139" s="21" t="s">
        <v>31</v>
      </c>
      <c r="P139" s="21" t="s">
        <v>9</v>
      </c>
      <c r="Q139" s="21" t="s">
        <v>32</v>
      </c>
      <c r="S139" s="89">
        <f>A134</f>
        <v>4</v>
      </c>
      <c r="T139" s="89" t="str">
        <f>B134</f>
        <v>PONCITLÁN:                             MEZCALA</v>
      </c>
      <c r="U139" s="89">
        <f>C134</f>
        <v>5</v>
      </c>
      <c r="V139" s="21" t="s">
        <v>17</v>
      </c>
      <c r="W139" s="21" t="s">
        <v>30</v>
      </c>
      <c r="X139" s="21" t="s">
        <v>31</v>
      </c>
      <c r="Y139" s="21" t="s">
        <v>9</v>
      </c>
      <c r="Z139" s="21" t="s">
        <v>32</v>
      </c>
      <c r="AB139" s="88">
        <f>A134</f>
        <v>4</v>
      </c>
      <c r="AC139" s="88" t="str">
        <f>B134</f>
        <v>PONCITLÁN:                             MEZCALA</v>
      </c>
      <c r="AD139" s="88">
        <f>C134</f>
        <v>5</v>
      </c>
      <c r="AE139" s="21" t="s">
        <v>17</v>
      </c>
      <c r="AF139" s="21" t="s">
        <v>30</v>
      </c>
      <c r="AG139" s="21" t="s">
        <v>31</v>
      </c>
      <c r="AH139" s="21" t="s">
        <v>9</v>
      </c>
      <c r="AI139" s="21" t="s">
        <v>32</v>
      </c>
      <c r="AK139" s="88">
        <f>A134</f>
        <v>4</v>
      </c>
      <c r="AL139" s="88" t="str">
        <f>B134</f>
        <v>PONCITLÁN:                             MEZCALA</v>
      </c>
      <c r="AM139" s="88">
        <f>C134</f>
        <v>5</v>
      </c>
      <c r="AN139" s="21" t="s">
        <v>17</v>
      </c>
      <c r="AO139" s="21" t="s">
        <v>30</v>
      </c>
      <c r="AP139" s="21" t="s">
        <v>31</v>
      </c>
      <c r="AQ139" s="21" t="s">
        <v>9</v>
      </c>
      <c r="AR139" s="21" t="s">
        <v>32</v>
      </c>
      <c r="AT139" s="88">
        <f>A134</f>
        <v>4</v>
      </c>
      <c r="AU139" s="88" t="str">
        <f>B134</f>
        <v>PONCITLÁN:                             MEZCALA</v>
      </c>
      <c r="AV139" s="88">
        <f>C134</f>
        <v>5</v>
      </c>
      <c r="AW139" s="21" t="s">
        <v>17</v>
      </c>
      <c r="AX139" s="21" t="s">
        <v>30</v>
      </c>
      <c r="AY139" s="21" t="s">
        <v>31</v>
      </c>
      <c r="AZ139" s="21" t="s">
        <v>9</v>
      </c>
      <c r="BA139" s="21" t="s">
        <v>32</v>
      </c>
    </row>
    <row r="140" spans="1:53" x14ac:dyDescent="0.25">
      <c r="A140" s="107"/>
      <c r="B140" s="108"/>
      <c r="C140" s="107"/>
      <c r="D140" s="58"/>
      <c r="E140" s="58"/>
      <c r="F140" s="58"/>
      <c r="G140" s="58">
        <v>2</v>
      </c>
      <c r="H140" s="58">
        <v>3</v>
      </c>
      <c r="I140" s="22"/>
      <c r="J140" s="88"/>
      <c r="K140" s="88"/>
      <c r="L140" s="88"/>
      <c r="M140" s="23">
        <f>D134</f>
        <v>0</v>
      </c>
      <c r="N140" s="23">
        <f>E134</f>
        <v>0</v>
      </c>
      <c r="O140" s="23">
        <f>F134</f>
        <v>0</v>
      </c>
      <c r="P140" s="23">
        <f>G134</f>
        <v>2</v>
      </c>
      <c r="Q140" s="23">
        <f>H134</f>
        <v>3</v>
      </c>
      <c r="S140" s="90"/>
      <c r="T140" s="90"/>
      <c r="U140" s="90"/>
      <c r="V140" s="23">
        <f>D137</f>
        <v>0</v>
      </c>
      <c r="W140" s="23">
        <f>E137</f>
        <v>0</v>
      </c>
      <c r="X140" s="23">
        <f>F137</f>
        <v>0</v>
      </c>
      <c r="Y140" s="23">
        <f>G137</f>
        <v>2</v>
      </c>
      <c r="Z140" s="23">
        <f>H137</f>
        <v>3</v>
      </c>
      <c r="AB140" s="88"/>
      <c r="AC140" s="88"/>
      <c r="AD140" s="88"/>
      <c r="AE140" s="23">
        <f>D140</f>
        <v>0</v>
      </c>
      <c r="AF140" s="23">
        <f>E140</f>
        <v>0</v>
      </c>
      <c r="AG140" s="23">
        <f>F140</f>
        <v>0</v>
      </c>
      <c r="AH140" s="23">
        <f>G140</f>
        <v>2</v>
      </c>
      <c r="AI140" s="23">
        <f>H140</f>
        <v>3</v>
      </c>
      <c r="AK140" s="88"/>
      <c r="AL140" s="88"/>
      <c r="AM140" s="88"/>
      <c r="AN140" s="23">
        <f>D143</f>
        <v>0</v>
      </c>
      <c r="AO140" s="23">
        <f>E143</f>
        <v>0</v>
      </c>
      <c r="AP140" s="23">
        <f>F143</f>
        <v>0</v>
      </c>
      <c r="AQ140" s="23">
        <f>G143</f>
        <v>2</v>
      </c>
      <c r="AR140" s="23">
        <f>H143</f>
        <v>3</v>
      </c>
      <c r="AT140" s="88"/>
      <c r="AU140" s="88"/>
      <c r="AV140" s="88"/>
      <c r="AW140" s="23">
        <f>D146</f>
        <v>0</v>
      </c>
      <c r="AX140" s="23">
        <f>E146</f>
        <v>0</v>
      </c>
      <c r="AY140" s="23">
        <f>F146</f>
        <v>0</v>
      </c>
      <c r="AZ140" s="23">
        <f>G146</f>
        <v>3</v>
      </c>
      <c r="BA140" s="23">
        <f>H146</f>
        <v>2</v>
      </c>
    </row>
    <row r="141" spans="1:53" x14ac:dyDescent="0.25">
      <c r="A141" s="107"/>
      <c r="B141" s="108"/>
      <c r="C141" s="107"/>
      <c r="D141" s="87" t="str">
        <f>D125</f>
        <v>Cuota de recuperacion</v>
      </c>
      <c r="E141" s="87"/>
      <c r="F141" s="87"/>
      <c r="G141" s="87"/>
      <c r="H141" s="87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53" x14ac:dyDescent="0.25">
      <c r="A142" s="107"/>
      <c r="B142" s="108"/>
      <c r="C142" s="107"/>
      <c r="D142" s="21" t="s">
        <v>17</v>
      </c>
      <c r="E142" s="21" t="s">
        <v>30</v>
      </c>
      <c r="F142" s="21" t="s">
        <v>31</v>
      </c>
      <c r="G142" s="21" t="s">
        <v>9</v>
      </c>
      <c r="H142" s="21" t="s">
        <v>32</v>
      </c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53" x14ac:dyDescent="0.25">
      <c r="A143" s="107"/>
      <c r="B143" s="108"/>
      <c r="C143" s="107"/>
      <c r="D143" s="58"/>
      <c r="E143" s="58"/>
      <c r="F143" s="58"/>
      <c r="G143" s="58">
        <v>2</v>
      </c>
      <c r="H143" s="58">
        <v>3</v>
      </c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53" x14ac:dyDescent="0.25">
      <c r="A144" s="107"/>
      <c r="B144" s="108"/>
      <c r="C144" s="107"/>
      <c r="D144" s="84" t="str">
        <f>D128</f>
        <v>Cantidad de alimento que les sirven</v>
      </c>
      <c r="E144" s="85"/>
      <c r="F144" s="85"/>
      <c r="G144" s="85"/>
      <c r="H144" s="86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53" x14ac:dyDescent="0.25">
      <c r="A145" s="107"/>
      <c r="B145" s="108"/>
      <c r="C145" s="107"/>
      <c r="D145" s="21" t="s">
        <v>17</v>
      </c>
      <c r="E145" s="21" t="s">
        <v>30</v>
      </c>
      <c r="F145" s="21" t="s">
        <v>31</v>
      </c>
      <c r="G145" s="21" t="s">
        <v>9</v>
      </c>
      <c r="H145" s="21" t="s">
        <v>32</v>
      </c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53" x14ac:dyDescent="0.25">
      <c r="A146" s="107"/>
      <c r="B146" s="108"/>
      <c r="C146" s="107"/>
      <c r="D146" s="58"/>
      <c r="E146" s="58"/>
      <c r="F146" s="58"/>
      <c r="G146" s="58">
        <v>3</v>
      </c>
      <c r="H146" s="58">
        <v>2</v>
      </c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53" s="67" customFormat="1" x14ac:dyDescent="0.25"/>
    <row r="148" spans="1:53" s="67" customFormat="1" x14ac:dyDescent="0.25"/>
    <row r="149" spans="1:53" ht="15" customHeight="1" x14ac:dyDescent="0.25">
      <c r="A149" s="106" t="s">
        <v>27</v>
      </c>
      <c r="B149" s="106" t="s">
        <v>28</v>
      </c>
      <c r="C149" s="106" t="s">
        <v>29</v>
      </c>
      <c r="D149" s="87" t="str">
        <f>Hoja1!D1</f>
        <v>Servicio general del comedor (atención)</v>
      </c>
      <c r="E149" s="87"/>
      <c r="F149" s="87"/>
      <c r="G149" s="87"/>
      <c r="H149" s="87"/>
      <c r="I149" s="33"/>
      <c r="J149" s="93"/>
      <c r="K149" s="93"/>
      <c r="L149" s="93"/>
      <c r="M149" s="93"/>
      <c r="N149" s="93"/>
      <c r="O149" s="93"/>
      <c r="P149" s="93"/>
      <c r="Q149" s="93"/>
    </row>
    <row r="150" spans="1:53" x14ac:dyDescent="0.25">
      <c r="A150" s="106"/>
      <c r="B150" s="106"/>
      <c r="C150" s="106"/>
      <c r="D150" s="21" t="s">
        <v>17</v>
      </c>
      <c r="E150" s="21" t="s">
        <v>30</v>
      </c>
      <c r="F150" s="21" t="s">
        <v>31</v>
      </c>
      <c r="G150" s="21" t="s">
        <v>9</v>
      </c>
      <c r="H150" s="21" t="s">
        <v>32</v>
      </c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53" x14ac:dyDescent="0.25">
      <c r="A151" s="107">
        <f>COMEDORES!I11</f>
        <v>12</v>
      </c>
      <c r="B151" s="108" t="str">
        <f>COMEDORES!J11</f>
        <v>EL SALTO</v>
      </c>
      <c r="C151" s="107">
        <v>6</v>
      </c>
      <c r="D151" s="58"/>
      <c r="E151" s="58"/>
      <c r="F151" s="58">
        <v>1</v>
      </c>
      <c r="G151" s="58">
        <v>4</v>
      </c>
      <c r="H151" s="58">
        <v>1</v>
      </c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53" x14ac:dyDescent="0.25">
      <c r="A152" s="107"/>
      <c r="B152" s="108"/>
      <c r="C152" s="107"/>
      <c r="D152" s="87" t="str">
        <f>Hoja1!D4</f>
        <v>Menus que otorgan</v>
      </c>
      <c r="E152" s="87"/>
      <c r="F152" s="87"/>
      <c r="G152" s="87"/>
      <c r="H152" s="87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53" x14ac:dyDescent="0.25">
      <c r="A153" s="107"/>
      <c r="B153" s="108"/>
      <c r="C153" s="107"/>
      <c r="D153" s="21" t="s">
        <v>17</v>
      </c>
      <c r="E153" s="21" t="s">
        <v>30</v>
      </c>
      <c r="F153" s="21" t="s">
        <v>31</v>
      </c>
      <c r="G153" s="21" t="s">
        <v>9</v>
      </c>
      <c r="H153" s="21" t="s">
        <v>32</v>
      </c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53" x14ac:dyDescent="0.25">
      <c r="A154" s="107"/>
      <c r="B154" s="108"/>
      <c r="C154" s="107"/>
      <c r="D154" s="58"/>
      <c r="E154" s="58"/>
      <c r="F154" s="58">
        <v>2</v>
      </c>
      <c r="G154" s="58">
        <v>3</v>
      </c>
      <c r="H154" s="58">
        <v>1</v>
      </c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53" x14ac:dyDescent="0.25">
      <c r="A155" s="107"/>
      <c r="B155" s="108"/>
      <c r="C155" s="107"/>
      <c r="D155" s="87" t="str">
        <f>Hoja1!D7</f>
        <v>Horarios</v>
      </c>
      <c r="E155" s="87"/>
      <c r="F155" s="87"/>
      <c r="G155" s="87"/>
      <c r="H155" s="87"/>
      <c r="I155" s="22"/>
      <c r="J155" s="25" t="s">
        <v>33</v>
      </c>
      <c r="K155" s="25" t="s">
        <v>28</v>
      </c>
      <c r="L155" s="25" t="s">
        <v>34</v>
      </c>
      <c r="M155" s="84" t="str">
        <f>D149</f>
        <v>Servicio general del comedor (atención)</v>
      </c>
      <c r="N155" s="85"/>
      <c r="O155" s="85"/>
      <c r="P155" s="85"/>
      <c r="Q155" s="86"/>
      <c r="S155" s="25" t="s">
        <v>33</v>
      </c>
      <c r="T155" s="25" t="s">
        <v>28</v>
      </c>
      <c r="U155" s="25" t="s">
        <v>34</v>
      </c>
      <c r="V155" s="84" t="str">
        <f>D152</f>
        <v>Menus que otorgan</v>
      </c>
      <c r="W155" s="85"/>
      <c r="X155" s="85"/>
      <c r="Y155" s="85"/>
      <c r="Z155" s="86"/>
      <c r="AB155" s="25" t="s">
        <v>33</v>
      </c>
      <c r="AC155" s="25" t="s">
        <v>28</v>
      </c>
      <c r="AD155" s="25" t="s">
        <v>34</v>
      </c>
      <c r="AE155" s="87" t="str">
        <f>D155</f>
        <v>Horarios</v>
      </c>
      <c r="AF155" s="87"/>
      <c r="AG155" s="87"/>
      <c r="AH155" s="87"/>
      <c r="AI155" s="87"/>
      <c r="AK155" s="25" t="s">
        <v>33</v>
      </c>
      <c r="AL155" s="25" t="s">
        <v>28</v>
      </c>
      <c r="AM155" s="25" t="s">
        <v>34</v>
      </c>
      <c r="AN155" s="87" t="str">
        <f>D158</f>
        <v>Cuota de recuperacion</v>
      </c>
      <c r="AO155" s="87"/>
      <c r="AP155" s="87"/>
      <c r="AQ155" s="87"/>
      <c r="AR155" s="87"/>
      <c r="AT155" s="25" t="s">
        <v>33</v>
      </c>
      <c r="AU155" s="25" t="s">
        <v>28</v>
      </c>
      <c r="AV155" s="25" t="s">
        <v>34</v>
      </c>
      <c r="AW155" s="87" t="str">
        <f>D161</f>
        <v>Cantidad de alimento que les sirven</v>
      </c>
      <c r="AX155" s="87"/>
      <c r="AY155" s="87"/>
      <c r="AZ155" s="87"/>
      <c r="BA155" s="87"/>
    </row>
    <row r="156" spans="1:53" x14ac:dyDescent="0.25">
      <c r="A156" s="107"/>
      <c r="B156" s="108"/>
      <c r="C156" s="107"/>
      <c r="D156" s="21" t="s">
        <v>17</v>
      </c>
      <c r="E156" s="21" t="s">
        <v>30</v>
      </c>
      <c r="F156" s="21" t="s">
        <v>31</v>
      </c>
      <c r="G156" s="21" t="s">
        <v>9</v>
      </c>
      <c r="H156" s="21" t="s">
        <v>32</v>
      </c>
      <c r="I156" s="22"/>
      <c r="J156" s="88">
        <f>A151</f>
        <v>12</v>
      </c>
      <c r="K156" s="88" t="str">
        <f t="shared" ref="K156:L156" si="0">B151</f>
        <v>EL SALTO</v>
      </c>
      <c r="L156" s="88">
        <f t="shared" si="0"/>
        <v>6</v>
      </c>
      <c r="M156" s="21" t="s">
        <v>17</v>
      </c>
      <c r="N156" s="21" t="s">
        <v>30</v>
      </c>
      <c r="O156" s="21" t="s">
        <v>31</v>
      </c>
      <c r="P156" s="21" t="s">
        <v>9</v>
      </c>
      <c r="Q156" s="21" t="s">
        <v>32</v>
      </c>
      <c r="S156" s="89">
        <f>A151</f>
        <v>12</v>
      </c>
      <c r="T156" s="89" t="str">
        <f t="shared" ref="T156:U156" si="1">B151</f>
        <v>EL SALTO</v>
      </c>
      <c r="U156" s="89">
        <f t="shared" si="1"/>
        <v>6</v>
      </c>
      <c r="V156" s="21" t="s">
        <v>17</v>
      </c>
      <c r="W156" s="21" t="s">
        <v>30</v>
      </c>
      <c r="X156" s="21" t="s">
        <v>31</v>
      </c>
      <c r="Y156" s="21" t="s">
        <v>9</v>
      </c>
      <c r="Z156" s="21" t="s">
        <v>32</v>
      </c>
      <c r="AB156" s="88">
        <f>A151</f>
        <v>12</v>
      </c>
      <c r="AC156" s="88" t="str">
        <f t="shared" ref="AC156:AD156" si="2">B151</f>
        <v>EL SALTO</v>
      </c>
      <c r="AD156" s="88">
        <f t="shared" si="2"/>
        <v>6</v>
      </c>
      <c r="AE156" s="21" t="s">
        <v>17</v>
      </c>
      <c r="AF156" s="21" t="s">
        <v>30</v>
      </c>
      <c r="AG156" s="21" t="s">
        <v>31</v>
      </c>
      <c r="AH156" s="21" t="s">
        <v>9</v>
      </c>
      <c r="AI156" s="21" t="s">
        <v>32</v>
      </c>
      <c r="AK156" s="88">
        <f>A151</f>
        <v>12</v>
      </c>
      <c r="AL156" s="88" t="str">
        <f t="shared" ref="AL156:AM156" si="3">B151</f>
        <v>EL SALTO</v>
      </c>
      <c r="AM156" s="88">
        <f t="shared" si="3"/>
        <v>6</v>
      </c>
      <c r="AN156" s="21" t="s">
        <v>17</v>
      </c>
      <c r="AO156" s="21" t="s">
        <v>30</v>
      </c>
      <c r="AP156" s="21" t="s">
        <v>31</v>
      </c>
      <c r="AQ156" s="21" t="s">
        <v>9</v>
      </c>
      <c r="AR156" s="21" t="s">
        <v>32</v>
      </c>
      <c r="AT156" s="88">
        <f>A151</f>
        <v>12</v>
      </c>
      <c r="AU156" s="88" t="str">
        <f t="shared" ref="AU156:AV156" si="4">B151</f>
        <v>EL SALTO</v>
      </c>
      <c r="AV156" s="88">
        <f t="shared" si="4"/>
        <v>6</v>
      </c>
      <c r="AW156" s="21" t="s">
        <v>17</v>
      </c>
      <c r="AX156" s="21" t="s">
        <v>30</v>
      </c>
      <c r="AY156" s="21" t="s">
        <v>31</v>
      </c>
      <c r="AZ156" s="21" t="s">
        <v>9</v>
      </c>
      <c r="BA156" s="21" t="s">
        <v>32</v>
      </c>
    </row>
    <row r="157" spans="1:53" x14ac:dyDescent="0.25">
      <c r="A157" s="107"/>
      <c r="B157" s="108"/>
      <c r="C157" s="107"/>
      <c r="D157" s="58"/>
      <c r="E157" s="58"/>
      <c r="F157" s="58"/>
      <c r="G157" s="58">
        <v>5</v>
      </c>
      <c r="H157" s="58">
        <v>1</v>
      </c>
      <c r="I157" s="22"/>
      <c r="J157" s="88"/>
      <c r="K157" s="88"/>
      <c r="L157" s="88"/>
      <c r="M157" s="23">
        <f>D151</f>
        <v>0</v>
      </c>
      <c r="N157" s="23">
        <f>E151</f>
        <v>0</v>
      </c>
      <c r="O157" s="23">
        <f t="shared" ref="O157:Q157" si="5">F151</f>
        <v>1</v>
      </c>
      <c r="P157" s="23">
        <f t="shared" si="5"/>
        <v>4</v>
      </c>
      <c r="Q157" s="23">
        <f t="shared" si="5"/>
        <v>1</v>
      </c>
      <c r="S157" s="90"/>
      <c r="T157" s="90"/>
      <c r="U157" s="90"/>
      <c r="V157" s="23">
        <f>D154</f>
        <v>0</v>
      </c>
      <c r="W157" s="23">
        <f>E154</f>
        <v>0</v>
      </c>
      <c r="X157" s="23">
        <f t="shared" ref="X157:Z157" si="6">F154</f>
        <v>2</v>
      </c>
      <c r="Y157" s="23">
        <f t="shared" si="6"/>
        <v>3</v>
      </c>
      <c r="Z157" s="23">
        <f t="shared" si="6"/>
        <v>1</v>
      </c>
      <c r="AB157" s="88"/>
      <c r="AC157" s="88"/>
      <c r="AD157" s="88"/>
      <c r="AE157" s="23">
        <f>D157</f>
        <v>0</v>
      </c>
      <c r="AF157" s="23">
        <f t="shared" ref="AF157:AG157" si="7">E157</f>
        <v>0</v>
      </c>
      <c r="AG157" s="23">
        <f t="shared" si="7"/>
        <v>0</v>
      </c>
      <c r="AH157" s="23">
        <f>G157</f>
        <v>5</v>
      </c>
      <c r="AI157" s="23">
        <f t="shared" ref="AI157" si="8">H157</f>
        <v>1</v>
      </c>
      <c r="AK157" s="88"/>
      <c r="AL157" s="88"/>
      <c r="AM157" s="88"/>
      <c r="AN157" s="23">
        <f>D160</f>
        <v>6</v>
      </c>
      <c r="AO157" s="23">
        <f t="shared" ref="AO157:AR157" si="9">E160</f>
        <v>0</v>
      </c>
      <c r="AP157" s="23">
        <f t="shared" si="9"/>
        <v>0</v>
      </c>
      <c r="AQ157" s="23">
        <f t="shared" si="9"/>
        <v>0</v>
      </c>
      <c r="AR157" s="23">
        <f t="shared" si="9"/>
        <v>0</v>
      </c>
      <c r="AT157" s="88"/>
      <c r="AU157" s="88"/>
      <c r="AV157" s="88"/>
      <c r="AW157" s="23">
        <f>D163</f>
        <v>0</v>
      </c>
      <c r="AX157" s="23">
        <f t="shared" ref="AX157:BA157" si="10">E163</f>
        <v>1</v>
      </c>
      <c r="AY157" s="23">
        <f t="shared" si="10"/>
        <v>0</v>
      </c>
      <c r="AZ157" s="23">
        <f t="shared" si="10"/>
        <v>4</v>
      </c>
      <c r="BA157" s="23">
        <f t="shared" si="10"/>
        <v>1</v>
      </c>
    </row>
    <row r="158" spans="1:53" ht="15" customHeight="1" x14ac:dyDescent="0.25">
      <c r="A158" s="107"/>
      <c r="B158" s="108"/>
      <c r="C158" s="107"/>
      <c r="D158" s="87" t="str">
        <f>Hoja1!D10</f>
        <v>Cuota de recuperacion</v>
      </c>
      <c r="E158" s="87"/>
      <c r="F158" s="87"/>
      <c r="G158" s="87"/>
      <c r="H158" s="87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53" x14ac:dyDescent="0.25">
      <c r="A159" s="107"/>
      <c r="B159" s="108"/>
      <c r="C159" s="107"/>
      <c r="D159" s="21" t="s">
        <v>17</v>
      </c>
      <c r="E159" s="21" t="s">
        <v>30</v>
      </c>
      <c r="F159" s="21" t="s">
        <v>31</v>
      </c>
      <c r="G159" s="21" t="s">
        <v>9</v>
      </c>
      <c r="H159" s="21" t="s">
        <v>32</v>
      </c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53" x14ac:dyDescent="0.25">
      <c r="A160" s="107"/>
      <c r="B160" s="108"/>
      <c r="C160" s="107"/>
      <c r="D160" s="58">
        <v>6</v>
      </c>
      <c r="E160" s="58"/>
      <c r="F160" s="58"/>
      <c r="G160" s="58"/>
      <c r="H160" s="58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53" ht="15" customHeight="1" x14ac:dyDescent="0.25">
      <c r="A161" s="107"/>
      <c r="B161" s="108"/>
      <c r="C161" s="107"/>
      <c r="D161" s="84" t="str">
        <f>Hoja1!D13</f>
        <v>Cantidad de alimento que les sirven</v>
      </c>
      <c r="E161" s="85"/>
      <c r="F161" s="85"/>
      <c r="G161" s="85"/>
      <c r="H161" s="86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53" x14ac:dyDescent="0.25">
      <c r="A162" s="107"/>
      <c r="B162" s="108"/>
      <c r="C162" s="107"/>
      <c r="D162" s="21" t="s">
        <v>17</v>
      </c>
      <c r="E162" s="21" t="s">
        <v>30</v>
      </c>
      <c r="F162" s="21" t="s">
        <v>31</v>
      </c>
      <c r="G162" s="21" t="s">
        <v>9</v>
      </c>
      <c r="H162" s="21" t="s">
        <v>32</v>
      </c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53" x14ac:dyDescent="0.25">
      <c r="A163" s="107"/>
      <c r="B163" s="108"/>
      <c r="C163" s="107"/>
      <c r="D163" s="58"/>
      <c r="E163" s="58">
        <v>1</v>
      </c>
      <c r="F163" s="58"/>
      <c r="G163" s="58">
        <v>4</v>
      </c>
      <c r="H163" s="58">
        <v>1</v>
      </c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53" s="67" customFormat="1" x14ac:dyDescent="0.25"/>
    <row r="165" spans="1:53" x14ac:dyDescent="0.25">
      <c r="A165" s="106" t="s">
        <v>27</v>
      </c>
      <c r="B165" s="106" t="s">
        <v>28</v>
      </c>
      <c r="C165" s="106" t="s">
        <v>29</v>
      </c>
      <c r="D165" s="87" t="str">
        <f>D149</f>
        <v>Servicio general del comedor (atención)</v>
      </c>
      <c r="E165" s="87"/>
      <c r="F165" s="87"/>
      <c r="G165" s="87"/>
      <c r="H165" s="87"/>
      <c r="I165" s="33"/>
      <c r="J165" s="93"/>
      <c r="K165" s="93"/>
      <c r="L165" s="93"/>
      <c r="M165" s="93"/>
      <c r="N165" s="93"/>
      <c r="O165" s="93"/>
      <c r="P165" s="93"/>
      <c r="Q165" s="93"/>
    </row>
    <row r="166" spans="1:53" x14ac:dyDescent="0.25">
      <c r="A166" s="106"/>
      <c r="B166" s="106"/>
      <c r="C166" s="106"/>
      <c r="D166" s="21" t="s">
        <v>17</v>
      </c>
      <c r="E166" s="21" t="s">
        <v>30</v>
      </c>
      <c r="F166" s="21" t="s">
        <v>31</v>
      </c>
      <c r="G166" s="21" t="s">
        <v>9</v>
      </c>
      <c r="H166" s="21" t="s">
        <v>32</v>
      </c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53" ht="15" customHeight="1" x14ac:dyDescent="0.25">
      <c r="A167" s="107">
        <f>COMEDORES!I12</f>
        <v>12</v>
      </c>
      <c r="B167" s="108" t="str">
        <f>COMEDORES!J12</f>
        <v>GUADALAJARA:                            HUENTITAN</v>
      </c>
      <c r="C167" s="107">
        <v>5</v>
      </c>
      <c r="D167" s="58"/>
      <c r="E167" s="58"/>
      <c r="F167" s="58"/>
      <c r="G167" s="58">
        <v>1</v>
      </c>
      <c r="H167" s="58">
        <v>4</v>
      </c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53" x14ac:dyDescent="0.25">
      <c r="A168" s="107"/>
      <c r="B168" s="108"/>
      <c r="C168" s="107"/>
      <c r="D168" s="87" t="str">
        <f>D152</f>
        <v>Menus que otorgan</v>
      </c>
      <c r="E168" s="87"/>
      <c r="F168" s="87"/>
      <c r="G168" s="87"/>
      <c r="H168" s="87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53" x14ac:dyDescent="0.25">
      <c r="A169" s="107"/>
      <c r="B169" s="108"/>
      <c r="C169" s="107"/>
      <c r="D169" s="21" t="s">
        <v>17</v>
      </c>
      <c r="E169" s="21" t="s">
        <v>30</v>
      </c>
      <c r="F169" s="21" t="s">
        <v>31</v>
      </c>
      <c r="G169" s="21" t="s">
        <v>9</v>
      </c>
      <c r="H169" s="21" t="s">
        <v>32</v>
      </c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53" x14ac:dyDescent="0.25">
      <c r="A170" s="107"/>
      <c r="B170" s="108"/>
      <c r="C170" s="107"/>
      <c r="D170" s="58"/>
      <c r="E170" s="58"/>
      <c r="F170" s="58"/>
      <c r="G170" s="58">
        <v>3</v>
      </c>
      <c r="H170" s="58">
        <v>2</v>
      </c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53" x14ac:dyDescent="0.25">
      <c r="A171" s="107"/>
      <c r="B171" s="108"/>
      <c r="C171" s="107"/>
      <c r="D171" s="87" t="str">
        <f>D155</f>
        <v>Horarios</v>
      </c>
      <c r="E171" s="87"/>
      <c r="F171" s="87"/>
      <c r="G171" s="87"/>
      <c r="H171" s="87"/>
      <c r="I171" s="22"/>
      <c r="J171" s="25" t="s">
        <v>33</v>
      </c>
      <c r="K171" s="25" t="s">
        <v>28</v>
      </c>
      <c r="L171" s="25" t="s">
        <v>34</v>
      </c>
      <c r="M171" s="84" t="str">
        <f>D165</f>
        <v>Servicio general del comedor (atención)</v>
      </c>
      <c r="N171" s="85"/>
      <c r="O171" s="85"/>
      <c r="P171" s="85"/>
      <c r="Q171" s="86"/>
      <c r="S171" s="25" t="s">
        <v>33</v>
      </c>
      <c r="T171" s="25" t="s">
        <v>28</v>
      </c>
      <c r="U171" s="25" t="s">
        <v>34</v>
      </c>
      <c r="V171" s="84" t="str">
        <f>D168</f>
        <v>Menus que otorgan</v>
      </c>
      <c r="W171" s="85"/>
      <c r="X171" s="85"/>
      <c r="Y171" s="85"/>
      <c r="Z171" s="86"/>
      <c r="AB171" s="25" t="s">
        <v>33</v>
      </c>
      <c r="AC171" s="25" t="s">
        <v>28</v>
      </c>
      <c r="AD171" s="25" t="s">
        <v>34</v>
      </c>
      <c r="AE171" s="87" t="str">
        <f>D171</f>
        <v>Horarios</v>
      </c>
      <c r="AF171" s="87"/>
      <c r="AG171" s="87"/>
      <c r="AH171" s="87"/>
      <c r="AI171" s="87"/>
      <c r="AK171" s="25" t="s">
        <v>33</v>
      </c>
      <c r="AL171" s="25" t="s">
        <v>28</v>
      </c>
      <c r="AM171" s="25" t="s">
        <v>34</v>
      </c>
      <c r="AN171" s="87" t="str">
        <f>D174</f>
        <v>Cuota de recuperacion</v>
      </c>
      <c r="AO171" s="87"/>
      <c r="AP171" s="87"/>
      <c r="AQ171" s="87"/>
      <c r="AR171" s="87"/>
      <c r="AT171" s="25" t="s">
        <v>33</v>
      </c>
      <c r="AU171" s="25" t="s">
        <v>28</v>
      </c>
      <c r="AV171" s="25" t="s">
        <v>34</v>
      </c>
      <c r="AW171" s="87" t="str">
        <f>D177</f>
        <v>Cantidad de alimento que les sirven</v>
      </c>
      <c r="AX171" s="87"/>
      <c r="AY171" s="87"/>
      <c r="AZ171" s="87"/>
      <c r="BA171" s="87"/>
    </row>
    <row r="172" spans="1:53" x14ac:dyDescent="0.25">
      <c r="A172" s="107"/>
      <c r="B172" s="108"/>
      <c r="C172" s="107"/>
      <c r="D172" s="21" t="s">
        <v>17</v>
      </c>
      <c r="E172" s="21" t="s">
        <v>30</v>
      </c>
      <c r="F172" s="21" t="s">
        <v>31</v>
      </c>
      <c r="G172" s="21" t="s">
        <v>9</v>
      </c>
      <c r="H172" s="21" t="s">
        <v>32</v>
      </c>
      <c r="I172" s="22"/>
      <c r="J172" s="88">
        <f>A167</f>
        <v>12</v>
      </c>
      <c r="K172" s="88" t="str">
        <f t="shared" ref="K172:L172" si="11">B167</f>
        <v>GUADALAJARA:                            HUENTITAN</v>
      </c>
      <c r="L172" s="88">
        <f t="shared" si="11"/>
        <v>5</v>
      </c>
      <c r="M172" s="21" t="s">
        <v>17</v>
      </c>
      <c r="N172" s="21" t="s">
        <v>30</v>
      </c>
      <c r="O172" s="21" t="s">
        <v>31</v>
      </c>
      <c r="P172" s="21" t="s">
        <v>9</v>
      </c>
      <c r="Q172" s="21" t="s">
        <v>32</v>
      </c>
      <c r="S172" s="89">
        <f>A167</f>
        <v>12</v>
      </c>
      <c r="T172" s="89" t="str">
        <f t="shared" ref="T172:U172" si="12">B167</f>
        <v>GUADALAJARA:                            HUENTITAN</v>
      </c>
      <c r="U172" s="89">
        <f t="shared" si="12"/>
        <v>5</v>
      </c>
      <c r="V172" s="21" t="s">
        <v>17</v>
      </c>
      <c r="W172" s="21" t="s">
        <v>30</v>
      </c>
      <c r="X172" s="21" t="s">
        <v>31</v>
      </c>
      <c r="Y172" s="21" t="s">
        <v>9</v>
      </c>
      <c r="Z172" s="21" t="s">
        <v>32</v>
      </c>
      <c r="AB172" s="88">
        <f>A167</f>
        <v>12</v>
      </c>
      <c r="AC172" s="88" t="str">
        <f t="shared" ref="AC172:AD172" si="13">B167</f>
        <v>GUADALAJARA:                            HUENTITAN</v>
      </c>
      <c r="AD172" s="88">
        <f t="shared" si="13"/>
        <v>5</v>
      </c>
      <c r="AE172" s="21" t="s">
        <v>17</v>
      </c>
      <c r="AF172" s="21" t="s">
        <v>30</v>
      </c>
      <c r="AG172" s="21" t="s">
        <v>31</v>
      </c>
      <c r="AH172" s="21" t="s">
        <v>9</v>
      </c>
      <c r="AI172" s="21" t="s">
        <v>32</v>
      </c>
      <c r="AK172" s="88">
        <f>A167</f>
        <v>12</v>
      </c>
      <c r="AL172" s="88" t="str">
        <f t="shared" ref="AL172:AM172" si="14">B167</f>
        <v>GUADALAJARA:                            HUENTITAN</v>
      </c>
      <c r="AM172" s="88">
        <f t="shared" si="14"/>
        <v>5</v>
      </c>
      <c r="AN172" s="21" t="s">
        <v>17</v>
      </c>
      <c r="AO172" s="21" t="s">
        <v>30</v>
      </c>
      <c r="AP172" s="21" t="s">
        <v>31</v>
      </c>
      <c r="AQ172" s="21" t="s">
        <v>9</v>
      </c>
      <c r="AR172" s="21" t="s">
        <v>32</v>
      </c>
      <c r="AT172" s="88">
        <f>A167</f>
        <v>12</v>
      </c>
      <c r="AU172" s="88" t="str">
        <f t="shared" ref="AU172:AV172" si="15">B167</f>
        <v>GUADALAJARA:                            HUENTITAN</v>
      </c>
      <c r="AV172" s="88">
        <f t="shared" si="15"/>
        <v>5</v>
      </c>
      <c r="AW172" s="21" t="s">
        <v>17</v>
      </c>
      <c r="AX172" s="21" t="s">
        <v>30</v>
      </c>
      <c r="AY172" s="21" t="s">
        <v>31</v>
      </c>
      <c r="AZ172" s="21" t="s">
        <v>9</v>
      </c>
      <c r="BA172" s="21" t="s">
        <v>32</v>
      </c>
    </row>
    <row r="173" spans="1:53" x14ac:dyDescent="0.25">
      <c r="A173" s="107"/>
      <c r="B173" s="108"/>
      <c r="C173" s="107"/>
      <c r="D173" s="58"/>
      <c r="E173" s="58"/>
      <c r="F173" s="58">
        <v>5</v>
      </c>
      <c r="G173" s="58"/>
      <c r="H173" s="58"/>
      <c r="I173" s="22"/>
      <c r="J173" s="88"/>
      <c r="K173" s="88"/>
      <c r="L173" s="88"/>
      <c r="M173" s="23">
        <f>D167</f>
        <v>0</v>
      </c>
      <c r="N173" s="23">
        <f>E167</f>
        <v>0</v>
      </c>
      <c r="O173" s="23">
        <f t="shared" ref="O173:Q173" si="16">F167</f>
        <v>0</v>
      </c>
      <c r="P173" s="23">
        <f t="shared" si="16"/>
        <v>1</v>
      </c>
      <c r="Q173" s="23">
        <f t="shared" si="16"/>
        <v>4</v>
      </c>
      <c r="S173" s="90"/>
      <c r="T173" s="90"/>
      <c r="U173" s="90"/>
      <c r="V173" s="23">
        <f>D170</f>
        <v>0</v>
      </c>
      <c r="W173" s="23">
        <f>E170</f>
        <v>0</v>
      </c>
      <c r="X173" s="23">
        <f t="shared" ref="X173:Z173" si="17">F170</f>
        <v>0</v>
      </c>
      <c r="Y173" s="23">
        <f t="shared" si="17"/>
        <v>3</v>
      </c>
      <c r="Z173" s="23">
        <f t="shared" si="17"/>
        <v>2</v>
      </c>
      <c r="AB173" s="88"/>
      <c r="AC173" s="88"/>
      <c r="AD173" s="88"/>
      <c r="AE173" s="23">
        <f>D173</f>
        <v>0</v>
      </c>
      <c r="AF173" s="23">
        <f t="shared" ref="AF173:AG173" si="18">E173</f>
        <v>0</v>
      </c>
      <c r="AG173" s="23">
        <f t="shared" si="18"/>
        <v>5</v>
      </c>
      <c r="AH173" s="23">
        <f>G173</f>
        <v>0</v>
      </c>
      <c r="AI173" s="23">
        <f t="shared" ref="AI173" si="19">H173</f>
        <v>0</v>
      </c>
      <c r="AK173" s="88"/>
      <c r="AL173" s="88"/>
      <c r="AM173" s="88"/>
      <c r="AN173" s="23">
        <f>D176</f>
        <v>0</v>
      </c>
      <c r="AO173" s="23">
        <f t="shared" ref="AO173:AR173" si="20">E176</f>
        <v>0</v>
      </c>
      <c r="AP173" s="23">
        <f t="shared" si="20"/>
        <v>1</v>
      </c>
      <c r="AQ173" s="23">
        <f t="shared" si="20"/>
        <v>4</v>
      </c>
      <c r="AR173" s="23">
        <f t="shared" si="20"/>
        <v>0</v>
      </c>
      <c r="AT173" s="88"/>
      <c r="AU173" s="88"/>
      <c r="AV173" s="88"/>
      <c r="AW173" s="23">
        <f>D179</f>
        <v>0</v>
      </c>
      <c r="AX173" s="23">
        <f t="shared" ref="AX173:BA173" si="21">E179</f>
        <v>0</v>
      </c>
      <c r="AY173" s="23">
        <f t="shared" si="21"/>
        <v>0</v>
      </c>
      <c r="AZ173" s="23">
        <f t="shared" si="21"/>
        <v>2</v>
      </c>
      <c r="BA173" s="23">
        <f t="shared" si="21"/>
        <v>3</v>
      </c>
    </row>
    <row r="174" spans="1:53" x14ac:dyDescent="0.25">
      <c r="A174" s="107"/>
      <c r="B174" s="108"/>
      <c r="C174" s="107"/>
      <c r="D174" s="87" t="str">
        <f>D158</f>
        <v>Cuota de recuperacion</v>
      </c>
      <c r="E174" s="87"/>
      <c r="F174" s="87"/>
      <c r="G174" s="87"/>
      <c r="H174" s="87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53" x14ac:dyDescent="0.25">
      <c r="A175" s="107"/>
      <c r="B175" s="108"/>
      <c r="C175" s="107"/>
      <c r="D175" s="21" t="s">
        <v>17</v>
      </c>
      <c r="E175" s="21" t="s">
        <v>30</v>
      </c>
      <c r="F175" s="21" t="s">
        <v>31</v>
      </c>
      <c r="G175" s="21" t="s">
        <v>9</v>
      </c>
      <c r="H175" s="21" t="s">
        <v>32</v>
      </c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53" x14ac:dyDescent="0.25">
      <c r="A176" s="107"/>
      <c r="B176" s="108"/>
      <c r="C176" s="107"/>
      <c r="D176" s="58"/>
      <c r="E176" s="58"/>
      <c r="F176" s="58">
        <v>1</v>
      </c>
      <c r="G176" s="58">
        <v>4</v>
      </c>
      <c r="H176" s="58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53" x14ac:dyDescent="0.25">
      <c r="A177" s="107"/>
      <c r="B177" s="108"/>
      <c r="C177" s="107"/>
      <c r="D177" s="84" t="str">
        <f>D161</f>
        <v>Cantidad de alimento que les sirven</v>
      </c>
      <c r="E177" s="85"/>
      <c r="F177" s="85"/>
      <c r="G177" s="85"/>
      <c r="H177" s="86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53" x14ac:dyDescent="0.25">
      <c r="A178" s="107"/>
      <c r="B178" s="108"/>
      <c r="C178" s="107"/>
      <c r="D178" s="21" t="s">
        <v>17</v>
      </c>
      <c r="E178" s="21" t="s">
        <v>30</v>
      </c>
      <c r="F178" s="21" t="s">
        <v>31</v>
      </c>
      <c r="G178" s="21" t="s">
        <v>9</v>
      </c>
      <c r="H178" s="21" t="s">
        <v>32</v>
      </c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53" x14ac:dyDescent="0.25">
      <c r="A179" s="107"/>
      <c r="B179" s="108"/>
      <c r="C179" s="107"/>
      <c r="D179" s="58"/>
      <c r="E179" s="58"/>
      <c r="F179" s="58"/>
      <c r="G179" s="58">
        <v>2</v>
      </c>
      <c r="H179" s="58">
        <v>3</v>
      </c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53" s="67" customFormat="1" x14ac:dyDescent="0.25">
      <c r="A180" s="57"/>
      <c r="B180" s="57"/>
      <c r="C180" s="57"/>
      <c r="D180" s="34"/>
      <c r="E180" s="34"/>
      <c r="F180" s="34"/>
      <c r="G180" s="34"/>
      <c r="H180" s="34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53" ht="15" customHeight="1" x14ac:dyDescent="0.25">
      <c r="A181" s="91" t="s">
        <v>27</v>
      </c>
      <c r="B181" s="91" t="s">
        <v>28</v>
      </c>
      <c r="C181" s="91" t="s">
        <v>29</v>
      </c>
      <c r="D181" s="84" t="str">
        <f>D165</f>
        <v>Servicio general del comedor (atención)</v>
      </c>
      <c r="E181" s="85"/>
      <c r="F181" s="85"/>
      <c r="G181" s="85"/>
      <c r="H181" s="86"/>
      <c r="I181" s="33"/>
      <c r="J181" s="93"/>
      <c r="K181" s="93"/>
      <c r="L181" s="93"/>
      <c r="M181" s="93"/>
      <c r="N181" s="93"/>
      <c r="O181" s="93"/>
      <c r="P181" s="93"/>
      <c r="Q181" s="93"/>
    </row>
    <row r="182" spans="1:53" x14ac:dyDescent="0.25">
      <c r="A182" s="92"/>
      <c r="B182" s="92"/>
      <c r="C182" s="92"/>
      <c r="D182" s="21" t="s">
        <v>17</v>
      </c>
      <c r="E182" s="21" t="s">
        <v>30</v>
      </c>
      <c r="F182" s="21" t="s">
        <v>31</v>
      </c>
      <c r="G182" s="21" t="s">
        <v>9</v>
      </c>
      <c r="H182" s="21" t="s">
        <v>32</v>
      </c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53" x14ac:dyDescent="0.25">
      <c r="A183" s="94">
        <f>COMEDORES!I13</f>
        <v>12</v>
      </c>
      <c r="B183" s="97" t="str">
        <f>COMEDORES!J13</f>
        <v>GAUDALAJARA:                     MIRAVALLE</v>
      </c>
      <c r="C183" s="94">
        <f>COMEDORES!K13*F2</f>
        <v>5</v>
      </c>
      <c r="D183" s="58"/>
      <c r="E183" s="58"/>
      <c r="F183" s="58"/>
      <c r="G183" s="58">
        <v>2</v>
      </c>
      <c r="H183" s="58">
        <v>3</v>
      </c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53" x14ac:dyDescent="0.25">
      <c r="A184" s="95"/>
      <c r="B184" s="98"/>
      <c r="C184" s="95"/>
      <c r="D184" s="84" t="str">
        <f>D168</f>
        <v>Menus que otorgan</v>
      </c>
      <c r="E184" s="85"/>
      <c r="F184" s="85"/>
      <c r="G184" s="85"/>
      <c r="H184" s="86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53" x14ac:dyDescent="0.25">
      <c r="A185" s="95"/>
      <c r="B185" s="98"/>
      <c r="C185" s="95"/>
      <c r="D185" s="21" t="s">
        <v>17</v>
      </c>
      <c r="E185" s="21" t="s">
        <v>30</v>
      </c>
      <c r="F185" s="21" t="s">
        <v>31</v>
      </c>
      <c r="G185" s="21" t="s">
        <v>9</v>
      </c>
      <c r="H185" s="21" t="s">
        <v>32</v>
      </c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53" x14ac:dyDescent="0.25">
      <c r="A186" s="95"/>
      <c r="B186" s="98"/>
      <c r="C186" s="95"/>
      <c r="D186" s="58"/>
      <c r="E186" s="58"/>
      <c r="F186" s="58"/>
      <c r="G186" s="58">
        <v>2</v>
      </c>
      <c r="H186" s="58">
        <v>3</v>
      </c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53" ht="15" customHeight="1" x14ac:dyDescent="0.25">
      <c r="A187" s="95"/>
      <c r="B187" s="98"/>
      <c r="C187" s="95"/>
      <c r="D187" s="84" t="str">
        <f>D171</f>
        <v>Horarios</v>
      </c>
      <c r="E187" s="85"/>
      <c r="F187" s="85"/>
      <c r="G187" s="85"/>
      <c r="H187" s="86"/>
      <c r="I187" s="22"/>
      <c r="J187" s="25" t="s">
        <v>33</v>
      </c>
      <c r="K187" s="25" t="s">
        <v>28</v>
      </c>
      <c r="L187" s="25" t="s">
        <v>34</v>
      </c>
      <c r="M187" s="84" t="str">
        <f>D181</f>
        <v>Servicio general del comedor (atención)</v>
      </c>
      <c r="N187" s="85"/>
      <c r="O187" s="85"/>
      <c r="P187" s="85"/>
      <c r="Q187" s="86"/>
      <c r="S187" s="25" t="s">
        <v>33</v>
      </c>
      <c r="T187" s="25" t="s">
        <v>28</v>
      </c>
      <c r="U187" s="25" t="s">
        <v>34</v>
      </c>
      <c r="V187" s="84" t="str">
        <f>D184</f>
        <v>Menus que otorgan</v>
      </c>
      <c r="W187" s="85"/>
      <c r="X187" s="85"/>
      <c r="Y187" s="85"/>
      <c r="Z187" s="86"/>
      <c r="AB187" s="25" t="s">
        <v>33</v>
      </c>
      <c r="AC187" s="25" t="s">
        <v>28</v>
      </c>
      <c r="AD187" s="25" t="s">
        <v>34</v>
      </c>
      <c r="AE187" s="84" t="str">
        <f>D187</f>
        <v>Horarios</v>
      </c>
      <c r="AF187" s="85"/>
      <c r="AG187" s="85"/>
      <c r="AH187" s="85"/>
      <c r="AI187" s="86"/>
      <c r="AK187" s="25" t="s">
        <v>33</v>
      </c>
      <c r="AL187" s="25" t="s">
        <v>28</v>
      </c>
      <c r="AM187" s="25" t="s">
        <v>34</v>
      </c>
      <c r="AN187" s="84" t="str">
        <f>D190</f>
        <v>Cuota de recuperacion</v>
      </c>
      <c r="AO187" s="85"/>
      <c r="AP187" s="85"/>
      <c r="AQ187" s="85"/>
      <c r="AR187" s="86"/>
      <c r="AT187" s="25" t="s">
        <v>33</v>
      </c>
      <c r="AU187" s="25" t="s">
        <v>28</v>
      </c>
      <c r="AV187" s="25" t="s">
        <v>34</v>
      </c>
      <c r="AW187" s="84" t="str">
        <f>D193</f>
        <v>Cantidad de alimento que les sirven</v>
      </c>
      <c r="AX187" s="85"/>
      <c r="AY187" s="85"/>
      <c r="AZ187" s="85"/>
      <c r="BA187" s="86"/>
    </row>
    <row r="188" spans="1:53" x14ac:dyDescent="0.25">
      <c r="A188" s="95"/>
      <c r="B188" s="98"/>
      <c r="C188" s="95"/>
      <c r="D188" s="21" t="s">
        <v>17</v>
      </c>
      <c r="E188" s="21" t="s">
        <v>30</v>
      </c>
      <c r="F188" s="21" t="s">
        <v>31</v>
      </c>
      <c r="G188" s="21" t="s">
        <v>9</v>
      </c>
      <c r="H188" s="21" t="s">
        <v>32</v>
      </c>
      <c r="I188" s="22"/>
      <c r="J188" s="89">
        <f>A183</f>
        <v>12</v>
      </c>
      <c r="K188" s="89" t="str">
        <f t="shared" ref="K188:L188" si="22">B183</f>
        <v>GAUDALAJARA:                     MIRAVALLE</v>
      </c>
      <c r="L188" s="89">
        <f t="shared" si="22"/>
        <v>5</v>
      </c>
      <c r="M188" s="21" t="s">
        <v>17</v>
      </c>
      <c r="N188" s="21" t="s">
        <v>30</v>
      </c>
      <c r="O188" s="21" t="s">
        <v>31</v>
      </c>
      <c r="P188" s="21" t="s">
        <v>9</v>
      </c>
      <c r="Q188" s="21" t="s">
        <v>32</v>
      </c>
      <c r="S188" s="89">
        <f>A183</f>
        <v>12</v>
      </c>
      <c r="T188" s="89" t="str">
        <f t="shared" ref="T188:U188" si="23">B183</f>
        <v>GAUDALAJARA:                     MIRAVALLE</v>
      </c>
      <c r="U188" s="89">
        <f t="shared" si="23"/>
        <v>5</v>
      </c>
      <c r="V188" s="21" t="s">
        <v>17</v>
      </c>
      <c r="W188" s="21" t="s">
        <v>30</v>
      </c>
      <c r="X188" s="21" t="s">
        <v>31</v>
      </c>
      <c r="Y188" s="21" t="s">
        <v>9</v>
      </c>
      <c r="Z188" s="21" t="s">
        <v>32</v>
      </c>
      <c r="AB188" s="89">
        <f>A183</f>
        <v>12</v>
      </c>
      <c r="AC188" s="89" t="str">
        <f t="shared" ref="AC188:AD188" si="24">B183</f>
        <v>GAUDALAJARA:                     MIRAVALLE</v>
      </c>
      <c r="AD188" s="89">
        <f t="shared" si="24"/>
        <v>5</v>
      </c>
      <c r="AE188" s="21" t="s">
        <v>17</v>
      </c>
      <c r="AF188" s="21" t="s">
        <v>30</v>
      </c>
      <c r="AG188" s="21" t="s">
        <v>31</v>
      </c>
      <c r="AH188" s="21" t="s">
        <v>9</v>
      </c>
      <c r="AI188" s="21" t="s">
        <v>32</v>
      </c>
      <c r="AK188" s="89">
        <f>A183</f>
        <v>12</v>
      </c>
      <c r="AL188" s="89" t="str">
        <f t="shared" ref="AL188:AM188" si="25">B183</f>
        <v>GAUDALAJARA:                     MIRAVALLE</v>
      </c>
      <c r="AM188" s="89">
        <f t="shared" si="25"/>
        <v>5</v>
      </c>
      <c r="AN188" s="21" t="s">
        <v>17</v>
      </c>
      <c r="AO188" s="21" t="s">
        <v>30</v>
      </c>
      <c r="AP188" s="21" t="s">
        <v>31</v>
      </c>
      <c r="AQ188" s="21" t="s">
        <v>9</v>
      </c>
      <c r="AR188" s="21" t="s">
        <v>32</v>
      </c>
      <c r="AT188" s="89">
        <f>A183</f>
        <v>12</v>
      </c>
      <c r="AU188" s="89" t="str">
        <f t="shared" ref="AU188:AV188" si="26">B183</f>
        <v>GAUDALAJARA:                     MIRAVALLE</v>
      </c>
      <c r="AV188" s="89">
        <f t="shared" si="26"/>
        <v>5</v>
      </c>
      <c r="AW188" s="21" t="s">
        <v>17</v>
      </c>
      <c r="AX188" s="21" t="s">
        <v>30</v>
      </c>
      <c r="AY188" s="21" t="s">
        <v>31</v>
      </c>
      <c r="AZ188" s="21" t="s">
        <v>9</v>
      </c>
      <c r="BA188" s="21" t="s">
        <v>32</v>
      </c>
    </row>
    <row r="189" spans="1:53" x14ac:dyDescent="0.25">
      <c r="A189" s="95"/>
      <c r="B189" s="98"/>
      <c r="C189" s="95"/>
      <c r="D189" s="58"/>
      <c r="E189" s="58"/>
      <c r="F189" s="58"/>
      <c r="G189" s="58">
        <v>1</v>
      </c>
      <c r="H189" s="58">
        <v>4</v>
      </c>
      <c r="I189" s="22"/>
      <c r="J189" s="90"/>
      <c r="K189" s="90"/>
      <c r="L189" s="90"/>
      <c r="M189" s="23">
        <f>D183</f>
        <v>0</v>
      </c>
      <c r="N189" s="23">
        <f>E183</f>
        <v>0</v>
      </c>
      <c r="O189" s="23">
        <f t="shared" ref="O189:Q189" si="27">F183</f>
        <v>0</v>
      </c>
      <c r="P189" s="23">
        <f t="shared" si="27"/>
        <v>2</v>
      </c>
      <c r="Q189" s="23">
        <f t="shared" si="27"/>
        <v>3</v>
      </c>
      <c r="S189" s="90"/>
      <c r="T189" s="90"/>
      <c r="U189" s="90"/>
      <c r="V189" s="23">
        <f>D186</f>
        <v>0</v>
      </c>
      <c r="W189" s="23">
        <f>E186</f>
        <v>0</v>
      </c>
      <c r="X189" s="23">
        <f t="shared" ref="X189:Z189" si="28">F186</f>
        <v>0</v>
      </c>
      <c r="Y189" s="23">
        <f t="shared" si="28"/>
        <v>2</v>
      </c>
      <c r="Z189" s="23">
        <f t="shared" si="28"/>
        <v>3</v>
      </c>
      <c r="AB189" s="90"/>
      <c r="AC189" s="90"/>
      <c r="AD189" s="90"/>
      <c r="AE189" s="23">
        <f>D189</f>
        <v>0</v>
      </c>
      <c r="AF189" s="23">
        <f t="shared" ref="AF189:AG189" si="29">E189</f>
        <v>0</v>
      </c>
      <c r="AG189" s="23">
        <f t="shared" si="29"/>
        <v>0</v>
      </c>
      <c r="AH189" s="23">
        <f>G189</f>
        <v>1</v>
      </c>
      <c r="AI189" s="23">
        <f t="shared" ref="AI189" si="30">H189</f>
        <v>4</v>
      </c>
      <c r="AK189" s="90"/>
      <c r="AL189" s="90"/>
      <c r="AM189" s="90"/>
      <c r="AN189" s="23">
        <f>D192</f>
        <v>0</v>
      </c>
      <c r="AO189" s="23">
        <f t="shared" ref="AO189:AR189" si="31">E192</f>
        <v>0</v>
      </c>
      <c r="AP189" s="23">
        <f t="shared" si="31"/>
        <v>1</v>
      </c>
      <c r="AQ189" s="23">
        <f t="shared" si="31"/>
        <v>0</v>
      </c>
      <c r="AR189" s="23">
        <f t="shared" si="31"/>
        <v>4</v>
      </c>
      <c r="AT189" s="90"/>
      <c r="AU189" s="90"/>
      <c r="AV189" s="90"/>
      <c r="AW189" s="23">
        <f>D195</f>
        <v>0</v>
      </c>
      <c r="AX189" s="23">
        <f t="shared" ref="AX189:BA189" si="32">E195</f>
        <v>0</v>
      </c>
      <c r="AY189" s="23">
        <f t="shared" si="32"/>
        <v>0</v>
      </c>
      <c r="AZ189" s="23">
        <f t="shared" si="32"/>
        <v>1</v>
      </c>
      <c r="BA189" s="23">
        <f t="shared" si="32"/>
        <v>4</v>
      </c>
    </row>
    <row r="190" spans="1:53" ht="15" customHeight="1" x14ac:dyDescent="0.25">
      <c r="A190" s="95"/>
      <c r="B190" s="98"/>
      <c r="C190" s="95"/>
      <c r="D190" s="84" t="str">
        <f>D174</f>
        <v>Cuota de recuperacion</v>
      </c>
      <c r="E190" s="85"/>
      <c r="F190" s="85"/>
      <c r="G190" s="85"/>
      <c r="H190" s="86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53" x14ac:dyDescent="0.25">
      <c r="A191" s="95"/>
      <c r="B191" s="98"/>
      <c r="C191" s="95"/>
      <c r="D191" s="21" t="s">
        <v>17</v>
      </c>
      <c r="E191" s="21" t="s">
        <v>30</v>
      </c>
      <c r="F191" s="21" t="s">
        <v>31</v>
      </c>
      <c r="G191" s="21" t="s">
        <v>9</v>
      </c>
      <c r="H191" s="21" t="s">
        <v>32</v>
      </c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53" x14ac:dyDescent="0.25">
      <c r="A192" s="95"/>
      <c r="B192" s="98"/>
      <c r="C192" s="95"/>
      <c r="D192" s="58"/>
      <c r="E192" s="58"/>
      <c r="F192" s="58">
        <v>1</v>
      </c>
      <c r="G192" s="58"/>
      <c r="H192" s="58">
        <v>4</v>
      </c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53" ht="15" customHeight="1" x14ac:dyDescent="0.25">
      <c r="A193" s="95"/>
      <c r="B193" s="98"/>
      <c r="C193" s="95"/>
      <c r="D193" s="84" t="str">
        <f>D177</f>
        <v>Cantidad de alimento que les sirven</v>
      </c>
      <c r="E193" s="85"/>
      <c r="F193" s="85"/>
      <c r="G193" s="85"/>
      <c r="H193" s="86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53" x14ac:dyDescent="0.25">
      <c r="A194" s="95"/>
      <c r="B194" s="98"/>
      <c r="C194" s="95"/>
      <c r="D194" s="21" t="s">
        <v>17</v>
      </c>
      <c r="E194" s="21" t="s">
        <v>30</v>
      </c>
      <c r="F194" s="21" t="s">
        <v>31</v>
      </c>
      <c r="G194" s="21" t="s">
        <v>9</v>
      </c>
      <c r="H194" s="21" t="s">
        <v>32</v>
      </c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53" x14ac:dyDescent="0.25">
      <c r="A195" s="96"/>
      <c r="B195" s="99"/>
      <c r="C195" s="96"/>
      <c r="D195" s="58"/>
      <c r="E195" s="58"/>
      <c r="F195" s="58"/>
      <c r="G195" s="58">
        <v>1</v>
      </c>
      <c r="H195" s="58">
        <v>4</v>
      </c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53" s="67" customFormat="1" x14ac:dyDescent="0.25">
      <c r="A196" s="57"/>
      <c r="B196" s="57"/>
      <c r="C196" s="57"/>
      <c r="D196" s="34"/>
      <c r="E196" s="34"/>
      <c r="F196" s="34"/>
      <c r="G196" s="34"/>
      <c r="H196" s="34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53" x14ac:dyDescent="0.25">
      <c r="A197" s="106" t="s">
        <v>27</v>
      </c>
      <c r="B197" s="106" t="s">
        <v>28</v>
      </c>
      <c r="C197" s="106" t="s">
        <v>29</v>
      </c>
      <c r="D197" s="87" t="str">
        <f>D181</f>
        <v>Servicio general del comedor (atención)</v>
      </c>
      <c r="E197" s="87"/>
      <c r="F197" s="87"/>
      <c r="G197" s="87"/>
      <c r="H197" s="87"/>
      <c r="I197" s="33"/>
      <c r="J197" s="93"/>
      <c r="K197" s="93"/>
      <c r="L197" s="93"/>
      <c r="M197" s="93"/>
      <c r="N197" s="93"/>
      <c r="O197" s="93"/>
      <c r="P197" s="93"/>
      <c r="Q197" s="93"/>
    </row>
    <row r="198" spans="1:53" x14ac:dyDescent="0.25">
      <c r="A198" s="106"/>
      <c r="B198" s="106"/>
      <c r="C198" s="106"/>
      <c r="D198" s="21" t="s">
        <v>17</v>
      </c>
      <c r="E198" s="21" t="s">
        <v>30</v>
      </c>
      <c r="F198" s="21" t="s">
        <v>31</v>
      </c>
      <c r="G198" s="21" t="s">
        <v>9</v>
      </c>
      <c r="H198" s="21" t="s">
        <v>32</v>
      </c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53" x14ac:dyDescent="0.25">
      <c r="A199" s="107">
        <f>COMEDORES!I14</f>
        <v>12</v>
      </c>
      <c r="B199" s="108" t="str">
        <f>COMEDORES!J14</f>
        <v>GUADALAJARA:                                       LA AURORA</v>
      </c>
      <c r="C199" s="107">
        <f>COMEDORES!K14*F2</f>
        <v>5</v>
      </c>
      <c r="D199" s="58"/>
      <c r="E199" s="58"/>
      <c r="F199" s="58"/>
      <c r="G199" s="58">
        <v>3</v>
      </c>
      <c r="H199" s="58">
        <v>2</v>
      </c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53" x14ac:dyDescent="0.25">
      <c r="A200" s="107"/>
      <c r="B200" s="108"/>
      <c r="C200" s="107"/>
      <c r="D200" s="87" t="str">
        <f>D184</f>
        <v>Menus que otorgan</v>
      </c>
      <c r="E200" s="87"/>
      <c r="F200" s="87"/>
      <c r="G200" s="87"/>
      <c r="H200" s="87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53" x14ac:dyDescent="0.25">
      <c r="A201" s="107"/>
      <c r="B201" s="108"/>
      <c r="C201" s="107"/>
      <c r="D201" s="21" t="s">
        <v>17</v>
      </c>
      <c r="E201" s="21" t="s">
        <v>30</v>
      </c>
      <c r="F201" s="21" t="s">
        <v>31</v>
      </c>
      <c r="G201" s="21" t="s">
        <v>9</v>
      </c>
      <c r="H201" s="21" t="s">
        <v>32</v>
      </c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53" x14ac:dyDescent="0.25">
      <c r="A202" s="107"/>
      <c r="B202" s="108"/>
      <c r="C202" s="107"/>
      <c r="D202" s="58"/>
      <c r="E202" s="58"/>
      <c r="F202" s="58"/>
      <c r="G202" s="58">
        <v>4</v>
      </c>
      <c r="H202" s="58">
        <v>1</v>
      </c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53" x14ac:dyDescent="0.25">
      <c r="A203" s="107"/>
      <c r="B203" s="108"/>
      <c r="C203" s="107"/>
      <c r="D203" s="87" t="str">
        <f>D187</f>
        <v>Horarios</v>
      </c>
      <c r="E203" s="87"/>
      <c r="F203" s="87"/>
      <c r="G203" s="87"/>
      <c r="H203" s="87"/>
      <c r="I203" s="22"/>
      <c r="J203" s="25" t="s">
        <v>33</v>
      </c>
      <c r="K203" s="25" t="s">
        <v>28</v>
      </c>
      <c r="L203" s="25" t="s">
        <v>34</v>
      </c>
      <c r="M203" s="84" t="str">
        <f>D197</f>
        <v>Servicio general del comedor (atención)</v>
      </c>
      <c r="N203" s="85"/>
      <c r="O203" s="85"/>
      <c r="P203" s="85"/>
      <c r="Q203" s="86"/>
      <c r="S203" s="25" t="s">
        <v>33</v>
      </c>
      <c r="T203" s="25" t="s">
        <v>28</v>
      </c>
      <c r="U203" s="25" t="s">
        <v>34</v>
      </c>
      <c r="V203" s="84" t="str">
        <f>D200</f>
        <v>Menus que otorgan</v>
      </c>
      <c r="W203" s="85"/>
      <c r="X203" s="85"/>
      <c r="Y203" s="85"/>
      <c r="Z203" s="86"/>
      <c r="AB203" s="25" t="s">
        <v>33</v>
      </c>
      <c r="AC203" s="25" t="s">
        <v>28</v>
      </c>
      <c r="AD203" s="25" t="s">
        <v>34</v>
      </c>
      <c r="AE203" s="87" t="str">
        <f>D203</f>
        <v>Horarios</v>
      </c>
      <c r="AF203" s="87"/>
      <c r="AG203" s="87"/>
      <c r="AH203" s="87"/>
      <c r="AI203" s="87"/>
      <c r="AK203" s="25" t="s">
        <v>33</v>
      </c>
      <c r="AL203" s="25" t="s">
        <v>28</v>
      </c>
      <c r="AM203" s="25" t="s">
        <v>34</v>
      </c>
      <c r="AN203" s="87" t="str">
        <f>D206</f>
        <v>Cuota de recuperacion</v>
      </c>
      <c r="AO203" s="87"/>
      <c r="AP203" s="87"/>
      <c r="AQ203" s="87"/>
      <c r="AR203" s="87"/>
      <c r="AT203" s="25" t="s">
        <v>33</v>
      </c>
      <c r="AU203" s="25" t="s">
        <v>28</v>
      </c>
      <c r="AV203" s="25" t="s">
        <v>34</v>
      </c>
      <c r="AW203" s="87" t="str">
        <f>D209</f>
        <v>Cantidad de alimento que les sirven</v>
      </c>
      <c r="AX203" s="87"/>
      <c r="AY203" s="87"/>
      <c r="AZ203" s="87"/>
      <c r="BA203" s="87"/>
    </row>
    <row r="204" spans="1:53" x14ac:dyDescent="0.25">
      <c r="A204" s="107"/>
      <c r="B204" s="108"/>
      <c r="C204" s="107"/>
      <c r="D204" s="21" t="s">
        <v>17</v>
      </c>
      <c r="E204" s="21" t="s">
        <v>30</v>
      </c>
      <c r="F204" s="21" t="s">
        <v>31</v>
      </c>
      <c r="G204" s="21" t="s">
        <v>9</v>
      </c>
      <c r="H204" s="21" t="s">
        <v>32</v>
      </c>
      <c r="I204" s="22"/>
      <c r="J204" s="88">
        <f>A199</f>
        <v>12</v>
      </c>
      <c r="K204" s="88" t="str">
        <f t="shared" ref="K204:L204" si="33">B199</f>
        <v>GUADALAJARA:                                       LA AURORA</v>
      </c>
      <c r="L204" s="88">
        <f t="shared" si="33"/>
        <v>5</v>
      </c>
      <c r="M204" s="21" t="s">
        <v>17</v>
      </c>
      <c r="N204" s="21" t="s">
        <v>30</v>
      </c>
      <c r="O204" s="21" t="s">
        <v>31</v>
      </c>
      <c r="P204" s="21" t="s">
        <v>9</v>
      </c>
      <c r="Q204" s="21" t="s">
        <v>32</v>
      </c>
      <c r="S204" s="89">
        <f>A199</f>
        <v>12</v>
      </c>
      <c r="T204" s="89" t="str">
        <f t="shared" ref="T204:U204" si="34">B199</f>
        <v>GUADALAJARA:                                       LA AURORA</v>
      </c>
      <c r="U204" s="89">
        <f t="shared" si="34"/>
        <v>5</v>
      </c>
      <c r="V204" s="21" t="s">
        <v>17</v>
      </c>
      <c r="W204" s="21" t="s">
        <v>30</v>
      </c>
      <c r="X204" s="21" t="s">
        <v>31</v>
      </c>
      <c r="Y204" s="21" t="s">
        <v>9</v>
      </c>
      <c r="Z204" s="21" t="s">
        <v>32</v>
      </c>
      <c r="AB204" s="88">
        <f>A199</f>
        <v>12</v>
      </c>
      <c r="AC204" s="88" t="str">
        <f t="shared" ref="AC204:AD204" si="35">B199</f>
        <v>GUADALAJARA:                                       LA AURORA</v>
      </c>
      <c r="AD204" s="88">
        <f t="shared" si="35"/>
        <v>5</v>
      </c>
      <c r="AE204" s="21" t="s">
        <v>17</v>
      </c>
      <c r="AF204" s="21" t="s">
        <v>30</v>
      </c>
      <c r="AG204" s="21" t="s">
        <v>31</v>
      </c>
      <c r="AH204" s="21" t="s">
        <v>9</v>
      </c>
      <c r="AI204" s="21" t="s">
        <v>32</v>
      </c>
      <c r="AK204" s="88">
        <f>A199</f>
        <v>12</v>
      </c>
      <c r="AL204" s="88" t="str">
        <f t="shared" ref="AL204:AM204" si="36">B199</f>
        <v>GUADALAJARA:                                       LA AURORA</v>
      </c>
      <c r="AM204" s="88">
        <f t="shared" si="36"/>
        <v>5</v>
      </c>
      <c r="AN204" s="21" t="s">
        <v>17</v>
      </c>
      <c r="AO204" s="21" t="s">
        <v>30</v>
      </c>
      <c r="AP204" s="21" t="s">
        <v>31</v>
      </c>
      <c r="AQ204" s="21" t="s">
        <v>9</v>
      </c>
      <c r="AR204" s="21" t="s">
        <v>32</v>
      </c>
      <c r="AT204" s="88">
        <f>A199</f>
        <v>12</v>
      </c>
      <c r="AU204" s="88" t="str">
        <f t="shared" ref="AU204:AV204" si="37">B199</f>
        <v>GUADALAJARA:                                       LA AURORA</v>
      </c>
      <c r="AV204" s="88">
        <f t="shared" si="37"/>
        <v>5</v>
      </c>
      <c r="AW204" s="21" t="s">
        <v>17</v>
      </c>
      <c r="AX204" s="21" t="s">
        <v>30</v>
      </c>
      <c r="AY204" s="21" t="s">
        <v>31</v>
      </c>
      <c r="AZ204" s="21" t="s">
        <v>9</v>
      </c>
      <c r="BA204" s="21" t="s">
        <v>32</v>
      </c>
    </row>
    <row r="205" spans="1:53" x14ac:dyDescent="0.25">
      <c r="A205" s="107"/>
      <c r="B205" s="108"/>
      <c r="C205" s="107"/>
      <c r="D205" s="58"/>
      <c r="E205" s="58"/>
      <c r="F205" s="58"/>
      <c r="G205" s="58">
        <v>5</v>
      </c>
      <c r="H205" s="58"/>
      <c r="I205" s="22"/>
      <c r="J205" s="88"/>
      <c r="K205" s="88"/>
      <c r="L205" s="88"/>
      <c r="M205" s="23">
        <f>D199</f>
        <v>0</v>
      </c>
      <c r="N205" s="23">
        <f>E199</f>
        <v>0</v>
      </c>
      <c r="O205" s="23">
        <f t="shared" ref="O205:Q205" si="38">F199</f>
        <v>0</v>
      </c>
      <c r="P205" s="23">
        <f t="shared" si="38"/>
        <v>3</v>
      </c>
      <c r="Q205" s="23">
        <f t="shared" si="38"/>
        <v>2</v>
      </c>
      <c r="S205" s="90"/>
      <c r="T205" s="90"/>
      <c r="U205" s="90"/>
      <c r="V205" s="23">
        <f>D202</f>
        <v>0</v>
      </c>
      <c r="W205" s="23">
        <f>E202</f>
        <v>0</v>
      </c>
      <c r="X205" s="23">
        <f t="shared" ref="X205:Z205" si="39">F202</f>
        <v>0</v>
      </c>
      <c r="Y205" s="23">
        <f t="shared" si="39"/>
        <v>4</v>
      </c>
      <c r="Z205" s="23">
        <f t="shared" si="39"/>
        <v>1</v>
      </c>
      <c r="AB205" s="88"/>
      <c r="AC205" s="88"/>
      <c r="AD205" s="88"/>
      <c r="AE205" s="23">
        <f>D205</f>
        <v>0</v>
      </c>
      <c r="AF205" s="23">
        <f t="shared" ref="AF205:AG205" si="40">E205</f>
        <v>0</v>
      </c>
      <c r="AG205" s="23">
        <f t="shared" si="40"/>
        <v>0</v>
      </c>
      <c r="AH205" s="23">
        <f>G205</f>
        <v>5</v>
      </c>
      <c r="AI205" s="23">
        <f t="shared" ref="AI205" si="41">H205</f>
        <v>0</v>
      </c>
      <c r="AK205" s="88"/>
      <c r="AL205" s="88"/>
      <c r="AM205" s="88"/>
      <c r="AN205" s="23">
        <f>D208</f>
        <v>0</v>
      </c>
      <c r="AO205" s="23">
        <f t="shared" ref="AO205:AR205" si="42">E208</f>
        <v>0</v>
      </c>
      <c r="AP205" s="23">
        <f t="shared" si="42"/>
        <v>0</v>
      </c>
      <c r="AQ205" s="23">
        <f t="shared" si="42"/>
        <v>5</v>
      </c>
      <c r="AR205" s="23">
        <f t="shared" si="42"/>
        <v>0</v>
      </c>
      <c r="AT205" s="88"/>
      <c r="AU205" s="88"/>
      <c r="AV205" s="88"/>
      <c r="AW205" s="23">
        <f>D211</f>
        <v>0</v>
      </c>
      <c r="AX205" s="23">
        <f t="shared" ref="AX205:BA205" si="43">E211</f>
        <v>0</v>
      </c>
      <c r="AY205" s="23">
        <f t="shared" si="43"/>
        <v>0</v>
      </c>
      <c r="AZ205" s="23">
        <f t="shared" si="43"/>
        <v>4</v>
      </c>
      <c r="BA205" s="23">
        <f t="shared" si="43"/>
        <v>1</v>
      </c>
    </row>
    <row r="206" spans="1:53" x14ac:dyDescent="0.25">
      <c r="A206" s="107"/>
      <c r="B206" s="108"/>
      <c r="C206" s="107"/>
      <c r="D206" s="87" t="str">
        <f>D190</f>
        <v>Cuota de recuperacion</v>
      </c>
      <c r="E206" s="87"/>
      <c r="F206" s="87"/>
      <c r="G206" s="87"/>
      <c r="H206" s="87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53" x14ac:dyDescent="0.25">
      <c r="A207" s="107"/>
      <c r="B207" s="108"/>
      <c r="C207" s="107"/>
      <c r="D207" s="21" t="s">
        <v>17</v>
      </c>
      <c r="E207" s="21" t="s">
        <v>30</v>
      </c>
      <c r="F207" s="21" t="s">
        <v>31</v>
      </c>
      <c r="G207" s="21" t="s">
        <v>9</v>
      </c>
      <c r="H207" s="21" t="s">
        <v>32</v>
      </c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53" x14ac:dyDescent="0.25">
      <c r="A208" s="107"/>
      <c r="B208" s="108"/>
      <c r="C208" s="107"/>
      <c r="D208" s="58"/>
      <c r="E208" s="58"/>
      <c r="F208" s="58"/>
      <c r="G208" s="58">
        <v>5</v>
      </c>
      <c r="H208" s="58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53" x14ac:dyDescent="0.25">
      <c r="A209" s="107"/>
      <c r="B209" s="108"/>
      <c r="C209" s="107"/>
      <c r="D209" s="84" t="str">
        <f>D193</f>
        <v>Cantidad de alimento que les sirven</v>
      </c>
      <c r="E209" s="85"/>
      <c r="F209" s="85"/>
      <c r="G209" s="85"/>
      <c r="H209" s="86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53" x14ac:dyDescent="0.25">
      <c r="A210" s="107"/>
      <c r="B210" s="108"/>
      <c r="C210" s="107"/>
      <c r="D210" s="21" t="s">
        <v>17</v>
      </c>
      <c r="E210" s="21" t="s">
        <v>30</v>
      </c>
      <c r="F210" s="21" t="s">
        <v>31</v>
      </c>
      <c r="G210" s="21" t="s">
        <v>9</v>
      </c>
      <c r="H210" s="21" t="s">
        <v>32</v>
      </c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53" x14ac:dyDescent="0.25">
      <c r="A211" s="107"/>
      <c r="B211" s="108"/>
      <c r="C211" s="107"/>
      <c r="D211" s="58"/>
      <c r="E211" s="58"/>
      <c r="F211" s="58"/>
      <c r="G211" s="58">
        <v>4</v>
      </c>
      <c r="H211" s="58">
        <v>1</v>
      </c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53" s="67" customFormat="1" x14ac:dyDescent="0.25"/>
    <row r="213" spans="1:53" x14ac:dyDescent="0.25">
      <c r="A213" s="106" t="s">
        <v>27</v>
      </c>
      <c r="B213" s="106" t="s">
        <v>28</v>
      </c>
      <c r="C213" s="106" t="s">
        <v>29</v>
      </c>
      <c r="D213" s="87" t="str">
        <f>D165</f>
        <v>Servicio general del comedor (atención)</v>
      </c>
      <c r="E213" s="87"/>
      <c r="F213" s="87"/>
      <c r="G213" s="87"/>
      <c r="H213" s="87"/>
      <c r="I213" s="33"/>
      <c r="J213" s="93"/>
      <c r="K213" s="93"/>
      <c r="L213" s="93"/>
      <c r="M213" s="93"/>
      <c r="N213" s="93"/>
      <c r="O213" s="93"/>
      <c r="P213" s="93"/>
      <c r="Q213" s="93"/>
    </row>
    <row r="214" spans="1:53" x14ac:dyDescent="0.25">
      <c r="A214" s="106"/>
      <c r="B214" s="106"/>
      <c r="C214" s="106"/>
      <c r="D214" s="21" t="s">
        <v>17</v>
      </c>
      <c r="E214" s="21" t="s">
        <v>30</v>
      </c>
      <c r="F214" s="21" t="s">
        <v>31</v>
      </c>
      <c r="G214" s="21" t="s">
        <v>9</v>
      </c>
      <c r="H214" s="21" t="s">
        <v>32</v>
      </c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53" x14ac:dyDescent="0.25">
      <c r="A215" s="94">
        <f>COMEDORES!I15</f>
        <v>12</v>
      </c>
      <c r="B215" s="97" t="str">
        <f>COMEDORES!J15</f>
        <v>TLAQUEPAQUE:                             LOMAS DEL CUATRO</v>
      </c>
      <c r="C215" s="94">
        <v>9</v>
      </c>
      <c r="D215" s="58"/>
      <c r="E215" s="58"/>
      <c r="F215" s="58"/>
      <c r="G215" s="58">
        <v>1</v>
      </c>
      <c r="H215" s="58">
        <v>8</v>
      </c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53" x14ac:dyDescent="0.25">
      <c r="A216" s="95"/>
      <c r="B216" s="98"/>
      <c r="C216" s="95"/>
      <c r="D216" s="87" t="str">
        <f>D168</f>
        <v>Menus que otorgan</v>
      </c>
      <c r="E216" s="87"/>
      <c r="F216" s="87"/>
      <c r="G216" s="87"/>
      <c r="H216" s="87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53" x14ac:dyDescent="0.25">
      <c r="A217" s="95"/>
      <c r="B217" s="98"/>
      <c r="C217" s="95"/>
      <c r="D217" s="21" t="s">
        <v>17</v>
      </c>
      <c r="E217" s="21" t="s">
        <v>30</v>
      </c>
      <c r="F217" s="21" t="s">
        <v>31</v>
      </c>
      <c r="G217" s="21" t="s">
        <v>9</v>
      </c>
      <c r="H217" s="21" t="s">
        <v>32</v>
      </c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53" x14ac:dyDescent="0.25">
      <c r="A218" s="95"/>
      <c r="B218" s="98"/>
      <c r="C218" s="95"/>
      <c r="D218" s="58"/>
      <c r="E218" s="58"/>
      <c r="F218" s="58">
        <v>1</v>
      </c>
      <c r="G218" s="58"/>
      <c r="H218" s="58">
        <v>8</v>
      </c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53" x14ac:dyDescent="0.25">
      <c r="A219" s="95"/>
      <c r="B219" s="98"/>
      <c r="C219" s="95"/>
      <c r="D219" s="87" t="str">
        <f>D171</f>
        <v>Horarios</v>
      </c>
      <c r="E219" s="87"/>
      <c r="F219" s="87"/>
      <c r="G219" s="87"/>
      <c r="H219" s="87"/>
      <c r="I219" s="22"/>
      <c r="J219" s="25" t="s">
        <v>33</v>
      </c>
      <c r="K219" s="25" t="s">
        <v>28</v>
      </c>
      <c r="L219" s="25" t="s">
        <v>34</v>
      </c>
      <c r="M219" s="84" t="str">
        <f>D213</f>
        <v>Servicio general del comedor (atención)</v>
      </c>
      <c r="N219" s="85"/>
      <c r="O219" s="85"/>
      <c r="P219" s="85"/>
      <c r="Q219" s="86"/>
      <c r="S219" s="25" t="s">
        <v>33</v>
      </c>
      <c r="T219" s="25" t="s">
        <v>28</v>
      </c>
      <c r="U219" s="25" t="s">
        <v>34</v>
      </c>
      <c r="V219" s="84" t="str">
        <f>D216</f>
        <v>Menus que otorgan</v>
      </c>
      <c r="W219" s="85"/>
      <c r="X219" s="85"/>
      <c r="Y219" s="85"/>
      <c r="Z219" s="86"/>
      <c r="AB219" s="25" t="s">
        <v>33</v>
      </c>
      <c r="AC219" s="25" t="s">
        <v>28</v>
      </c>
      <c r="AD219" s="25" t="s">
        <v>34</v>
      </c>
      <c r="AE219" s="87" t="str">
        <f>D219</f>
        <v>Horarios</v>
      </c>
      <c r="AF219" s="87"/>
      <c r="AG219" s="87"/>
      <c r="AH219" s="87"/>
      <c r="AI219" s="87"/>
      <c r="AK219" s="25" t="s">
        <v>33</v>
      </c>
      <c r="AL219" s="25" t="s">
        <v>28</v>
      </c>
      <c r="AM219" s="25" t="s">
        <v>34</v>
      </c>
      <c r="AN219" s="87" t="str">
        <f>D222</f>
        <v>Cuota de recuperacion</v>
      </c>
      <c r="AO219" s="87"/>
      <c r="AP219" s="87"/>
      <c r="AQ219" s="87"/>
      <c r="AR219" s="87"/>
      <c r="AT219" s="25" t="s">
        <v>33</v>
      </c>
      <c r="AU219" s="25" t="s">
        <v>28</v>
      </c>
      <c r="AV219" s="25" t="s">
        <v>34</v>
      </c>
      <c r="AW219" s="87" t="str">
        <f>D225</f>
        <v>Cantidad de alimento que les sirven</v>
      </c>
      <c r="AX219" s="87"/>
      <c r="AY219" s="87"/>
      <c r="AZ219" s="87"/>
      <c r="BA219" s="87"/>
    </row>
    <row r="220" spans="1:53" x14ac:dyDescent="0.25">
      <c r="A220" s="95"/>
      <c r="B220" s="98"/>
      <c r="C220" s="95"/>
      <c r="D220" s="21" t="s">
        <v>17</v>
      </c>
      <c r="E220" s="21" t="s">
        <v>30</v>
      </c>
      <c r="F220" s="21" t="s">
        <v>31</v>
      </c>
      <c r="G220" s="21" t="s">
        <v>9</v>
      </c>
      <c r="H220" s="21" t="s">
        <v>32</v>
      </c>
      <c r="I220" s="22"/>
      <c r="J220" s="88">
        <f>A215</f>
        <v>12</v>
      </c>
      <c r="K220" s="88" t="str">
        <f>B215</f>
        <v>TLAQUEPAQUE:                             LOMAS DEL CUATRO</v>
      </c>
      <c r="L220" s="88">
        <f t="shared" ref="L220" si="44">C215</f>
        <v>9</v>
      </c>
      <c r="M220" s="21" t="s">
        <v>17</v>
      </c>
      <c r="N220" s="21" t="s">
        <v>30</v>
      </c>
      <c r="O220" s="21" t="s">
        <v>31</v>
      </c>
      <c r="P220" s="21" t="s">
        <v>9</v>
      </c>
      <c r="Q220" s="21" t="s">
        <v>32</v>
      </c>
      <c r="S220" s="89">
        <f>A215</f>
        <v>12</v>
      </c>
      <c r="T220" s="89" t="str">
        <f t="shared" ref="T220:U220" si="45">B215</f>
        <v>TLAQUEPAQUE:                             LOMAS DEL CUATRO</v>
      </c>
      <c r="U220" s="89">
        <f t="shared" si="45"/>
        <v>9</v>
      </c>
      <c r="V220" s="21" t="s">
        <v>17</v>
      </c>
      <c r="W220" s="21" t="s">
        <v>30</v>
      </c>
      <c r="X220" s="21" t="s">
        <v>31</v>
      </c>
      <c r="Y220" s="21" t="s">
        <v>9</v>
      </c>
      <c r="Z220" s="21" t="s">
        <v>32</v>
      </c>
      <c r="AB220" s="88">
        <f>A215</f>
        <v>12</v>
      </c>
      <c r="AC220" s="88" t="str">
        <f t="shared" ref="AC220:AD220" si="46">B215</f>
        <v>TLAQUEPAQUE:                             LOMAS DEL CUATRO</v>
      </c>
      <c r="AD220" s="88">
        <f t="shared" si="46"/>
        <v>9</v>
      </c>
      <c r="AE220" s="21" t="s">
        <v>17</v>
      </c>
      <c r="AF220" s="21" t="s">
        <v>30</v>
      </c>
      <c r="AG220" s="21" t="s">
        <v>31</v>
      </c>
      <c r="AH220" s="21" t="s">
        <v>9</v>
      </c>
      <c r="AI220" s="21" t="s">
        <v>32</v>
      </c>
      <c r="AK220" s="88">
        <f>A215</f>
        <v>12</v>
      </c>
      <c r="AL220" s="88" t="str">
        <f t="shared" ref="AL220:AM220" si="47">B215</f>
        <v>TLAQUEPAQUE:                             LOMAS DEL CUATRO</v>
      </c>
      <c r="AM220" s="88">
        <f t="shared" si="47"/>
        <v>9</v>
      </c>
      <c r="AN220" s="21" t="s">
        <v>17</v>
      </c>
      <c r="AO220" s="21" t="s">
        <v>30</v>
      </c>
      <c r="AP220" s="21" t="s">
        <v>31</v>
      </c>
      <c r="AQ220" s="21" t="s">
        <v>9</v>
      </c>
      <c r="AR220" s="21" t="s">
        <v>32</v>
      </c>
      <c r="AT220" s="88">
        <f>A215</f>
        <v>12</v>
      </c>
      <c r="AU220" s="88" t="str">
        <f t="shared" ref="AU220:AV220" si="48">B215</f>
        <v>TLAQUEPAQUE:                             LOMAS DEL CUATRO</v>
      </c>
      <c r="AV220" s="88">
        <f t="shared" si="48"/>
        <v>9</v>
      </c>
      <c r="AW220" s="21" t="s">
        <v>17</v>
      </c>
      <c r="AX220" s="21" t="s">
        <v>30</v>
      </c>
      <c r="AY220" s="21" t="s">
        <v>31</v>
      </c>
      <c r="AZ220" s="21" t="s">
        <v>9</v>
      </c>
      <c r="BA220" s="21" t="s">
        <v>32</v>
      </c>
    </row>
    <row r="221" spans="1:53" x14ac:dyDescent="0.25">
      <c r="A221" s="95"/>
      <c r="B221" s="98"/>
      <c r="C221" s="95"/>
      <c r="D221" s="58"/>
      <c r="E221" s="58"/>
      <c r="F221" s="58">
        <v>1</v>
      </c>
      <c r="G221" s="58"/>
      <c r="H221" s="58">
        <v>8</v>
      </c>
      <c r="I221" s="22"/>
      <c r="J221" s="88"/>
      <c r="K221" s="88"/>
      <c r="L221" s="88"/>
      <c r="M221" s="23">
        <f>D215</f>
        <v>0</v>
      </c>
      <c r="N221" s="23">
        <f>E215</f>
        <v>0</v>
      </c>
      <c r="O221" s="23">
        <f t="shared" ref="O221:Q221" si="49">F215</f>
        <v>0</v>
      </c>
      <c r="P221" s="23">
        <f t="shared" si="49"/>
        <v>1</v>
      </c>
      <c r="Q221" s="23">
        <f t="shared" si="49"/>
        <v>8</v>
      </c>
      <c r="S221" s="90"/>
      <c r="T221" s="90"/>
      <c r="U221" s="90"/>
      <c r="V221" s="23">
        <f>D218</f>
        <v>0</v>
      </c>
      <c r="W221" s="23">
        <f>E218</f>
        <v>0</v>
      </c>
      <c r="X221" s="23">
        <f t="shared" ref="X221:Z221" si="50">F218</f>
        <v>1</v>
      </c>
      <c r="Y221" s="23">
        <f t="shared" si="50"/>
        <v>0</v>
      </c>
      <c r="Z221" s="23">
        <f t="shared" si="50"/>
        <v>8</v>
      </c>
      <c r="AB221" s="88"/>
      <c r="AC221" s="88"/>
      <c r="AD221" s="88"/>
      <c r="AE221" s="23">
        <f>D221</f>
        <v>0</v>
      </c>
      <c r="AF221" s="23">
        <f t="shared" ref="AF221:AG221" si="51">E221</f>
        <v>0</v>
      </c>
      <c r="AG221" s="23">
        <f t="shared" si="51"/>
        <v>1</v>
      </c>
      <c r="AH221" s="23">
        <f>G221</f>
        <v>0</v>
      </c>
      <c r="AI221" s="23">
        <f t="shared" ref="AI221" si="52">H221</f>
        <v>8</v>
      </c>
      <c r="AK221" s="88"/>
      <c r="AL221" s="88"/>
      <c r="AM221" s="88"/>
      <c r="AN221" s="23">
        <f>D224</f>
        <v>6</v>
      </c>
      <c r="AO221" s="23">
        <f t="shared" ref="AO221:AR221" si="53">E224</f>
        <v>0</v>
      </c>
      <c r="AP221" s="23">
        <f t="shared" si="53"/>
        <v>0</v>
      </c>
      <c r="AQ221" s="23">
        <f t="shared" si="53"/>
        <v>0</v>
      </c>
      <c r="AR221" s="23">
        <f t="shared" si="53"/>
        <v>3</v>
      </c>
      <c r="AT221" s="88"/>
      <c r="AU221" s="88"/>
      <c r="AV221" s="88"/>
      <c r="AW221" s="23">
        <f>D227</f>
        <v>0</v>
      </c>
      <c r="AX221" s="23">
        <f t="shared" ref="AX221:BA221" si="54">E227</f>
        <v>0</v>
      </c>
      <c r="AY221" s="23">
        <f t="shared" si="54"/>
        <v>0</v>
      </c>
      <c r="AZ221" s="23">
        <f t="shared" si="54"/>
        <v>1</v>
      </c>
      <c r="BA221" s="23">
        <f t="shared" si="54"/>
        <v>8</v>
      </c>
    </row>
    <row r="222" spans="1:53" x14ac:dyDescent="0.25">
      <c r="A222" s="95"/>
      <c r="B222" s="98"/>
      <c r="C222" s="95"/>
      <c r="D222" s="87" t="str">
        <f>D174</f>
        <v>Cuota de recuperacion</v>
      </c>
      <c r="E222" s="87"/>
      <c r="F222" s="87"/>
      <c r="G222" s="87"/>
      <c r="H222" s="87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53" x14ac:dyDescent="0.25">
      <c r="A223" s="95"/>
      <c r="B223" s="98"/>
      <c r="C223" s="95"/>
      <c r="D223" s="21" t="s">
        <v>17</v>
      </c>
      <c r="E223" s="21" t="s">
        <v>30</v>
      </c>
      <c r="F223" s="21" t="s">
        <v>31</v>
      </c>
      <c r="G223" s="21" t="s">
        <v>9</v>
      </c>
      <c r="H223" s="21" t="s">
        <v>32</v>
      </c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53" x14ac:dyDescent="0.25">
      <c r="A224" s="95"/>
      <c r="B224" s="98"/>
      <c r="C224" s="95"/>
      <c r="D224" s="58">
        <v>6</v>
      </c>
      <c r="E224" s="58"/>
      <c r="F224" s="58"/>
      <c r="G224" s="58"/>
      <c r="H224" s="58">
        <v>3</v>
      </c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53" x14ac:dyDescent="0.25">
      <c r="A225" s="95"/>
      <c r="B225" s="98"/>
      <c r="C225" s="95"/>
      <c r="D225" s="84" t="str">
        <f>D177</f>
        <v>Cantidad de alimento que les sirven</v>
      </c>
      <c r="E225" s="85"/>
      <c r="F225" s="85"/>
      <c r="G225" s="85"/>
      <c r="H225" s="86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53" x14ac:dyDescent="0.25">
      <c r="A226" s="95"/>
      <c r="B226" s="98"/>
      <c r="C226" s="95"/>
      <c r="D226" s="21" t="s">
        <v>17</v>
      </c>
      <c r="E226" s="21" t="s">
        <v>30</v>
      </c>
      <c r="F226" s="21" t="s">
        <v>31</v>
      </c>
      <c r="G226" s="21" t="s">
        <v>9</v>
      </c>
      <c r="H226" s="21" t="s">
        <v>32</v>
      </c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53" x14ac:dyDescent="0.25">
      <c r="A227" s="96"/>
      <c r="B227" s="99"/>
      <c r="C227" s="96"/>
      <c r="D227" s="58"/>
      <c r="E227" s="58"/>
      <c r="F227" s="58"/>
      <c r="G227" s="58">
        <v>1</v>
      </c>
      <c r="H227" s="58">
        <v>8</v>
      </c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53" s="67" customFormat="1" x14ac:dyDescent="0.25"/>
    <row r="229" spans="1:53" x14ac:dyDescent="0.25">
      <c r="A229" s="91" t="s">
        <v>27</v>
      </c>
      <c r="B229" s="91" t="s">
        <v>28</v>
      </c>
      <c r="C229" s="91" t="s">
        <v>29</v>
      </c>
      <c r="D229" s="87" t="str">
        <f>D213</f>
        <v>Servicio general del comedor (atención)</v>
      </c>
      <c r="E229" s="87"/>
      <c r="F229" s="87"/>
      <c r="G229" s="87"/>
      <c r="H229" s="87"/>
      <c r="I229" s="33"/>
      <c r="J229" s="93"/>
      <c r="K229" s="93"/>
      <c r="L229" s="93"/>
      <c r="M229" s="93"/>
      <c r="N229" s="93"/>
      <c r="O229" s="93"/>
      <c r="P229" s="93"/>
      <c r="Q229" s="93"/>
    </row>
    <row r="230" spans="1:53" x14ac:dyDescent="0.25">
      <c r="A230" s="92"/>
      <c r="B230" s="92"/>
      <c r="C230" s="92"/>
      <c r="D230" s="21" t="s">
        <v>17</v>
      </c>
      <c r="E230" s="21" t="s">
        <v>30</v>
      </c>
      <c r="F230" s="21" t="s">
        <v>31</v>
      </c>
      <c r="G230" s="21" t="s">
        <v>9</v>
      </c>
      <c r="H230" s="21" t="s">
        <v>32</v>
      </c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53" x14ac:dyDescent="0.25">
      <c r="A231" s="94">
        <f>COMEDORES!I16</f>
        <v>12</v>
      </c>
      <c r="B231" s="97" t="str">
        <f>COMEDORES!J16</f>
        <v>TONALA:                                              EL ROSARIO</v>
      </c>
      <c r="C231" s="94">
        <v>5</v>
      </c>
      <c r="D231" s="58"/>
      <c r="E231" s="58"/>
      <c r="F231" s="58"/>
      <c r="G231" s="58">
        <v>4</v>
      </c>
      <c r="H231" s="58">
        <v>1</v>
      </c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53" x14ac:dyDescent="0.25">
      <c r="A232" s="95"/>
      <c r="B232" s="98"/>
      <c r="C232" s="95"/>
      <c r="D232" s="87" t="str">
        <f>D216</f>
        <v>Menus que otorgan</v>
      </c>
      <c r="E232" s="87"/>
      <c r="F232" s="87"/>
      <c r="G232" s="87"/>
      <c r="H232" s="87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53" x14ac:dyDescent="0.25">
      <c r="A233" s="95"/>
      <c r="B233" s="98"/>
      <c r="C233" s="95"/>
      <c r="D233" s="21" t="s">
        <v>17</v>
      </c>
      <c r="E233" s="21" t="s">
        <v>30</v>
      </c>
      <c r="F233" s="21" t="s">
        <v>31</v>
      </c>
      <c r="G233" s="21" t="s">
        <v>9</v>
      </c>
      <c r="H233" s="21" t="s">
        <v>32</v>
      </c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53" x14ac:dyDescent="0.25">
      <c r="A234" s="95"/>
      <c r="B234" s="98"/>
      <c r="C234" s="95"/>
      <c r="D234" s="58"/>
      <c r="E234" s="58"/>
      <c r="F234" s="58"/>
      <c r="G234" s="58">
        <v>5</v>
      </c>
      <c r="H234" s="58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53" x14ac:dyDescent="0.25">
      <c r="A235" s="95"/>
      <c r="B235" s="98"/>
      <c r="C235" s="95"/>
      <c r="D235" s="87" t="str">
        <f>D219</f>
        <v>Horarios</v>
      </c>
      <c r="E235" s="87"/>
      <c r="F235" s="87"/>
      <c r="G235" s="87"/>
      <c r="H235" s="87"/>
      <c r="I235" s="22"/>
      <c r="J235" s="25" t="s">
        <v>33</v>
      </c>
      <c r="K235" s="25" t="s">
        <v>28</v>
      </c>
      <c r="L235" s="25" t="s">
        <v>34</v>
      </c>
      <c r="M235" s="84" t="str">
        <f>D229</f>
        <v>Servicio general del comedor (atención)</v>
      </c>
      <c r="N235" s="85"/>
      <c r="O235" s="85"/>
      <c r="P235" s="85"/>
      <c r="Q235" s="86"/>
      <c r="S235" s="25" t="s">
        <v>33</v>
      </c>
      <c r="T235" s="25" t="s">
        <v>28</v>
      </c>
      <c r="U235" s="25" t="s">
        <v>34</v>
      </c>
      <c r="V235" s="84" t="str">
        <f>D232</f>
        <v>Menus que otorgan</v>
      </c>
      <c r="W235" s="85"/>
      <c r="X235" s="85"/>
      <c r="Y235" s="85"/>
      <c r="Z235" s="86"/>
      <c r="AB235" s="25" t="s">
        <v>33</v>
      </c>
      <c r="AC235" s="25" t="s">
        <v>28</v>
      </c>
      <c r="AD235" s="25" t="s">
        <v>34</v>
      </c>
      <c r="AE235" s="87" t="str">
        <f>D235</f>
        <v>Horarios</v>
      </c>
      <c r="AF235" s="87"/>
      <c r="AG235" s="87"/>
      <c r="AH235" s="87"/>
      <c r="AI235" s="87"/>
      <c r="AK235" s="25" t="s">
        <v>33</v>
      </c>
      <c r="AL235" s="25" t="s">
        <v>28</v>
      </c>
      <c r="AM235" s="25" t="s">
        <v>34</v>
      </c>
      <c r="AN235" s="87" t="str">
        <f>D238</f>
        <v>Cuota de recuperacion</v>
      </c>
      <c r="AO235" s="87"/>
      <c r="AP235" s="87"/>
      <c r="AQ235" s="87"/>
      <c r="AR235" s="87"/>
      <c r="AT235" s="25" t="s">
        <v>33</v>
      </c>
      <c r="AU235" s="25" t="s">
        <v>28</v>
      </c>
      <c r="AV235" s="25" t="s">
        <v>34</v>
      </c>
      <c r="AW235" s="87" t="str">
        <f>D241</f>
        <v>Cantidad de alimento que les sirven</v>
      </c>
      <c r="AX235" s="87"/>
      <c r="AY235" s="87"/>
      <c r="AZ235" s="87"/>
      <c r="BA235" s="87"/>
    </row>
    <row r="236" spans="1:53" x14ac:dyDescent="0.25">
      <c r="A236" s="95"/>
      <c r="B236" s="98"/>
      <c r="C236" s="95"/>
      <c r="D236" s="21" t="s">
        <v>17</v>
      </c>
      <c r="E236" s="21" t="s">
        <v>30</v>
      </c>
      <c r="F236" s="21" t="s">
        <v>31</v>
      </c>
      <c r="G236" s="21" t="s">
        <v>9</v>
      </c>
      <c r="H236" s="21" t="s">
        <v>32</v>
      </c>
      <c r="I236" s="22"/>
      <c r="J236" s="88">
        <f>A231</f>
        <v>12</v>
      </c>
      <c r="K236" s="88" t="str">
        <f t="shared" ref="K236:L236" si="55">B231</f>
        <v>TONALA:                                              EL ROSARIO</v>
      </c>
      <c r="L236" s="88">
        <f t="shared" si="55"/>
        <v>5</v>
      </c>
      <c r="M236" s="21" t="s">
        <v>17</v>
      </c>
      <c r="N236" s="21" t="s">
        <v>30</v>
      </c>
      <c r="O236" s="21" t="s">
        <v>31</v>
      </c>
      <c r="P236" s="21" t="s">
        <v>9</v>
      </c>
      <c r="Q236" s="21" t="s">
        <v>32</v>
      </c>
      <c r="S236" s="89">
        <f>A231</f>
        <v>12</v>
      </c>
      <c r="T236" s="89" t="str">
        <f t="shared" ref="T236:U236" si="56">B231</f>
        <v>TONALA:                                              EL ROSARIO</v>
      </c>
      <c r="U236" s="89">
        <f t="shared" si="56"/>
        <v>5</v>
      </c>
      <c r="V236" s="21" t="s">
        <v>17</v>
      </c>
      <c r="W236" s="21" t="s">
        <v>30</v>
      </c>
      <c r="X236" s="21" t="s">
        <v>31</v>
      </c>
      <c r="Y236" s="21" t="s">
        <v>9</v>
      </c>
      <c r="Z236" s="21" t="s">
        <v>32</v>
      </c>
      <c r="AB236" s="88">
        <f>A231</f>
        <v>12</v>
      </c>
      <c r="AC236" s="88" t="str">
        <f t="shared" ref="AC236:AD236" si="57">B231</f>
        <v>TONALA:                                              EL ROSARIO</v>
      </c>
      <c r="AD236" s="88">
        <f t="shared" si="57"/>
        <v>5</v>
      </c>
      <c r="AE236" s="21" t="s">
        <v>17</v>
      </c>
      <c r="AF236" s="21" t="s">
        <v>30</v>
      </c>
      <c r="AG236" s="21" t="s">
        <v>31</v>
      </c>
      <c r="AH236" s="21" t="s">
        <v>9</v>
      </c>
      <c r="AI236" s="21" t="s">
        <v>32</v>
      </c>
      <c r="AK236" s="88">
        <f>A231</f>
        <v>12</v>
      </c>
      <c r="AL236" s="88" t="str">
        <f t="shared" ref="AL236:AM236" si="58">B231</f>
        <v>TONALA:                                              EL ROSARIO</v>
      </c>
      <c r="AM236" s="88">
        <f t="shared" si="58"/>
        <v>5</v>
      </c>
      <c r="AN236" s="21" t="s">
        <v>17</v>
      </c>
      <c r="AO236" s="21" t="s">
        <v>30</v>
      </c>
      <c r="AP236" s="21" t="s">
        <v>31</v>
      </c>
      <c r="AQ236" s="21" t="s">
        <v>9</v>
      </c>
      <c r="AR236" s="21" t="s">
        <v>32</v>
      </c>
      <c r="AT236" s="88">
        <f>A231</f>
        <v>12</v>
      </c>
      <c r="AU236" s="88" t="str">
        <f t="shared" ref="AU236:AV236" si="59">B231</f>
        <v>TONALA:                                              EL ROSARIO</v>
      </c>
      <c r="AV236" s="88">
        <f t="shared" si="59"/>
        <v>5</v>
      </c>
      <c r="AW236" s="21" t="s">
        <v>17</v>
      </c>
      <c r="AX236" s="21" t="s">
        <v>30</v>
      </c>
      <c r="AY236" s="21" t="s">
        <v>31</v>
      </c>
      <c r="AZ236" s="21" t="s">
        <v>9</v>
      </c>
      <c r="BA236" s="21" t="s">
        <v>32</v>
      </c>
    </row>
    <row r="237" spans="1:53" x14ac:dyDescent="0.25">
      <c r="A237" s="95"/>
      <c r="B237" s="98"/>
      <c r="C237" s="95"/>
      <c r="D237" s="58"/>
      <c r="E237" s="58"/>
      <c r="F237" s="58">
        <v>1</v>
      </c>
      <c r="G237" s="58">
        <v>4</v>
      </c>
      <c r="H237" s="58"/>
      <c r="I237" s="22"/>
      <c r="J237" s="88"/>
      <c r="K237" s="88"/>
      <c r="L237" s="88"/>
      <c r="M237" s="23">
        <f>D231</f>
        <v>0</v>
      </c>
      <c r="N237" s="23">
        <f>E231</f>
        <v>0</v>
      </c>
      <c r="O237" s="23">
        <f t="shared" ref="O237:Q237" si="60">F231</f>
        <v>0</v>
      </c>
      <c r="P237" s="23">
        <f t="shared" si="60"/>
        <v>4</v>
      </c>
      <c r="Q237" s="23">
        <f t="shared" si="60"/>
        <v>1</v>
      </c>
      <c r="S237" s="90"/>
      <c r="T237" s="90"/>
      <c r="U237" s="90"/>
      <c r="V237" s="23">
        <f>D234</f>
        <v>0</v>
      </c>
      <c r="W237" s="23">
        <f>E234</f>
        <v>0</v>
      </c>
      <c r="X237" s="23">
        <f t="shared" ref="X237:Z237" si="61">F234</f>
        <v>0</v>
      </c>
      <c r="Y237" s="23">
        <f t="shared" si="61"/>
        <v>5</v>
      </c>
      <c r="Z237" s="23">
        <f t="shared" si="61"/>
        <v>0</v>
      </c>
      <c r="AB237" s="88"/>
      <c r="AC237" s="88"/>
      <c r="AD237" s="88"/>
      <c r="AE237" s="23">
        <f>D237</f>
        <v>0</v>
      </c>
      <c r="AF237" s="23">
        <f t="shared" ref="AF237:AG237" si="62">E237</f>
        <v>0</v>
      </c>
      <c r="AG237" s="23">
        <f t="shared" si="62"/>
        <v>1</v>
      </c>
      <c r="AH237" s="23">
        <f>G237</f>
        <v>4</v>
      </c>
      <c r="AI237" s="23">
        <f t="shared" ref="AI237" si="63">H237</f>
        <v>0</v>
      </c>
      <c r="AK237" s="88"/>
      <c r="AL237" s="88"/>
      <c r="AM237" s="88"/>
      <c r="AN237" s="23">
        <f>D240</f>
        <v>0</v>
      </c>
      <c r="AO237" s="23">
        <f t="shared" ref="AO237:AR237" si="64">E240</f>
        <v>0</v>
      </c>
      <c r="AP237" s="23">
        <f t="shared" si="64"/>
        <v>0</v>
      </c>
      <c r="AQ237" s="23">
        <f t="shared" si="64"/>
        <v>4</v>
      </c>
      <c r="AR237" s="23">
        <f t="shared" si="64"/>
        <v>1</v>
      </c>
      <c r="AT237" s="88"/>
      <c r="AU237" s="88"/>
      <c r="AV237" s="88"/>
      <c r="AW237" s="23">
        <f>D243</f>
        <v>0</v>
      </c>
      <c r="AX237" s="23">
        <f t="shared" ref="AX237:BA237" si="65">E243</f>
        <v>0</v>
      </c>
      <c r="AY237" s="23">
        <f t="shared" si="65"/>
        <v>1</v>
      </c>
      <c r="AZ237" s="23">
        <f t="shared" si="65"/>
        <v>4</v>
      </c>
      <c r="BA237" s="23">
        <f t="shared" si="65"/>
        <v>0</v>
      </c>
    </row>
    <row r="238" spans="1:53" x14ac:dyDescent="0.25">
      <c r="A238" s="95"/>
      <c r="B238" s="98"/>
      <c r="C238" s="95"/>
      <c r="D238" s="87" t="str">
        <f>D222</f>
        <v>Cuota de recuperacion</v>
      </c>
      <c r="E238" s="87"/>
      <c r="F238" s="87"/>
      <c r="G238" s="87"/>
      <c r="H238" s="87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53" x14ac:dyDescent="0.25">
      <c r="A239" s="95"/>
      <c r="B239" s="98"/>
      <c r="C239" s="95"/>
      <c r="D239" s="21" t="s">
        <v>17</v>
      </c>
      <c r="E239" s="21" t="s">
        <v>30</v>
      </c>
      <c r="F239" s="21" t="s">
        <v>31</v>
      </c>
      <c r="G239" s="21" t="s">
        <v>9</v>
      </c>
      <c r="H239" s="21" t="s">
        <v>32</v>
      </c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53" x14ac:dyDescent="0.25">
      <c r="A240" s="95"/>
      <c r="B240" s="98"/>
      <c r="C240" s="95"/>
      <c r="D240" s="58"/>
      <c r="E240" s="58"/>
      <c r="F240" s="58"/>
      <c r="G240" s="58">
        <v>4</v>
      </c>
      <c r="H240" s="58">
        <v>1</v>
      </c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53" x14ac:dyDescent="0.25">
      <c r="A241" s="95"/>
      <c r="B241" s="98"/>
      <c r="C241" s="95"/>
      <c r="D241" s="84" t="str">
        <f>D225</f>
        <v>Cantidad de alimento que les sirven</v>
      </c>
      <c r="E241" s="85"/>
      <c r="F241" s="85"/>
      <c r="G241" s="85"/>
      <c r="H241" s="86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53" x14ac:dyDescent="0.25">
      <c r="A242" s="95"/>
      <c r="B242" s="98"/>
      <c r="C242" s="95"/>
      <c r="D242" s="21" t="s">
        <v>17</v>
      </c>
      <c r="E242" s="21" t="s">
        <v>30</v>
      </c>
      <c r="F242" s="21" t="s">
        <v>31</v>
      </c>
      <c r="G242" s="21" t="s">
        <v>9</v>
      </c>
      <c r="H242" s="21" t="s">
        <v>32</v>
      </c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53" x14ac:dyDescent="0.25">
      <c r="A243" s="96"/>
      <c r="B243" s="99"/>
      <c r="C243" s="96"/>
      <c r="D243" s="58"/>
      <c r="E243" s="58"/>
      <c r="F243" s="58">
        <v>1</v>
      </c>
      <c r="G243" s="58">
        <v>4</v>
      </c>
      <c r="H243" s="58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53" s="67" customFormat="1" x14ac:dyDescent="0.25"/>
    <row r="245" spans="1:53" x14ac:dyDescent="0.25">
      <c r="A245" s="91" t="s">
        <v>27</v>
      </c>
      <c r="B245" s="91" t="s">
        <v>28</v>
      </c>
      <c r="C245" s="91" t="s">
        <v>29</v>
      </c>
      <c r="D245" s="87" t="str">
        <f>D229</f>
        <v>Servicio general del comedor (atención)</v>
      </c>
      <c r="E245" s="87"/>
      <c r="F245" s="87"/>
      <c r="G245" s="87"/>
      <c r="H245" s="87"/>
      <c r="I245" s="33"/>
      <c r="J245" s="93"/>
      <c r="K245" s="93"/>
      <c r="L245" s="93"/>
      <c r="M245" s="93"/>
      <c r="N245" s="93"/>
      <c r="O245" s="93"/>
      <c r="P245" s="93"/>
      <c r="Q245" s="93"/>
    </row>
    <row r="246" spans="1:53" x14ac:dyDescent="0.25">
      <c r="A246" s="92"/>
      <c r="B246" s="92"/>
      <c r="C246" s="92"/>
      <c r="D246" s="21" t="s">
        <v>17</v>
      </c>
      <c r="E246" s="21" t="s">
        <v>30</v>
      </c>
      <c r="F246" s="21" t="s">
        <v>31</v>
      </c>
      <c r="G246" s="21" t="s">
        <v>9</v>
      </c>
      <c r="H246" s="21" t="s">
        <v>32</v>
      </c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53" x14ac:dyDescent="0.25">
      <c r="A247" s="94">
        <f>COMEDORES!I17</f>
        <v>12</v>
      </c>
      <c r="B247" s="97" t="str">
        <f>COMEDORES!J17</f>
        <v>TONALA:                                                   SAN MIGUEL LA PUNTA</v>
      </c>
      <c r="C247" s="94">
        <f>COMEDORES!K17*F2</f>
        <v>5</v>
      </c>
      <c r="D247" s="58"/>
      <c r="E247" s="58"/>
      <c r="F247" s="58"/>
      <c r="G247" s="58">
        <v>4</v>
      </c>
      <c r="H247" s="58">
        <v>1</v>
      </c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53" x14ac:dyDescent="0.25">
      <c r="A248" s="95"/>
      <c r="B248" s="98"/>
      <c r="C248" s="95"/>
      <c r="D248" s="87" t="str">
        <f>D232</f>
        <v>Menus que otorgan</v>
      </c>
      <c r="E248" s="87"/>
      <c r="F248" s="87"/>
      <c r="G248" s="87"/>
      <c r="H248" s="87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53" x14ac:dyDescent="0.25">
      <c r="A249" s="95"/>
      <c r="B249" s="98"/>
      <c r="C249" s="95"/>
      <c r="D249" s="21" t="s">
        <v>17</v>
      </c>
      <c r="E249" s="21" t="s">
        <v>30</v>
      </c>
      <c r="F249" s="21" t="s">
        <v>31</v>
      </c>
      <c r="G249" s="21" t="s">
        <v>9</v>
      </c>
      <c r="H249" s="21" t="s">
        <v>32</v>
      </c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53" x14ac:dyDescent="0.25">
      <c r="A250" s="95"/>
      <c r="B250" s="98"/>
      <c r="C250" s="95"/>
      <c r="D250" s="58"/>
      <c r="E250" s="58"/>
      <c r="F250" s="58"/>
      <c r="G250" s="58">
        <v>5</v>
      </c>
      <c r="H250" s="58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53" x14ac:dyDescent="0.25">
      <c r="A251" s="95"/>
      <c r="B251" s="98"/>
      <c r="C251" s="95"/>
      <c r="D251" s="87" t="str">
        <f>D235</f>
        <v>Horarios</v>
      </c>
      <c r="E251" s="87"/>
      <c r="F251" s="87"/>
      <c r="G251" s="87"/>
      <c r="H251" s="87"/>
      <c r="I251" s="22"/>
      <c r="J251" s="25" t="s">
        <v>33</v>
      </c>
      <c r="K251" s="25" t="s">
        <v>28</v>
      </c>
      <c r="L251" s="25" t="s">
        <v>34</v>
      </c>
      <c r="M251" s="84" t="str">
        <f>D245</f>
        <v>Servicio general del comedor (atención)</v>
      </c>
      <c r="N251" s="85"/>
      <c r="O251" s="85"/>
      <c r="P251" s="85"/>
      <c r="Q251" s="86"/>
      <c r="S251" s="25" t="s">
        <v>33</v>
      </c>
      <c r="T251" s="25" t="s">
        <v>28</v>
      </c>
      <c r="U251" s="25" t="s">
        <v>34</v>
      </c>
      <c r="V251" s="84" t="str">
        <f>D248</f>
        <v>Menus que otorgan</v>
      </c>
      <c r="W251" s="85"/>
      <c r="X251" s="85"/>
      <c r="Y251" s="85"/>
      <c r="Z251" s="86"/>
      <c r="AB251" s="25" t="s">
        <v>33</v>
      </c>
      <c r="AC251" s="25" t="s">
        <v>28</v>
      </c>
      <c r="AD251" s="25" t="s">
        <v>34</v>
      </c>
      <c r="AE251" s="87" t="str">
        <f>D251</f>
        <v>Horarios</v>
      </c>
      <c r="AF251" s="87"/>
      <c r="AG251" s="87"/>
      <c r="AH251" s="87"/>
      <c r="AI251" s="87"/>
      <c r="AK251" s="25" t="s">
        <v>33</v>
      </c>
      <c r="AL251" s="25" t="s">
        <v>28</v>
      </c>
      <c r="AM251" s="25" t="s">
        <v>34</v>
      </c>
      <c r="AN251" s="87" t="str">
        <f>D254</f>
        <v>Cuota de recuperacion</v>
      </c>
      <c r="AO251" s="87"/>
      <c r="AP251" s="87"/>
      <c r="AQ251" s="87"/>
      <c r="AR251" s="87"/>
      <c r="AT251" s="25" t="s">
        <v>33</v>
      </c>
      <c r="AU251" s="25" t="s">
        <v>28</v>
      </c>
      <c r="AV251" s="25" t="s">
        <v>34</v>
      </c>
      <c r="AW251" s="87" t="str">
        <f>D257</f>
        <v>Cantidad de alimento que les sirven</v>
      </c>
      <c r="AX251" s="87"/>
      <c r="AY251" s="87"/>
      <c r="AZ251" s="87"/>
      <c r="BA251" s="87"/>
    </row>
    <row r="252" spans="1:53" x14ac:dyDescent="0.25">
      <c r="A252" s="95"/>
      <c r="B252" s="98"/>
      <c r="C252" s="95"/>
      <c r="D252" s="21" t="s">
        <v>17</v>
      </c>
      <c r="E252" s="21" t="s">
        <v>30</v>
      </c>
      <c r="F252" s="21" t="s">
        <v>31</v>
      </c>
      <c r="G252" s="21" t="s">
        <v>9</v>
      </c>
      <c r="H252" s="21" t="s">
        <v>32</v>
      </c>
      <c r="I252" s="22"/>
      <c r="J252" s="88">
        <f>A247</f>
        <v>12</v>
      </c>
      <c r="K252" s="88" t="str">
        <f t="shared" ref="K252:L252" si="66">B247</f>
        <v>TONALA:                                                   SAN MIGUEL LA PUNTA</v>
      </c>
      <c r="L252" s="88">
        <f t="shared" si="66"/>
        <v>5</v>
      </c>
      <c r="M252" s="21" t="s">
        <v>17</v>
      </c>
      <c r="N252" s="21" t="s">
        <v>30</v>
      </c>
      <c r="O252" s="21" t="s">
        <v>31</v>
      </c>
      <c r="P252" s="21" t="s">
        <v>9</v>
      </c>
      <c r="Q252" s="21" t="s">
        <v>32</v>
      </c>
      <c r="S252" s="89">
        <f>A247</f>
        <v>12</v>
      </c>
      <c r="T252" s="89" t="str">
        <f t="shared" ref="T252:U252" si="67">B247</f>
        <v>TONALA:                                                   SAN MIGUEL LA PUNTA</v>
      </c>
      <c r="U252" s="89">
        <f t="shared" si="67"/>
        <v>5</v>
      </c>
      <c r="V252" s="21" t="s">
        <v>17</v>
      </c>
      <c r="W252" s="21" t="s">
        <v>30</v>
      </c>
      <c r="X252" s="21" t="s">
        <v>31</v>
      </c>
      <c r="Y252" s="21" t="s">
        <v>9</v>
      </c>
      <c r="Z252" s="21" t="s">
        <v>32</v>
      </c>
      <c r="AB252" s="88">
        <f>A247</f>
        <v>12</v>
      </c>
      <c r="AC252" s="88" t="str">
        <f t="shared" ref="AC252:AD252" si="68">B247</f>
        <v>TONALA:                                                   SAN MIGUEL LA PUNTA</v>
      </c>
      <c r="AD252" s="88">
        <f t="shared" si="68"/>
        <v>5</v>
      </c>
      <c r="AE252" s="21" t="s">
        <v>17</v>
      </c>
      <c r="AF252" s="21" t="s">
        <v>30</v>
      </c>
      <c r="AG252" s="21" t="s">
        <v>31</v>
      </c>
      <c r="AH252" s="21" t="s">
        <v>9</v>
      </c>
      <c r="AI252" s="21" t="s">
        <v>32</v>
      </c>
      <c r="AK252" s="88">
        <f>A247</f>
        <v>12</v>
      </c>
      <c r="AL252" s="88" t="str">
        <f t="shared" ref="AL252:AM252" si="69">B247</f>
        <v>TONALA:                                                   SAN MIGUEL LA PUNTA</v>
      </c>
      <c r="AM252" s="88">
        <f t="shared" si="69"/>
        <v>5</v>
      </c>
      <c r="AN252" s="21" t="s">
        <v>17</v>
      </c>
      <c r="AO252" s="21" t="s">
        <v>30</v>
      </c>
      <c r="AP252" s="21" t="s">
        <v>31</v>
      </c>
      <c r="AQ252" s="21" t="s">
        <v>9</v>
      </c>
      <c r="AR252" s="21" t="s">
        <v>32</v>
      </c>
      <c r="AT252" s="88">
        <f>A247</f>
        <v>12</v>
      </c>
      <c r="AU252" s="88" t="str">
        <f t="shared" ref="AU252:AV252" si="70">B247</f>
        <v>TONALA:                                                   SAN MIGUEL LA PUNTA</v>
      </c>
      <c r="AV252" s="88">
        <f t="shared" si="70"/>
        <v>5</v>
      </c>
      <c r="AW252" s="21" t="s">
        <v>17</v>
      </c>
      <c r="AX252" s="21" t="s">
        <v>30</v>
      </c>
      <c r="AY252" s="21" t="s">
        <v>31</v>
      </c>
      <c r="AZ252" s="21" t="s">
        <v>9</v>
      </c>
      <c r="BA252" s="21" t="s">
        <v>32</v>
      </c>
    </row>
    <row r="253" spans="1:53" x14ac:dyDescent="0.25">
      <c r="A253" s="95"/>
      <c r="B253" s="98"/>
      <c r="C253" s="95"/>
      <c r="D253" s="58"/>
      <c r="E253" s="58"/>
      <c r="F253" s="58"/>
      <c r="G253" s="58">
        <v>2</v>
      </c>
      <c r="H253" s="58">
        <v>3</v>
      </c>
      <c r="I253" s="22"/>
      <c r="J253" s="88"/>
      <c r="K253" s="88"/>
      <c r="L253" s="88"/>
      <c r="M253" s="23">
        <f>D247</f>
        <v>0</v>
      </c>
      <c r="N253" s="23">
        <f>E247</f>
        <v>0</v>
      </c>
      <c r="O253" s="23">
        <f t="shared" ref="O253:Q253" si="71">F247</f>
        <v>0</v>
      </c>
      <c r="P253" s="23">
        <f t="shared" si="71"/>
        <v>4</v>
      </c>
      <c r="Q253" s="23">
        <f t="shared" si="71"/>
        <v>1</v>
      </c>
      <c r="S253" s="90"/>
      <c r="T253" s="90"/>
      <c r="U253" s="90"/>
      <c r="V253" s="23">
        <f>D250</f>
        <v>0</v>
      </c>
      <c r="W253" s="23">
        <f>E250</f>
        <v>0</v>
      </c>
      <c r="X253" s="23">
        <f t="shared" ref="X253:Z253" si="72">F250</f>
        <v>0</v>
      </c>
      <c r="Y253" s="23">
        <f t="shared" si="72"/>
        <v>5</v>
      </c>
      <c r="Z253" s="23">
        <f t="shared" si="72"/>
        <v>0</v>
      </c>
      <c r="AB253" s="88"/>
      <c r="AC253" s="88"/>
      <c r="AD253" s="88"/>
      <c r="AE253" s="23">
        <f>D253</f>
        <v>0</v>
      </c>
      <c r="AF253" s="23">
        <f t="shared" ref="AF253:AG253" si="73">E253</f>
        <v>0</v>
      </c>
      <c r="AG253" s="23">
        <f t="shared" si="73"/>
        <v>0</v>
      </c>
      <c r="AH253" s="23">
        <f>G253</f>
        <v>2</v>
      </c>
      <c r="AI253" s="23">
        <f t="shared" ref="AI253" si="74">H253</f>
        <v>3</v>
      </c>
      <c r="AK253" s="88"/>
      <c r="AL253" s="88"/>
      <c r="AM253" s="88"/>
      <c r="AN253" s="23">
        <f>D256</f>
        <v>0</v>
      </c>
      <c r="AO253" s="23">
        <f t="shared" ref="AO253:AR253" si="75">E256</f>
        <v>0</v>
      </c>
      <c r="AP253" s="23">
        <f t="shared" si="75"/>
        <v>0</v>
      </c>
      <c r="AQ253" s="23">
        <f t="shared" si="75"/>
        <v>2</v>
      </c>
      <c r="AR253" s="23">
        <f t="shared" si="75"/>
        <v>3</v>
      </c>
      <c r="AT253" s="88"/>
      <c r="AU253" s="88"/>
      <c r="AV253" s="88"/>
      <c r="AW253" s="23">
        <f>D259</f>
        <v>0</v>
      </c>
      <c r="AX253" s="23">
        <f t="shared" ref="AX253:BA253" si="76">E259</f>
        <v>0</v>
      </c>
      <c r="AY253" s="23">
        <f t="shared" si="76"/>
        <v>0</v>
      </c>
      <c r="AZ253" s="23">
        <f t="shared" si="76"/>
        <v>3</v>
      </c>
      <c r="BA253" s="23">
        <f t="shared" si="76"/>
        <v>2</v>
      </c>
    </row>
    <row r="254" spans="1:53" x14ac:dyDescent="0.25">
      <c r="A254" s="95"/>
      <c r="B254" s="98"/>
      <c r="C254" s="95"/>
      <c r="D254" s="87" t="str">
        <f>D238</f>
        <v>Cuota de recuperacion</v>
      </c>
      <c r="E254" s="87"/>
      <c r="F254" s="87"/>
      <c r="G254" s="87"/>
      <c r="H254" s="87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1:53" x14ac:dyDescent="0.25">
      <c r="A255" s="95"/>
      <c r="B255" s="98"/>
      <c r="C255" s="95"/>
      <c r="D255" s="21" t="s">
        <v>17</v>
      </c>
      <c r="E255" s="21" t="s">
        <v>30</v>
      </c>
      <c r="F255" s="21" t="s">
        <v>31</v>
      </c>
      <c r="G255" s="21" t="s">
        <v>9</v>
      </c>
      <c r="H255" s="21" t="s">
        <v>32</v>
      </c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1:53" x14ac:dyDescent="0.25">
      <c r="A256" s="95"/>
      <c r="B256" s="98"/>
      <c r="C256" s="95"/>
      <c r="D256" s="58"/>
      <c r="E256" s="58"/>
      <c r="F256" s="58"/>
      <c r="G256" s="58">
        <v>2</v>
      </c>
      <c r="H256" s="58">
        <v>3</v>
      </c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1:53" x14ac:dyDescent="0.25">
      <c r="A257" s="95"/>
      <c r="B257" s="98"/>
      <c r="C257" s="95"/>
      <c r="D257" s="84" t="str">
        <f>D241</f>
        <v>Cantidad de alimento que les sirven</v>
      </c>
      <c r="E257" s="85"/>
      <c r="F257" s="85"/>
      <c r="G257" s="85"/>
      <c r="H257" s="86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1:53" x14ac:dyDescent="0.25">
      <c r="A258" s="95"/>
      <c r="B258" s="98"/>
      <c r="C258" s="95"/>
      <c r="D258" s="21" t="s">
        <v>17</v>
      </c>
      <c r="E258" s="21" t="s">
        <v>30</v>
      </c>
      <c r="F258" s="21" t="s">
        <v>31</v>
      </c>
      <c r="G258" s="21" t="s">
        <v>9</v>
      </c>
      <c r="H258" s="21" t="s">
        <v>32</v>
      </c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1:53" x14ac:dyDescent="0.25">
      <c r="A259" s="96"/>
      <c r="B259" s="99"/>
      <c r="C259" s="96"/>
      <c r="D259" s="58"/>
      <c r="E259" s="58"/>
      <c r="F259" s="58"/>
      <c r="G259" s="58">
        <v>3</v>
      </c>
      <c r="H259" s="58">
        <v>2</v>
      </c>
      <c r="I259" s="22"/>
      <c r="J259" s="22"/>
      <c r="K259" s="22"/>
      <c r="L259" s="22"/>
      <c r="M259" s="22"/>
      <c r="N259" s="22"/>
      <c r="O259" s="22"/>
      <c r="P259" s="22"/>
      <c r="Q259" s="22"/>
    </row>
    <row r="261" spans="1:53" x14ac:dyDescent="0.25">
      <c r="A261" s="91" t="s">
        <v>27</v>
      </c>
      <c r="B261" s="91" t="s">
        <v>28</v>
      </c>
      <c r="C261" s="91" t="s">
        <v>29</v>
      </c>
      <c r="D261" s="87" t="str">
        <f>D245</f>
        <v>Servicio general del comedor (atención)</v>
      </c>
      <c r="E261" s="87"/>
      <c r="F261" s="87"/>
      <c r="G261" s="87"/>
      <c r="H261" s="87"/>
      <c r="I261" s="33"/>
      <c r="J261" s="93"/>
      <c r="K261" s="93"/>
      <c r="L261" s="93"/>
      <c r="M261" s="93"/>
      <c r="N261" s="93"/>
      <c r="O261" s="93"/>
      <c r="P261" s="93"/>
      <c r="Q261" s="93"/>
    </row>
    <row r="262" spans="1:53" x14ac:dyDescent="0.25">
      <c r="A262" s="92"/>
      <c r="B262" s="92"/>
      <c r="C262" s="92"/>
      <c r="D262" s="21" t="s">
        <v>17</v>
      </c>
      <c r="E262" s="21" t="s">
        <v>30</v>
      </c>
      <c r="F262" s="21" t="s">
        <v>31</v>
      </c>
      <c r="G262" s="21" t="s">
        <v>9</v>
      </c>
      <c r="H262" s="21" t="s">
        <v>32</v>
      </c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1:53" x14ac:dyDescent="0.25">
      <c r="A263" s="94">
        <f>COMEDORES!I18</f>
        <v>12</v>
      </c>
      <c r="B263" s="97" t="str">
        <f>COMEDORES!J18</f>
        <v>TONALA:                                               SAN GASPAR</v>
      </c>
      <c r="C263" s="94">
        <f>COMEDORES!K18*F2</f>
        <v>5</v>
      </c>
      <c r="D263" s="58"/>
      <c r="E263" s="58"/>
      <c r="F263" s="58"/>
      <c r="G263" s="58">
        <v>3</v>
      </c>
      <c r="H263" s="58">
        <v>2</v>
      </c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53" x14ac:dyDescent="0.25">
      <c r="A264" s="95"/>
      <c r="B264" s="98"/>
      <c r="C264" s="95"/>
      <c r="D264" s="87" t="str">
        <f>D248</f>
        <v>Menus que otorgan</v>
      </c>
      <c r="E264" s="87"/>
      <c r="F264" s="87"/>
      <c r="G264" s="87"/>
      <c r="H264" s="87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53" x14ac:dyDescent="0.25">
      <c r="A265" s="95"/>
      <c r="B265" s="98"/>
      <c r="C265" s="95"/>
      <c r="D265" s="21" t="s">
        <v>17</v>
      </c>
      <c r="E265" s="21" t="s">
        <v>30</v>
      </c>
      <c r="F265" s="21" t="s">
        <v>31</v>
      </c>
      <c r="G265" s="21" t="s">
        <v>9</v>
      </c>
      <c r="H265" s="21" t="s">
        <v>32</v>
      </c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53" x14ac:dyDescent="0.25">
      <c r="A266" s="95"/>
      <c r="B266" s="98"/>
      <c r="C266" s="95"/>
      <c r="D266" s="58"/>
      <c r="E266" s="58"/>
      <c r="F266" s="58"/>
      <c r="G266" s="58">
        <v>5</v>
      </c>
      <c r="H266" s="58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1:53" x14ac:dyDescent="0.25">
      <c r="A267" s="95"/>
      <c r="B267" s="98"/>
      <c r="C267" s="95"/>
      <c r="D267" s="87" t="str">
        <f>D251</f>
        <v>Horarios</v>
      </c>
      <c r="E267" s="87"/>
      <c r="F267" s="87"/>
      <c r="G267" s="87"/>
      <c r="H267" s="87"/>
      <c r="I267" s="22"/>
      <c r="J267" s="25" t="s">
        <v>33</v>
      </c>
      <c r="K267" s="25" t="s">
        <v>28</v>
      </c>
      <c r="L267" s="25" t="s">
        <v>34</v>
      </c>
      <c r="M267" s="84" t="str">
        <f>D261</f>
        <v>Servicio general del comedor (atención)</v>
      </c>
      <c r="N267" s="85"/>
      <c r="O267" s="85"/>
      <c r="P267" s="85"/>
      <c r="Q267" s="86"/>
      <c r="S267" s="25" t="s">
        <v>33</v>
      </c>
      <c r="T267" s="25" t="s">
        <v>28</v>
      </c>
      <c r="U267" s="25" t="s">
        <v>34</v>
      </c>
      <c r="V267" s="84" t="str">
        <f>D264</f>
        <v>Menus que otorgan</v>
      </c>
      <c r="W267" s="85"/>
      <c r="X267" s="85"/>
      <c r="Y267" s="85"/>
      <c r="Z267" s="86"/>
      <c r="AB267" s="25" t="s">
        <v>33</v>
      </c>
      <c r="AC267" s="25" t="s">
        <v>28</v>
      </c>
      <c r="AD267" s="25" t="s">
        <v>34</v>
      </c>
      <c r="AE267" s="87" t="str">
        <f>D267</f>
        <v>Horarios</v>
      </c>
      <c r="AF267" s="87"/>
      <c r="AG267" s="87"/>
      <c r="AH267" s="87"/>
      <c r="AI267" s="87"/>
      <c r="AK267" s="25" t="s">
        <v>33</v>
      </c>
      <c r="AL267" s="25" t="s">
        <v>28</v>
      </c>
      <c r="AM267" s="25" t="s">
        <v>34</v>
      </c>
      <c r="AN267" s="87" t="str">
        <f>D270</f>
        <v>Cuota de recuperacion</v>
      </c>
      <c r="AO267" s="87"/>
      <c r="AP267" s="87"/>
      <c r="AQ267" s="87"/>
      <c r="AR267" s="87"/>
      <c r="AT267" s="25" t="s">
        <v>33</v>
      </c>
      <c r="AU267" s="25" t="s">
        <v>28</v>
      </c>
      <c r="AV267" s="25" t="s">
        <v>34</v>
      </c>
      <c r="AW267" s="87" t="str">
        <f>D273</f>
        <v>Cantidad de alimento que les sirven</v>
      </c>
      <c r="AX267" s="87"/>
      <c r="AY267" s="87"/>
      <c r="AZ267" s="87"/>
      <c r="BA267" s="87"/>
    </row>
    <row r="268" spans="1:53" x14ac:dyDescent="0.25">
      <c r="A268" s="95"/>
      <c r="B268" s="98"/>
      <c r="C268" s="95"/>
      <c r="D268" s="21" t="s">
        <v>17</v>
      </c>
      <c r="E268" s="21" t="s">
        <v>30</v>
      </c>
      <c r="F268" s="21" t="s">
        <v>31</v>
      </c>
      <c r="G268" s="21" t="s">
        <v>9</v>
      </c>
      <c r="H268" s="21" t="s">
        <v>32</v>
      </c>
      <c r="I268" s="22"/>
      <c r="J268" s="88">
        <f>A263</f>
        <v>12</v>
      </c>
      <c r="K268" s="88" t="str">
        <f t="shared" ref="K268:L268" si="77">B263</f>
        <v>TONALA:                                               SAN GASPAR</v>
      </c>
      <c r="L268" s="88">
        <f t="shared" si="77"/>
        <v>5</v>
      </c>
      <c r="M268" s="21" t="s">
        <v>17</v>
      </c>
      <c r="N268" s="21" t="s">
        <v>30</v>
      </c>
      <c r="O268" s="21" t="s">
        <v>31</v>
      </c>
      <c r="P268" s="21" t="s">
        <v>9</v>
      </c>
      <c r="Q268" s="21" t="s">
        <v>32</v>
      </c>
      <c r="S268" s="89">
        <f>A263</f>
        <v>12</v>
      </c>
      <c r="T268" s="89" t="str">
        <f t="shared" ref="T268:U268" si="78">B263</f>
        <v>TONALA:                                               SAN GASPAR</v>
      </c>
      <c r="U268" s="89">
        <f t="shared" si="78"/>
        <v>5</v>
      </c>
      <c r="V268" s="21" t="s">
        <v>17</v>
      </c>
      <c r="W268" s="21" t="s">
        <v>30</v>
      </c>
      <c r="X268" s="21" t="s">
        <v>31</v>
      </c>
      <c r="Y268" s="21" t="s">
        <v>9</v>
      </c>
      <c r="Z268" s="21" t="s">
        <v>32</v>
      </c>
      <c r="AB268" s="88">
        <f>A263</f>
        <v>12</v>
      </c>
      <c r="AC268" s="88" t="str">
        <f t="shared" ref="AC268:AD268" si="79">B263</f>
        <v>TONALA:                                               SAN GASPAR</v>
      </c>
      <c r="AD268" s="88">
        <f t="shared" si="79"/>
        <v>5</v>
      </c>
      <c r="AE268" s="21" t="s">
        <v>17</v>
      </c>
      <c r="AF268" s="21" t="s">
        <v>30</v>
      </c>
      <c r="AG268" s="21" t="s">
        <v>31</v>
      </c>
      <c r="AH268" s="21" t="s">
        <v>9</v>
      </c>
      <c r="AI268" s="21" t="s">
        <v>32</v>
      </c>
      <c r="AK268" s="88">
        <f>A263</f>
        <v>12</v>
      </c>
      <c r="AL268" s="88" t="str">
        <f t="shared" ref="AL268:AM268" si="80">B263</f>
        <v>TONALA:                                               SAN GASPAR</v>
      </c>
      <c r="AM268" s="88">
        <f t="shared" si="80"/>
        <v>5</v>
      </c>
      <c r="AN268" s="21" t="s">
        <v>17</v>
      </c>
      <c r="AO268" s="21" t="s">
        <v>30</v>
      </c>
      <c r="AP268" s="21" t="s">
        <v>31</v>
      </c>
      <c r="AQ268" s="21" t="s">
        <v>9</v>
      </c>
      <c r="AR268" s="21" t="s">
        <v>32</v>
      </c>
      <c r="AT268" s="88">
        <f>A263</f>
        <v>12</v>
      </c>
      <c r="AU268" s="88" t="str">
        <f t="shared" ref="AU268:AV268" si="81">B263</f>
        <v>TONALA:                                               SAN GASPAR</v>
      </c>
      <c r="AV268" s="88">
        <f t="shared" si="81"/>
        <v>5</v>
      </c>
      <c r="AW268" s="21" t="s">
        <v>17</v>
      </c>
      <c r="AX268" s="21" t="s">
        <v>30</v>
      </c>
      <c r="AY268" s="21" t="s">
        <v>31</v>
      </c>
      <c r="AZ268" s="21" t="s">
        <v>9</v>
      </c>
      <c r="BA268" s="21" t="s">
        <v>32</v>
      </c>
    </row>
    <row r="269" spans="1:53" x14ac:dyDescent="0.25">
      <c r="A269" s="95"/>
      <c r="B269" s="98"/>
      <c r="C269" s="95"/>
      <c r="D269" s="58"/>
      <c r="E269" s="58"/>
      <c r="F269" s="58"/>
      <c r="G269" s="58">
        <v>5</v>
      </c>
      <c r="H269" s="58"/>
      <c r="I269" s="22"/>
      <c r="J269" s="88"/>
      <c r="K269" s="88"/>
      <c r="L269" s="88"/>
      <c r="M269" s="23">
        <f>D263</f>
        <v>0</v>
      </c>
      <c r="N269" s="23">
        <f>E263</f>
        <v>0</v>
      </c>
      <c r="O269" s="23">
        <f t="shared" ref="O269:Q269" si="82">F263</f>
        <v>0</v>
      </c>
      <c r="P269" s="23">
        <f t="shared" si="82"/>
        <v>3</v>
      </c>
      <c r="Q269" s="23">
        <f t="shared" si="82"/>
        <v>2</v>
      </c>
      <c r="S269" s="90"/>
      <c r="T269" s="90"/>
      <c r="U269" s="90"/>
      <c r="V269" s="23">
        <f>D266</f>
        <v>0</v>
      </c>
      <c r="W269" s="23">
        <f>E266</f>
        <v>0</v>
      </c>
      <c r="X269" s="23">
        <f t="shared" ref="X269:Z269" si="83">F266</f>
        <v>0</v>
      </c>
      <c r="Y269" s="23">
        <f t="shared" si="83"/>
        <v>5</v>
      </c>
      <c r="Z269" s="23">
        <f t="shared" si="83"/>
        <v>0</v>
      </c>
      <c r="AB269" s="88"/>
      <c r="AC269" s="88"/>
      <c r="AD269" s="88"/>
      <c r="AE269" s="23">
        <f>D269</f>
        <v>0</v>
      </c>
      <c r="AF269" s="23">
        <f t="shared" ref="AF269:AG269" si="84">E269</f>
        <v>0</v>
      </c>
      <c r="AG269" s="23">
        <f t="shared" si="84"/>
        <v>0</v>
      </c>
      <c r="AH269" s="23">
        <f>G269</f>
        <v>5</v>
      </c>
      <c r="AI269" s="23">
        <f t="shared" ref="AI269" si="85">H269</f>
        <v>0</v>
      </c>
      <c r="AK269" s="88"/>
      <c r="AL269" s="88"/>
      <c r="AM269" s="88"/>
      <c r="AN269" s="23">
        <f>D272</f>
        <v>1</v>
      </c>
      <c r="AO269" s="23">
        <f t="shared" ref="AO269:AR269" si="86">E272</f>
        <v>0</v>
      </c>
      <c r="AP269" s="23">
        <f t="shared" si="86"/>
        <v>0</v>
      </c>
      <c r="AQ269" s="23">
        <f t="shared" si="86"/>
        <v>3</v>
      </c>
      <c r="AR269" s="23">
        <f t="shared" si="86"/>
        <v>1</v>
      </c>
      <c r="AT269" s="88"/>
      <c r="AU269" s="88"/>
      <c r="AV269" s="88"/>
      <c r="AW269" s="23">
        <f>D275</f>
        <v>0</v>
      </c>
      <c r="AX269" s="23">
        <f t="shared" ref="AX269:BA269" si="87">E275</f>
        <v>0</v>
      </c>
      <c r="AY269" s="23">
        <f t="shared" si="87"/>
        <v>2</v>
      </c>
      <c r="AZ269" s="23">
        <f t="shared" si="87"/>
        <v>3</v>
      </c>
      <c r="BA269" s="23">
        <f t="shared" si="87"/>
        <v>0</v>
      </c>
    </row>
    <row r="270" spans="1:53" x14ac:dyDescent="0.25">
      <c r="A270" s="95"/>
      <c r="B270" s="98"/>
      <c r="C270" s="95"/>
      <c r="D270" s="87" t="str">
        <f>D254</f>
        <v>Cuota de recuperacion</v>
      </c>
      <c r="E270" s="87"/>
      <c r="F270" s="87"/>
      <c r="G270" s="87"/>
      <c r="H270" s="87"/>
      <c r="I270" s="22"/>
      <c r="J270" s="22"/>
      <c r="K270" s="22"/>
      <c r="L270" s="22"/>
      <c r="M270" s="22"/>
      <c r="N270" s="22"/>
      <c r="O270" s="22"/>
      <c r="P270" s="22"/>
      <c r="Q270" s="22"/>
    </row>
    <row r="271" spans="1:53" x14ac:dyDescent="0.25">
      <c r="A271" s="95"/>
      <c r="B271" s="98"/>
      <c r="C271" s="95"/>
      <c r="D271" s="21" t="s">
        <v>17</v>
      </c>
      <c r="E271" s="21" t="s">
        <v>30</v>
      </c>
      <c r="F271" s="21" t="s">
        <v>31</v>
      </c>
      <c r="G271" s="21" t="s">
        <v>9</v>
      </c>
      <c r="H271" s="21" t="s">
        <v>32</v>
      </c>
      <c r="I271" s="22"/>
      <c r="J271" s="22"/>
      <c r="K271" s="22"/>
      <c r="L271" s="22"/>
      <c r="M271" s="22"/>
      <c r="N271" s="22"/>
      <c r="O271" s="22"/>
      <c r="P271" s="22"/>
      <c r="Q271" s="22"/>
    </row>
    <row r="272" spans="1:53" x14ac:dyDescent="0.25">
      <c r="A272" s="95"/>
      <c r="B272" s="98"/>
      <c r="C272" s="95"/>
      <c r="D272" s="58">
        <v>1</v>
      </c>
      <c r="E272" s="58"/>
      <c r="F272" s="58"/>
      <c r="G272" s="58">
        <v>3</v>
      </c>
      <c r="H272" s="58">
        <v>1</v>
      </c>
      <c r="I272" s="22"/>
      <c r="J272" s="22"/>
      <c r="K272" s="22"/>
      <c r="L272" s="22"/>
      <c r="M272" s="22"/>
      <c r="N272" s="22"/>
      <c r="O272" s="22"/>
      <c r="P272" s="22"/>
      <c r="Q272" s="22"/>
    </row>
    <row r="273" spans="1:53" x14ac:dyDescent="0.25">
      <c r="A273" s="95"/>
      <c r="B273" s="98"/>
      <c r="C273" s="95"/>
      <c r="D273" s="84" t="str">
        <f>D257</f>
        <v>Cantidad de alimento que les sirven</v>
      </c>
      <c r="E273" s="85"/>
      <c r="F273" s="85"/>
      <c r="G273" s="85"/>
      <c r="H273" s="86"/>
      <c r="I273" s="22"/>
      <c r="J273" s="22"/>
      <c r="K273" s="22"/>
      <c r="L273" s="22"/>
      <c r="M273" s="22"/>
      <c r="N273" s="22"/>
      <c r="O273" s="22"/>
      <c r="P273" s="22"/>
      <c r="Q273" s="22"/>
    </row>
    <row r="274" spans="1:53" x14ac:dyDescent="0.25">
      <c r="A274" s="95"/>
      <c r="B274" s="98"/>
      <c r="C274" s="95"/>
      <c r="D274" s="21" t="s">
        <v>17</v>
      </c>
      <c r="E274" s="21" t="s">
        <v>30</v>
      </c>
      <c r="F274" s="21" t="s">
        <v>31</v>
      </c>
      <c r="G274" s="21" t="s">
        <v>9</v>
      </c>
      <c r="H274" s="21" t="s">
        <v>32</v>
      </c>
      <c r="I274" s="22"/>
      <c r="J274" s="22"/>
      <c r="K274" s="22"/>
      <c r="L274" s="22"/>
      <c r="M274" s="22"/>
      <c r="N274" s="22"/>
      <c r="O274" s="22"/>
      <c r="P274" s="22"/>
      <c r="Q274" s="22"/>
    </row>
    <row r="275" spans="1:53" x14ac:dyDescent="0.25">
      <c r="A275" s="96"/>
      <c r="B275" s="99"/>
      <c r="C275" s="96"/>
      <c r="D275" s="58"/>
      <c r="E275" s="58"/>
      <c r="F275" s="58">
        <v>2</v>
      </c>
      <c r="G275" s="58">
        <v>3</v>
      </c>
      <c r="H275" s="58"/>
      <c r="I275" s="22"/>
      <c r="J275" s="22"/>
      <c r="K275" s="22"/>
      <c r="L275" s="22"/>
      <c r="M275" s="22"/>
      <c r="N275" s="22"/>
      <c r="O275" s="22"/>
      <c r="P275" s="22"/>
      <c r="Q275" s="22"/>
    </row>
    <row r="277" spans="1:53" x14ac:dyDescent="0.25">
      <c r="A277" s="91" t="s">
        <v>27</v>
      </c>
      <c r="B277" s="91" t="s">
        <v>28</v>
      </c>
      <c r="C277" s="91" t="s">
        <v>29</v>
      </c>
      <c r="D277" s="87" t="str">
        <f>D229</f>
        <v>Servicio general del comedor (atención)</v>
      </c>
      <c r="E277" s="87"/>
      <c r="F277" s="87"/>
      <c r="G277" s="87"/>
      <c r="H277" s="87"/>
      <c r="I277" s="33"/>
      <c r="J277" s="93"/>
      <c r="K277" s="93"/>
      <c r="L277" s="93"/>
      <c r="M277" s="93"/>
      <c r="N277" s="93"/>
      <c r="O277" s="93"/>
      <c r="P277" s="93"/>
      <c r="Q277" s="93"/>
    </row>
    <row r="278" spans="1:53" x14ac:dyDescent="0.25">
      <c r="A278" s="92"/>
      <c r="B278" s="92"/>
      <c r="C278" s="92"/>
      <c r="D278" s="21" t="s">
        <v>17</v>
      </c>
      <c r="E278" s="21" t="s">
        <v>30</v>
      </c>
      <c r="F278" s="21" t="s">
        <v>31</v>
      </c>
      <c r="G278" s="21" t="s">
        <v>9</v>
      </c>
      <c r="H278" s="21" t="s">
        <v>32</v>
      </c>
      <c r="I278" s="22"/>
      <c r="J278" s="22"/>
      <c r="K278" s="22"/>
      <c r="L278" s="22"/>
      <c r="M278" s="22"/>
      <c r="N278" s="22"/>
      <c r="O278" s="22"/>
      <c r="P278" s="22"/>
      <c r="Q278" s="22"/>
    </row>
    <row r="279" spans="1:53" ht="15" customHeight="1" x14ac:dyDescent="0.25">
      <c r="A279" s="94">
        <f>COMEDORES!I19</f>
        <v>12</v>
      </c>
      <c r="B279" s="97" t="str">
        <f>COMEDORES!J19</f>
        <v>ZAPOPAN:                            TABACHINES</v>
      </c>
      <c r="C279" s="94">
        <v>5</v>
      </c>
      <c r="D279" s="58"/>
      <c r="E279" s="58">
        <v>1</v>
      </c>
      <c r="F279" s="58">
        <v>2</v>
      </c>
      <c r="G279" s="58">
        <v>1</v>
      </c>
      <c r="H279" s="58">
        <v>1</v>
      </c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1:53" x14ac:dyDescent="0.25">
      <c r="A280" s="95"/>
      <c r="B280" s="98"/>
      <c r="C280" s="95"/>
      <c r="D280" s="87" t="str">
        <f>D232</f>
        <v>Menus que otorgan</v>
      </c>
      <c r="E280" s="87"/>
      <c r="F280" s="87"/>
      <c r="G280" s="87"/>
      <c r="H280" s="87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1:53" x14ac:dyDescent="0.25">
      <c r="A281" s="95"/>
      <c r="B281" s="98"/>
      <c r="C281" s="95"/>
      <c r="D281" s="21" t="s">
        <v>17</v>
      </c>
      <c r="E281" s="21" t="s">
        <v>30</v>
      </c>
      <c r="F281" s="21" t="s">
        <v>31</v>
      </c>
      <c r="G281" s="21" t="s">
        <v>9</v>
      </c>
      <c r="H281" s="21" t="s">
        <v>32</v>
      </c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1:53" x14ac:dyDescent="0.25">
      <c r="A282" s="95"/>
      <c r="B282" s="98"/>
      <c r="C282" s="95"/>
      <c r="D282" s="58"/>
      <c r="E282" s="58">
        <v>1</v>
      </c>
      <c r="F282" s="58">
        <v>2</v>
      </c>
      <c r="G282" s="58">
        <v>2</v>
      </c>
      <c r="H282" s="58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1:53" x14ac:dyDescent="0.25">
      <c r="A283" s="95"/>
      <c r="B283" s="98"/>
      <c r="C283" s="95"/>
      <c r="D283" s="87" t="str">
        <f>D235</f>
        <v>Horarios</v>
      </c>
      <c r="E283" s="87"/>
      <c r="F283" s="87"/>
      <c r="G283" s="87"/>
      <c r="H283" s="87"/>
      <c r="I283" s="22"/>
      <c r="J283" s="25" t="s">
        <v>33</v>
      </c>
      <c r="K283" s="25" t="s">
        <v>28</v>
      </c>
      <c r="L283" s="25" t="s">
        <v>34</v>
      </c>
      <c r="M283" s="84" t="str">
        <f>D277</f>
        <v>Servicio general del comedor (atención)</v>
      </c>
      <c r="N283" s="85"/>
      <c r="O283" s="85"/>
      <c r="P283" s="85"/>
      <c r="Q283" s="86"/>
      <c r="S283" s="25" t="s">
        <v>33</v>
      </c>
      <c r="T283" s="25" t="s">
        <v>28</v>
      </c>
      <c r="U283" s="25" t="s">
        <v>34</v>
      </c>
      <c r="V283" s="84" t="str">
        <f>D280</f>
        <v>Menus que otorgan</v>
      </c>
      <c r="W283" s="85"/>
      <c r="X283" s="85"/>
      <c r="Y283" s="85"/>
      <c r="Z283" s="86"/>
      <c r="AB283" s="25" t="s">
        <v>33</v>
      </c>
      <c r="AC283" s="25" t="s">
        <v>28</v>
      </c>
      <c r="AD283" s="25" t="s">
        <v>34</v>
      </c>
      <c r="AE283" s="87" t="str">
        <f>D283</f>
        <v>Horarios</v>
      </c>
      <c r="AF283" s="87"/>
      <c r="AG283" s="87"/>
      <c r="AH283" s="87"/>
      <c r="AI283" s="87"/>
      <c r="AK283" s="25" t="s">
        <v>33</v>
      </c>
      <c r="AL283" s="25" t="s">
        <v>28</v>
      </c>
      <c r="AM283" s="25" t="s">
        <v>34</v>
      </c>
      <c r="AN283" s="87" t="str">
        <f>D286</f>
        <v>Cuota de recuperacion</v>
      </c>
      <c r="AO283" s="87"/>
      <c r="AP283" s="87"/>
      <c r="AQ283" s="87"/>
      <c r="AR283" s="87"/>
      <c r="AT283" s="25" t="s">
        <v>33</v>
      </c>
      <c r="AU283" s="25" t="s">
        <v>28</v>
      </c>
      <c r="AV283" s="25" t="s">
        <v>34</v>
      </c>
      <c r="AW283" s="87" t="str">
        <f>D289</f>
        <v>Cantidad de alimento que les sirven</v>
      </c>
      <c r="AX283" s="87"/>
      <c r="AY283" s="87"/>
      <c r="AZ283" s="87"/>
      <c r="BA283" s="87"/>
    </row>
    <row r="284" spans="1:53" x14ac:dyDescent="0.25">
      <c r="A284" s="95"/>
      <c r="B284" s="98"/>
      <c r="C284" s="95"/>
      <c r="D284" s="21" t="s">
        <v>17</v>
      </c>
      <c r="E284" s="21" t="s">
        <v>30</v>
      </c>
      <c r="F284" s="21" t="s">
        <v>31</v>
      </c>
      <c r="G284" s="21" t="s">
        <v>9</v>
      </c>
      <c r="H284" s="21" t="s">
        <v>32</v>
      </c>
      <c r="I284" s="22"/>
      <c r="J284" s="88">
        <f>A279</f>
        <v>12</v>
      </c>
      <c r="K284" s="88" t="str">
        <f t="shared" ref="K284:L284" si="88">B279</f>
        <v>ZAPOPAN:                            TABACHINES</v>
      </c>
      <c r="L284" s="88">
        <f t="shared" si="88"/>
        <v>5</v>
      </c>
      <c r="M284" s="21" t="s">
        <v>17</v>
      </c>
      <c r="N284" s="21" t="s">
        <v>30</v>
      </c>
      <c r="O284" s="21" t="s">
        <v>31</v>
      </c>
      <c r="P284" s="21" t="s">
        <v>9</v>
      </c>
      <c r="Q284" s="21" t="s">
        <v>32</v>
      </c>
      <c r="S284" s="89">
        <f>A279</f>
        <v>12</v>
      </c>
      <c r="T284" s="89" t="str">
        <f t="shared" ref="T284:U284" si="89">B279</f>
        <v>ZAPOPAN:                            TABACHINES</v>
      </c>
      <c r="U284" s="89">
        <f t="shared" si="89"/>
        <v>5</v>
      </c>
      <c r="V284" s="21" t="s">
        <v>17</v>
      </c>
      <c r="W284" s="21" t="s">
        <v>30</v>
      </c>
      <c r="X284" s="21" t="s">
        <v>31</v>
      </c>
      <c r="Y284" s="21" t="s">
        <v>9</v>
      </c>
      <c r="Z284" s="21" t="s">
        <v>32</v>
      </c>
      <c r="AB284" s="88">
        <f>A279</f>
        <v>12</v>
      </c>
      <c r="AC284" s="88" t="str">
        <f t="shared" ref="AC284:AD284" si="90">B279</f>
        <v>ZAPOPAN:                            TABACHINES</v>
      </c>
      <c r="AD284" s="88">
        <f t="shared" si="90"/>
        <v>5</v>
      </c>
      <c r="AE284" s="21" t="s">
        <v>17</v>
      </c>
      <c r="AF284" s="21" t="s">
        <v>30</v>
      </c>
      <c r="AG284" s="21" t="s">
        <v>31</v>
      </c>
      <c r="AH284" s="21" t="s">
        <v>9</v>
      </c>
      <c r="AI284" s="21" t="s">
        <v>32</v>
      </c>
      <c r="AK284" s="88">
        <f>A279</f>
        <v>12</v>
      </c>
      <c r="AL284" s="88" t="str">
        <f t="shared" ref="AL284:AM284" si="91">B279</f>
        <v>ZAPOPAN:                            TABACHINES</v>
      </c>
      <c r="AM284" s="88">
        <f t="shared" si="91"/>
        <v>5</v>
      </c>
      <c r="AN284" s="21" t="s">
        <v>17</v>
      </c>
      <c r="AO284" s="21" t="s">
        <v>30</v>
      </c>
      <c r="AP284" s="21" t="s">
        <v>31</v>
      </c>
      <c r="AQ284" s="21" t="s">
        <v>9</v>
      </c>
      <c r="AR284" s="21" t="s">
        <v>32</v>
      </c>
      <c r="AT284" s="88">
        <f>A279</f>
        <v>12</v>
      </c>
      <c r="AU284" s="88" t="str">
        <f t="shared" ref="AU284:AV284" si="92">B279</f>
        <v>ZAPOPAN:                            TABACHINES</v>
      </c>
      <c r="AV284" s="88">
        <f t="shared" si="92"/>
        <v>5</v>
      </c>
      <c r="AW284" s="21" t="s">
        <v>17</v>
      </c>
      <c r="AX284" s="21" t="s">
        <v>30</v>
      </c>
      <c r="AY284" s="21" t="s">
        <v>31</v>
      </c>
      <c r="AZ284" s="21" t="s">
        <v>9</v>
      </c>
      <c r="BA284" s="21" t="s">
        <v>32</v>
      </c>
    </row>
    <row r="285" spans="1:53" x14ac:dyDescent="0.25">
      <c r="A285" s="95"/>
      <c r="B285" s="98"/>
      <c r="C285" s="95"/>
      <c r="D285" s="58"/>
      <c r="E285" s="58">
        <v>1</v>
      </c>
      <c r="F285" s="58"/>
      <c r="G285" s="58">
        <v>1</v>
      </c>
      <c r="H285" s="58">
        <v>3</v>
      </c>
      <c r="I285" s="22"/>
      <c r="J285" s="88"/>
      <c r="K285" s="88"/>
      <c r="L285" s="88"/>
      <c r="M285" s="23">
        <f>D279</f>
        <v>0</v>
      </c>
      <c r="N285" s="23">
        <f>E279</f>
        <v>1</v>
      </c>
      <c r="O285" s="23">
        <f t="shared" ref="O285:Q285" si="93">F279</f>
        <v>2</v>
      </c>
      <c r="P285" s="23">
        <f t="shared" si="93"/>
        <v>1</v>
      </c>
      <c r="Q285" s="23">
        <f t="shared" si="93"/>
        <v>1</v>
      </c>
      <c r="S285" s="90"/>
      <c r="T285" s="90"/>
      <c r="U285" s="90"/>
      <c r="V285" s="23">
        <f>D282</f>
        <v>0</v>
      </c>
      <c r="W285" s="23">
        <f>E282</f>
        <v>1</v>
      </c>
      <c r="X285" s="23">
        <f t="shared" ref="X285:Z285" si="94">F282</f>
        <v>2</v>
      </c>
      <c r="Y285" s="23">
        <f t="shared" si="94"/>
        <v>2</v>
      </c>
      <c r="Z285" s="23">
        <f t="shared" si="94"/>
        <v>0</v>
      </c>
      <c r="AB285" s="88"/>
      <c r="AC285" s="88"/>
      <c r="AD285" s="88"/>
      <c r="AE285" s="23">
        <f>D285</f>
        <v>0</v>
      </c>
      <c r="AF285" s="23">
        <f t="shared" ref="AF285:AG285" si="95">E285</f>
        <v>1</v>
      </c>
      <c r="AG285" s="23">
        <f t="shared" si="95"/>
        <v>0</v>
      </c>
      <c r="AH285" s="23">
        <f>G285</f>
        <v>1</v>
      </c>
      <c r="AI285" s="23">
        <f t="shared" ref="AI285" si="96">H285</f>
        <v>3</v>
      </c>
      <c r="AK285" s="88"/>
      <c r="AL285" s="88"/>
      <c r="AM285" s="88"/>
      <c r="AN285" s="23">
        <f>D288</f>
        <v>0</v>
      </c>
      <c r="AO285" s="23">
        <f t="shared" ref="AO285:AR285" si="97">E288</f>
        <v>0</v>
      </c>
      <c r="AP285" s="23">
        <f t="shared" si="97"/>
        <v>0</v>
      </c>
      <c r="AQ285" s="23">
        <f t="shared" si="97"/>
        <v>1</v>
      </c>
      <c r="AR285" s="23">
        <f t="shared" si="97"/>
        <v>4</v>
      </c>
      <c r="AT285" s="88"/>
      <c r="AU285" s="88"/>
      <c r="AV285" s="88"/>
      <c r="AW285" s="23">
        <f>D291</f>
        <v>0</v>
      </c>
      <c r="AX285" s="23">
        <f t="shared" ref="AX285:BA285" si="98">E291</f>
        <v>1</v>
      </c>
      <c r="AY285" s="23">
        <f t="shared" si="98"/>
        <v>1</v>
      </c>
      <c r="AZ285" s="23">
        <f t="shared" si="98"/>
        <v>1</v>
      </c>
      <c r="BA285" s="23">
        <f t="shared" si="98"/>
        <v>2</v>
      </c>
    </row>
    <row r="286" spans="1:53" x14ac:dyDescent="0.25">
      <c r="A286" s="95"/>
      <c r="B286" s="98"/>
      <c r="C286" s="95"/>
      <c r="D286" s="87" t="str">
        <f>D238</f>
        <v>Cuota de recuperacion</v>
      </c>
      <c r="E286" s="87"/>
      <c r="F286" s="87"/>
      <c r="G286" s="87"/>
      <c r="H286" s="87"/>
      <c r="I286" s="22"/>
      <c r="J286" s="22"/>
      <c r="K286" s="22"/>
      <c r="L286" s="22"/>
      <c r="M286" s="22"/>
      <c r="N286" s="22"/>
      <c r="O286" s="22"/>
      <c r="P286" s="22"/>
      <c r="Q286" s="22"/>
    </row>
    <row r="287" spans="1:53" x14ac:dyDescent="0.25">
      <c r="A287" s="95"/>
      <c r="B287" s="98"/>
      <c r="C287" s="95"/>
      <c r="D287" s="21" t="s">
        <v>17</v>
      </c>
      <c r="E287" s="21" t="s">
        <v>30</v>
      </c>
      <c r="F287" s="21" t="s">
        <v>31</v>
      </c>
      <c r="G287" s="21" t="s">
        <v>9</v>
      </c>
      <c r="H287" s="21" t="s">
        <v>32</v>
      </c>
      <c r="I287" s="22"/>
      <c r="J287" s="22"/>
      <c r="K287" s="22"/>
      <c r="L287" s="22"/>
      <c r="M287" s="22"/>
      <c r="N287" s="22"/>
      <c r="O287" s="22"/>
      <c r="P287" s="22"/>
      <c r="Q287" s="22"/>
    </row>
    <row r="288" spans="1:53" x14ac:dyDescent="0.25">
      <c r="A288" s="95"/>
      <c r="B288" s="98"/>
      <c r="C288" s="95"/>
      <c r="D288" s="58"/>
      <c r="E288" s="58"/>
      <c r="F288" s="58"/>
      <c r="G288" s="58">
        <v>1</v>
      </c>
      <c r="H288" s="58">
        <v>4</v>
      </c>
      <c r="I288" s="22"/>
      <c r="J288" s="22"/>
      <c r="K288" s="22"/>
      <c r="L288" s="22"/>
      <c r="M288" s="22"/>
      <c r="N288" s="22"/>
      <c r="O288" s="22"/>
      <c r="P288" s="22"/>
      <c r="Q288" s="22"/>
    </row>
    <row r="289" spans="1:53" x14ac:dyDescent="0.25">
      <c r="A289" s="95"/>
      <c r="B289" s="98"/>
      <c r="C289" s="95"/>
      <c r="D289" s="84" t="str">
        <f>D241</f>
        <v>Cantidad de alimento que les sirven</v>
      </c>
      <c r="E289" s="85"/>
      <c r="F289" s="85"/>
      <c r="G289" s="85"/>
      <c r="H289" s="86"/>
      <c r="I289" s="22"/>
      <c r="J289" s="22"/>
      <c r="K289" s="22"/>
      <c r="L289" s="22"/>
      <c r="M289" s="22"/>
      <c r="N289" s="22"/>
      <c r="O289" s="22"/>
      <c r="P289" s="22"/>
      <c r="Q289" s="22"/>
    </row>
    <row r="290" spans="1:53" x14ac:dyDescent="0.25">
      <c r="A290" s="95"/>
      <c r="B290" s="98"/>
      <c r="C290" s="95"/>
      <c r="D290" s="21" t="s">
        <v>17</v>
      </c>
      <c r="E290" s="21" t="s">
        <v>30</v>
      </c>
      <c r="F290" s="21" t="s">
        <v>31</v>
      </c>
      <c r="G290" s="21" t="s">
        <v>9</v>
      </c>
      <c r="H290" s="21" t="s">
        <v>32</v>
      </c>
      <c r="I290" s="22"/>
      <c r="J290" s="22"/>
      <c r="K290" s="22"/>
      <c r="L290" s="22"/>
      <c r="M290" s="22"/>
      <c r="N290" s="22"/>
      <c r="O290" s="22"/>
      <c r="P290" s="22"/>
      <c r="Q290" s="22"/>
    </row>
    <row r="291" spans="1:53" x14ac:dyDescent="0.25">
      <c r="A291" s="96"/>
      <c r="B291" s="99"/>
      <c r="C291" s="96"/>
      <c r="D291" s="58"/>
      <c r="E291" s="58">
        <v>1</v>
      </c>
      <c r="F291" s="58">
        <v>1</v>
      </c>
      <c r="G291" s="58">
        <v>1</v>
      </c>
      <c r="H291" s="58">
        <v>2</v>
      </c>
      <c r="I291" s="22"/>
      <c r="J291" s="22"/>
      <c r="K291" s="22"/>
      <c r="L291" s="22"/>
      <c r="M291" s="22"/>
      <c r="N291" s="22"/>
      <c r="O291" s="22"/>
      <c r="P291" s="22"/>
      <c r="Q291" s="22"/>
    </row>
    <row r="292" spans="1:53" s="67" customFormat="1" x14ac:dyDescent="0.25"/>
    <row r="293" spans="1:53" x14ac:dyDescent="0.25">
      <c r="A293" s="91" t="s">
        <v>27</v>
      </c>
      <c r="B293" s="91" t="s">
        <v>28</v>
      </c>
      <c r="C293" s="91" t="s">
        <v>29</v>
      </c>
      <c r="D293" s="87" t="str">
        <f>D277</f>
        <v>Servicio general del comedor (atención)</v>
      </c>
      <c r="E293" s="87"/>
      <c r="F293" s="87"/>
      <c r="G293" s="87"/>
      <c r="H293" s="87"/>
      <c r="I293" s="33"/>
      <c r="J293" s="93"/>
      <c r="K293" s="93"/>
      <c r="L293" s="93"/>
      <c r="M293" s="93"/>
      <c r="N293" s="93"/>
      <c r="O293" s="93"/>
      <c r="P293" s="93"/>
      <c r="Q293" s="93"/>
    </row>
    <row r="294" spans="1:53" x14ac:dyDescent="0.25">
      <c r="A294" s="92"/>
      <c r="B294" s="92"/>
      <c r="C294" s="92"/>
      <c r="D294" s="21" t="s">
        <v>17</v>
      </c>
      <c r="E294" s="21" t="s">
        <v>30</v>
      </c>
      <c r="F294" s="21" t="s">
        <v>31</v>
      </c>
      <c r="G294" s="21" t="s">
        <v>9</v>
      </c>
      <c r="H294" s="21" t="s">
        <v>32</v>
      </c>
      <c r="I294" s="22"/>
      <c r="J294" s="22"/>
      <c r="K294" s="22"/>
      <c r="L294" s="22"/>
      <c r="M294" s="22"/>
      <c r="N294" s="22"/>
      <c r="O294" s="22"/>
      <c r="P294" s="22"/>
      <c r="Q294" s="22"/>
    </row>
    <row r="295" spans="1:53" ht="15" customHeight="1" x14ac:dyDescent="0.25">
      <c r="A295" s="94">
        <f>COMEDORES!I20</f>
        <v>12</v>
      </c>
      <c r="B295" s="97" t="str">
        <f>COMEDORES!J20</f>
        <v>ZAPOPAN:                                              SANTA ANA TEPETITLAN</v>
      </c>
      <c r="C295" s="94">
        <v>6</v>
      </c>
      <c r="D295" s="58"/>
      <c r="E295" s="58"/>
      <c r="F295" s="58">
        <v>1</v>
      </c>
      <c r="G295" s="58">
        <v>1</v>
      </c>
      <c r="H295" s="58">
        <v>4</v>
      </c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1:53" x14ac:dyDescent="0.25">
      <c r="A296" s="95"/>
      <c r="B296" s="98"/>
      <c r="C296" s="95"/>
      <c r="D296" s="87" t="str">
        <f>D280</f>
        <v>Menus que otorgan</v>
      </c>
      <c r="E296" s="87"/>
      <c r="F296" s="87"/>
      <c r="G296" s="87"/>
      <c r="H296" s="87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1:53" x14ac:dyDescent="0.25">
      <c r="A297" s="95"/>
      <c r="B297" s="98"/>
      <c r="C297" s="95"/>
      <c r="D297" s="21" t="s">
        <v>17</v>
      </c>
      <c r="E297" s="21" t="s">
        <v>30</v>
      </c>
      <c r="F297" s="21" t="s">
        <v>31</v>
      </c>
      <c r="G297" s="21" t="s">
        <v>9</v>
      </c>
      <c r="H297" s="21" t="s">
        <v>32</v>
      </c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53" x14ac:dyDescent="0.25">
      <c r="A298" s="95"/>
      <c r="B298" s="98"/>
      <c r="C298" s="95"/>
      <c r="D298" s="58"/>
      <c r="E298" s="58"/>
      <c r="F298" s="58">
        <v>1</v>
      </c>
      <c r="G298" s="58">
        <v>1</v>
      </c>
      <c r="H298" s="58">
        <v>4</v>
      </c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1:53" x14ac:dyDescent="0.25">
      <c r="A299" s="95"/>
      <c r="B299" s="98"/>
      <c r="C299" s="95"/>
      <c r="D299" s="87" t="str">
        <f>D283</f>
        <v>Horarios</v>
      </c>
      <c r="E299" s="87"/>
      <c r="F299" s="87"/>
      <c r="G299" s="87"/>
      <c r="H299" s="87"/>
      <c r="I299" s="22"/>
      <c r="J299" s="25" t="s">
        <v>33</v>
      </c>
      <c r="K299" s="25" t="s">
        <v>28</v>
      </c>
      <c r="L299" s="25" t="s">
        <v>34</v>
      </c>
      <c r="M299" s="84" t="str">
        <f>D293</f>
        <v>Servicio general del comedor (atención)</v>
      </c>
      <c r="N299" s="85"/>
      <c r="O299" s="85"/>
      <c r="P299" s="85"/>
      <c r="Q299" s="86"/>
      <c r="S299" s="25" t="s">
        <v>33</v>
      </c>
      <c r="T299" s="25" t="s">
        <v>28</v>
      </c>
      <c r="U299" s="25" t="s">
        <v>34</v>
      </c>
      <c r="V299" s="84" t="str">
        <f>D296</f>
        <v>Menus que otorgan</v>
      </c>
      <c r="W299" s="85"/>
      <c r="X299" s="85"/>
      <c r="Y299" s="85"/>
      <c r="Z299" s="86"/>
      <c r="AB299" s="25" t="s">
        <v>33</v>
      </c>
      <c r="AC299" s="25" t="s">
        <v>28</v>
      </c>
      <c r="AD299" s="25" t="s">
        <v>34</v>
      </c>
      <c r="AE299" s="87" t="str">
        <f>D299</f>
        <v>Horarios</v>
      </c>
      <c r="AF299" s="87"/>
      <c r="AG299" s="87"/>
      <c r="AH299" s="87"/>
      <c r="AI299" s="87"/>
      <c r="AK299" s="25" t="s">
        <v>33</v>
      </c>
      <c r="AL299" s="25" t="s">
        <v>28</v>
      </c>
      <c r="AM299" s="25" t="s">
        <v>34</v>
      </c>
      <c r="AN299" s="87" t="str">
        <f>D302</f>
        <v>Cuota de recuperacion</v>
      </c>
      <c r="AO299" s="87"/>
      <c r="AP299" s="87"/>
      <c r="AQ299" s="87"/>
      <c r="AR299" s="87"/>
      <c r="AT299" s="25" t="s">
        <v>33</v>
      </c>
      <c r="AU299" s="25" t="s">
        <v>28</v>
      </c>
      <c r="AV299" s="25" t="s">
        <v>34</v>
      </c>
      <c r="AW299" s="87" t="str">
        <f>D305</f>
        <v>Cantidad de alimento que les sirven</v>
      </c>
      <c r="AX299" s="87"/>
      <c r="AY299" s="87"/>
      <c r="AZ299" s="87"/>
      <c r="BA299" s="87"/>
    </row>
    <row r="300" spans="1:53" x14ac:dyDescent="0.25">
      <c r="A300" s="95"/>
      <c r="B300" s="98"/>
      <c r="C300" s="95"/>
      <c r="D300" s="21" t="s">
        <v>17</v>
      </c>
      <c r="E300" s="21" t="s">
        <v>30</v>
      </c>
      <c r="F300" s="21" t="s">
        <v>31</v>
      </c>
      <c r="G300" s="21" t="s">
        <v>9</v>
      </c>
      <c r="H300" s="21" t="s">
        <v>32</v>
      </c>
      <c r="I300" s="22"/>
      <c r="J300" s="88">
        <f>A295</f>
        <v>12</v>
      </c>
      <c r="K300" s="88" t="str">
        <f t="shared" ref="K300:L300" si="99">B295</f>
        <v>ZAPOPAN:                                              SANTA ANA TEPETITLAN</v>
      </c>
      <c r="L300" s="88">
        <f t="shared" si="99"/>
        <v>6</v>
      </c>
      <c r="M300" s="21" t="s">
        <v>17</v>
      </c>
      <c r="N300" s="21" t="s">
        <v>30</v>
      </c>
      <c r="O300" s="21" t="s">
        <v>31</v>
      </c>
      <c r="P300" s="21" t="s">
        <v>9</v>
      </c>
      <c r="Q300" s="21" t="s">
        <v>32</v>
      </c>
      <c r="S300" s="89">
        <f>A295</f>
        <v>12</v>
      </c>
      <c r="T300" s="89" t="str">
        <f t="shared" ref="T300:U300" si="100">B295</f>
        <v>ZAPOPAN:                                              SANTA ANA TEPETITLAN</v>
      </c>
      <c r="U300" s="89">
        <f t="shared" si="100"/>
        <v>6</v>
      </c>
      <c r="V300" s="21" t="s">
        <v>17</v>
      </c>
      <c r="W300" s="21" t="s">
        <v>30</v>
      </c>
      <c r="X300" s="21" t="s">
        <v>31</v>
      </c>
      <c r="Y300" s="21" t="s">
        <v>9</v>
      </c>
      <c r="Z300" s="21" t="s">
        <v>32</v>
      </c>
      <c r="AB300" s="88">
        <f>A295</f>
        <v>12</v>
      </c>
      <c r="AC300" s="88" t="str">
        <f t="shared" ref="AC300:AD300" si="101">B295</f>
        <v>ZAPOPAN:                                              SANTA ANA TEPETITLAN</v>
      </c>
      <c r="AD300" s="88">
        <f t="shared" si="101"/>
        <v>6</v>
      </c>
      <c r="AE300" s="21" t="s">
        <v>17</v>
      </c>
      <c r="AF300" s="21" t="s">
        <v>30</v>
      </c>
      <c r="AG300" s="21" t="s">
        <v>31</v>
      </c>
      <c r="AH300" s="21" t="s">
        <v>9</v>
      </c>
      <c r="AI300" s="21" t="s">
        <v>32</v>
      </c>
      <c r="AK300" s="88">
        <f>A295</f>
        <v>12</v>
      </c>
      <c r="AL300" s="88" t="str">
        <f t="shared" ref="AL300:AM300" si="102">B295</f>
        <v>ZAPOPAN:                                              SANTA ANA TEPETITLAN</v>
      </c>
      <c r="AM300" s="88">
        <f t="shared" si="102"/>
        <v>6</v>
      </c>
      <c r="AN300" s="21" t="s">
        <v>17</v>
      </c>
      <c r="AO300" s="21" t="s">
        <v>30</v>
      </c>
      <c r="AP300" s="21" t="s">
        <v>31</v>
      </c>
      <c r="AQ300" s="21" t="s">
        <v>9</v>
      </c>
      <c r="AR300" s="21" t="s">
        <v>32</v>
      </c>
      <c r="AT300" s="88">
        <f>A295</f>
        <v>12</v>
      </c>
      <c r="AU300" s="88" t="str">
        <f t="shared" ref="AU300:AV300" si="103">B295</f>
        <v>ZAPOPAN:                                              SANTA ANA TEPETITLAN</v>
      </c>
      <c r="AV300" s="88">
        <f t="shared" si="103"/>
        <v>6</v>
      </c>
      <c r="AW300" s="21" t="s">
        <v>17</v>
      </c>
      <c r="AX300" s="21" t="s">
        <v>30</v>
      </c>
      <c r="AY300" s="21" t="s">
        <v>31</v>
      </c>
      <c r="AZ300" s="21" t="s">
        <v>9</v>
      </c>
      <c r="BA300" s="21" t="s">
        <v>32</v>
      </c>
    </row>
    <row r="301" spans="1:53" x14ac:dyDescent="0.25">
      <c r="A301" s="95"/>
      <c r="B301" s="98"/>
      <c r="C301" s="95"/>
      <c r="D301" s="58"/>
      <c r="E301" s="58"/>
      <c r="F301" s="58">
        <v>1</v>
      </c>
      <c r="G301" s="58">
        <v>2</v>
      </c>
      <c r="H301" s="58">
        <v>3</v>
      </c>
      <c r="I301" s="22"/>
      <c r="J301" s="88"/>
      <c r="K301" s="88"/>
      <c r="L301" s="88"/>
      <c r="M301" s="23">
        <f>D295</f>
        <v>0</v>
      </c>
      <c r="N301" s="23">
        <f>E295</f>
        <v>0</v>
      </c>
      <c r="O301" s="23">
        <f t="shared" ref="O301:Q301" si="104">F295</f>
        <v>1</v>
      </c>
      <c r="P301" s="23">
        <f t="shared" si="104"/>
        <v>1</v>
      </c>
      <c r="Q301" s="23">
        <f t="shared" si="104"/>
        <v>4</v>
      </c>
      <c r="S301" s="90"/>
      <c r="T301" s="90"/>
      <c r="U301" s="90"/>
      <c r="V301" s="23">
        <f>D298</f>
        <v>0</v>
      </c>
      <c r="W301" s="23">
        <f>E298</f>
        <v>0</v>
      </c>
      <c r="X301" s="23">
        <f t="shared" ref="X301:Z301" si="105">F298</f>
        <v>1</v>
      </c>
      <c r="Y301" s="23">
        <f t="shared" si="105"/>
        <v>1</v>
      </c>
      <c r="Z301" s="23">
        <f t="shared" si="105"/>
        <v>4</v>
      </c>
      <c r="AB301" s="88"/>
      <c r="AC301" s="88"/>
      <c r="AD301" s="88"/>
      <c r="AE301" s="23">
        <f>D301</f>
        <v>0</v>
      </c>
      <c r="AF301" s="23">
        <f t="shared" ref="AF301:AG301" si="106">E301</f>
        <v>0</v>
      </c>
      <c r="AG301" s="23">
        <f t="shared" si="106"/>
        <v>1</v>
      </c>
      <c r="AH301" s="23">
        <f>G301</f>
        <v>2</v>
      </c>
      <c r="AI301" s="23">
        <f t="shared" ref="AI301" si="107">H301</f>
        <v>3</v>
      </c>
      <c r="AK301" s="88"/>
      <c r="AL301" s="88"/>
      <c r="AM301" s="88"/>
      <c r="AN301" s="23">
        <f>D304</f>
        <v>0</v>
      </c>
      <c r="AO301" s="23">
        <f t="shared" ref="AO301:AR301" si="108">E304</f>
        <v>0</v>
      </c>
      <c r="AP301" s="23">
        <f t="shared" si="108"/>
        <v>0</v>
      </c>
      <c r="AQ301" s="23">
        <f t="shared" si="108"/>
        <v>3</v>
      </c>
      <c r="AR301" s="23">
        <f t="shared" si="108"/>
        <v>3</v>
      </c>
      <c r="AT301" s="88"/>
      <c r="AU301" s="88"/>
      <c r="AV301" s="88"/>
      <c r="AW301" s="23">
        <f>D307</f>
        <v>0</v>
      </c>
      <c r="AX301" s="23">
        <f t="shared" ref="AX301:BA301" si="109">E307</f>
        <v>1</v>
      </c>
      <c r="AY301" s="23">
        <f t="shared" si="109"/>
        <v>1</v>
      </c>
      <c r="AZ301" s="23">
        <f t="shared" si="109"/>
        <v>1</v>
      </c>
      <c r="BA301" s="23">
        <f t="shared" si="109"/>
        <v>3</v>
      </c>
    </row>
    <row r="302" spans="1:53" x14ac:dyDescent="0.25">
      <c r="A302" s="95"/>
      <c r="B302" s="98"/>
      <c r="C302" s="95"/>
      <c r="D302" s="87" t="str">
        <f>D286</f>
        <v>Cuota de recuperacion</v>
      </c>
      <c r="E302" s="87"/>
      <c r="F302" s="87"/>
      <c r="G302" s="87"/>
      <c r="H302" s="87"/>
      <c r="I302" s="22"/>
      <c r="J302" s="22"/>
      <c r="K302" s="22"/>
      <c r="L302" s="22"/>
      <c r="M302" s="22"/>
      <c r="N302" s="22"/>
      <c r="O302" s="22"/>
      <c r="P302" s="22"/>
      <c r="Q302" s="22"/>
    </row>
    <row r="303" spans="1:53" x14ac:dyDescent="0.25">
      <c r="A303" s="95"/>
      <c r="B303" s="98"/>
      <c r="C303" s="95"/>
      <c r="D303" s="21" t="s">
        <v>17</v>
      </c>
      <c r="E303" s="21" t="s">
        <v>30</v>
      </c>
      <c r="F303" s="21" t="s">
        <v>31</v>
      </c>
      <c r="G303" s="21" t="s">
        <v>9</v>
      </c>
      <c r="H303" s="21" t="s">
        <v>32</v>
      </c>
      <c r="I303" s="22"/>
      <c r="J303" s="22"/>
      <c r="K303" s="22"/>
      <c r="L303" s="22"/>
      <c r="M303" s="22"/>
      <c r="N303" s="22"/>
      <c r="O303" s="22"/>
      <c r="P303" s="22"/>
      <c r="Q303" s="22"/>
    </row>
    <row r="304" spans="1:53" x14ac:dyDescent="0.25">
      <c r="A304" s="95"/>
      <c r="B304" s="98"/>
      <c r="C304" s="95"/>
      <c r="D304" s="58"/>
      <c r="E304" s="58"/>
      <c r="F304" s="58"/>
      <c r="G304" s="58">
        <v>3</v>
      </c>
      <c r="H304" s="58">
        <v>3</v>
      </c>
      <c r="I304" s="22"/>
      <c r="J304" s="22"/>
      <c r="K304" s="22"/>
      <c r="L304" s="22"/>
      <c r="M304" s="22"/>
      <c r="N304" s="22"/>
      <c r="O304" s="22"/>
      <c r="P304" s="22"/>
      <c r="Q304" s="22"/>
    </row>
    <row r="305" spans="1:53" x14ac:dyDescent="0.25">
      <c r="A305" s="95"/>
      <c r="B305" s="98"/>
      <c r="C305" s="95"/>
      <c r="D305" s="84" t="str">
        <f>D289</f>
        <v>Cantidad de alimento que les sirven</v>
      </c>
      <c r="E305" s="85"/>
      <c r="F305" s="85"/>
      <c r="G305" s="85"/>
      <c r="H305" s="86"/>
      <c r="I305" s="22"/>
      <c r="J305" s="22"/>
      <c r="K305" s="22"/>
      <c r="L305" s="22"/>
      <c r="M305" s="22"/>
      <c r="N305" s="22"/>
      <c r="O305" s="22"/>
      <c r="P305" s="22"/>
      <c r="Q305" s="22"/>
    </row>
    <row r="306" spans="1:53" x14ac:dyDescent="0.25">
      <c r="A306" s="95"/>
      <c r="B306" s="98"/>
      <c r="C306" s="95"/>
      <c r="D306" s="21" t="s">
        <v>17</v>
      </c>
      <c r="E306" s="21" t="s">
        <v>30</v>
      </c>
      <c r="F306" s="21" t="s">
        <v>31</v>
      </c>
      <c r="G306" s="21" t="s">
        <v>9</v>
      </c>
      <c r="H306" s="21" t="s">
        <v>32</v>
      </c>
      <c r="I306" s="22"/>
      <c r="J306" s="22"/>
      <c r="K306" s="22"/>
      <c r="L306" s="22"/>
      <c r="M306" s="22"/>
      <c r="N306" s="22"/>
      <c r="O306" s="22"/>
      <c r="P306" s="22"/>
      <c r="Q306" s="22"/>
    </row>
    <row r="307" spans="1:53" x14ac:dyDescent="0.25">
      <c r="A307" s="96"/>
      <c r="B307" s="99"/>
      <c r="C307" s="96"/>
      <c r="D307" s="58"/>
      <c r="E307" s="58">
        <v>1</v>
      </c>
      <c r="F307" s="58">
        <v>1</v>
      </c>
      <c r="G307" s="58">
        <v>1</v>
      </c>
      <c r="H307" s="58">
        <v>3</v>
      </c>
      <c r="I307" s="22"/>
      <c r="J307" s="22"/>
      <c r="K307" s="22"/>
      <c r="L307" s="22"/>
      <c r="M307" s="22"/>
      <c r="N307" s="22"/>
      <c r="O307" s="22"/>
      <c r="P307" s="22"/>
      <c r="Q307" s="22"/>
    </row>
    <row r="308" spans="1:53" s="67" customFormat="1" x14ac:dyDescent="0.25"/>
    <row r="309" spans="1:53" x14ac:dyDescent="0.25">
      <c r="A309" s="91" t="s">
        <v>27</v>
      </c>
      <c r="B309" s="91" t="s">
        <v>28</v>
      </c>
      <c r="C309" s="91" t="s">
        <v>29</v>
      </c>
      <c r="D309" s="87" t="str">
        <f>D293</f>
        <v>Servicio general del comedor (atención)</v>
      </c>
      <c r="E309" s="87"/>
      <c r="F309" s="87"/>
      <c r="G309" s="87"/>
      <c r="H309" s="87"/>
      <c r="I309" s="33"/>
      <c r="J309" s="93"/>
      <c r="K309" s="93"/>
      <c r="L309" s="93"/>
      <c r="M309" s="93"/>
      <c r="N309" s="93"/>
      <c r="O309" s="93"/>
      <c r="P309" s="93"/>
      <c r="Q309" s="93"/>
    </row>
    <row r="310" spans="1:53" x14ac:dyDescent="0.25">
      <c r="A310" s="92"/>
      <c r="B310" s="92"/>
      <c r="C310" s="92"/>
      <c r="D310" s="21" t="s">
        <v>17</v>
      </c>
      <c r="E310" s="21" t="s">
        <v>30</v>
      </c>
      <c r="F310" s="21" t="s">
        <v>31</v>
      </c>
      <c r="G310" s="21" t="s">
        <v>9</v>
      </c>
      <c r="H310" s="21" t="s">
        <v>32</v>
      </c>
      <c r="I310" s="22"/>
      <c r="J310" s="22"/>
      <c r="K310" s="22"/>
      <c r="L310" s="22"/>
      <c r="M310" s="22"/>
      <c r="N310" s="22"/>
      <c r="O310" s="22"/>
      <c r="P310" s="22"/>
      <c r="Q310" s="22"/>
    </row>
    <row r="311" spans="1:53" ht="15" customHeight="1" x14ac:dyDescent="0.25">
      <c r="A311" s="94">
        <f>COMEDORES!I21</f>
        <v>12</v>
      </c>
      <c r="B311" s="97" t="str">
        <f>COMEDORES!J21</f>
        <v>ZAPOPAN:                                             VENTA DEL ASTILLERO</v>
      </c>
      <c r="C311" s="94">
        <v>5</v>
      </c>
      <c r="D311" s="58"/>
      <c r="E311" s="58"/>
      <c r="F311" s="58"/>
      <c r="G311" s="58"/>
      <c r="H311" s="58">
        <v>5</v>
      </c>
      <c r="I311" s="24"/>
      <c r="J311" s="24"/>
      <c r="K311" s="24"/>
      <c r="L311" s="24"/>
      <c r="M311" s="24"/>
      <c r="N311" s="24"/>
      <c r="O311" s="24"/>
      <c r="P311" s="24"/>
      <c r="Q311" s="24"/>
    </row>
    <row r="312" spans="1:53" x14ac:dyDescent="0.25">
      <c r="A312" s="95"/>
      <c r="B312" s="98"/>
      <c r="C312" s="95"/>
      <c r="D312" s="87" t="str">
        <f>D296</f>
        <v>Menus que otorgan</v>
      </c>
      <c r="E312" s="87"/>
      <c r="F312" s="87"/>
      <c r="G312" s="87"/>
      <c r="H312" s="87"/>
      <c r="I312" s="24"/>
      <c r="J312" s="24"/>
      <c r="K312" s="24"/>
      <c r="L312" s="24"/>
      <c r="M312" s="24"/>
      <c r="N312" s="24"/>
      <c r="O312" s="24"/>
      <c r="P312" s="24"/>
      <c r="Q312" s="24"/>
    </row>
    <row r="313" spans="1:53" x14ac:dyDescent="0.25">
      <c r="A313" s="95"/>
      <c r="B313" s="98"/>
      <c r="C313" s="95"/>
      <c r="D313" s="21" t="s">
        <v>17</v>
      </c>
      <c r="E313" s="21" t="s">
        <v>30</v>
      </c>
      <c r="F313" s="21" t="s">
        <v>31</v>
      </c>
      <c r="G313" s="21" t="s">
        <v>9</v>
      </c>
      <c r="H313" s="21" t="s">
        <v>32</v>
      </c>
      <c r="I313" s="24"/>
      <c r="J313" s="24"/>
      <c r="K313" s="24"/>
      <c r="L313" s="24"/>
      <c r="M313" s="24"/>
      <c r="N313" s="24"/>
      <c r="O313" s="24"/>
      <c r="P313" s="24"/>
      <c r="Q313" s="24"/>
    </row>
    <row r="314" spans="1:53" x14ac:dyDescent="0.25">
      <c r="A314" s="95"/>
      <c r="B314" s="98"/>
      <c r="C314" s="95"/>
      <c r="D314" s="58"/>
      <c r="E314" s="58"/>
      <c r="F314" s="58"/>
      <c r="G314" s="58">
        <v>1</v>
      </c>
      <c r="H314" s="58">
        <v>4</v>
      </c>
      <c r="I314" s="24"/>
      <c r="J314" s="24"/>
      <c r="K314" s="24"/>
      <c r="L314" s="24"/>
      <c r="M314" s="24"/>
      <c r="N314" s="24"/>
      <c r="O314" s="24"/>
      <c r="P314" s="24"/>
      <c r="Q314" s="24"/>
    </row>
    <row r="315" spans="1:53" x14ac:dyDescent="0.25">
      <c r="A315" s="95"/>
      <c r="B315" s="98"/>
      <c r="C315" s="95"/>
      <c r="D315" s="87" t="str">
        <f>D299</f>
        <v>Horarios</v>
      </c>
      <c r="E315" s="87"/>
      <c r="F315" s="87"/>
      <c r="G315" s="87"/>
      <c r="H315" s="87"/>
      <c r="I315" s="22"/>
      <c r="J315" s="25" t="s">
        <v>33</v>
      </c>
      <c r="K315" s="25" t="s">
        <v>28</v>
      </c>
      <c r="L315" s="25" t="s">
        <v>34</v>
      </c>
      <c r="M315" s="84" t="str">
        <f>D309</f>
        <v>Servicio general del comedor (atención)</v>
      </c>
      <c r="N315" s="85"/>
      <c r="O315" s="85"/>
      <c r="P315" s="85"/>
      <c r="Q315" s="86"/>
      <c r="S315" s="25" t="s">
        <v>33</v>
      </c>
      <c r="T315" s="25" t="s">
        <v>28</v>
      </c>
      <c r="U315" s="25" t="s">
        <v>34</v>
      </c>
      <c r="V315" s="84" t="str">
        <f>D312</f>
        <v>Menus que otorgan</v>
      </c>
      <c r="W315" s="85"/>
      <c r="X315" s="85"/>
      <c r="Y315" s="85"/>
      <c r="Z315" s="86"/>
      <c r="AB315" s="25" t="s">
        <v>33</v>
      </c>
      <c r="AC315" s="25" t="s">
        <v>28</v>
      </c>
      <c r="AD315" s="25" t="s">
        <v>34</v>
      </c>
      <c r="AE315" s="87" t="str">
        <f>D315</f>
        <v>Horarios</v>
      </c>
      <c r="AF315" s="87"/>
      <c r="AG315" s="87"/>
      <c r="AH315" s="87"/>
      <c r="AI315" s="87"/>
      <c r="AK315" s="25" t="s">
        <v>33</v>
      </c>
      <c r="AL315" s="25" t="s">
        <v>28</v>
      </c>
      <c r="AM315" s="25" t="s">
        <v>34</v>
      </c>
      <c r="AN315" s="87" t="str">
        <f>D318</f>
        <v>Cuota de recuperacion</v>
      </c>
      <c r="AO315" s="87"/>
      <c r="AP315" s="87"/>
      <c r="AQ315" s="87"/>
      <c r="AR315" s="87"/>
      <c r="AT315" s="25" t="s">
        <v>33</v>
      </c>
      <c r="AU315" s="25" t="s">
        <v>28</v>
      </c>
      <c r="AV315" s="25" t="s">
        <v>34</v>
      </c>
      <c r="AW315" s="87" t="str">
        <f>D321</f>
        <v>Cantidad de alimento que les sirven</v>
      </c>
      <c r="AX315" s="87"/>
      <c r="AY315" s="87"/>
      <c r="AZ315" s="87"/>
      <c r="BA315" s="87"/>
    </row>
    <row r="316" spans="1:53" x14ac:dyDescent="0.25">
      <c r="A316" s="95"/>
      <c r="B316" s="98"/>
      <c r="C316" s="95"/>
      <c r="D316" s="21" t="s">
        <v>17</v>
      </c>
      <c r="E316" s="21" t="s">
        <v>30</v>
      </c>
      <c r="F316" s="21" t="s">
        <v>31</v>
      </c>
      <c r="G316" s="21" t="s">
        <v>9</v>
      </c>
      <c r="H316" s="21" t="s">
        <v>32</v>
      </c>
      <c r="I316" s="22"/>
      <c r="J316" s="88">
        <f>A311</f>
        <v>12</v>
      </c>
      <c r="K316" s="88" t="str">
        <f t="shared" ref="K316:L316" si="110">B311</f>
        <v>ZAPOPAN:                                             VENTA DEL ASTILLERO</v>
      </c>
      <c r="L316" s="88">
        <f t="shared" si="110"/>
        <v>5</v>
      </c>
      <c r="M316" s="21" t="s">
        <v>17</v>
      </c>
      <c r="N316" s="21" t="s">
        <v>30</v>
      </c>
      <c r="O316" s="21" t="s">
        <v>31</v>
      </c>
      <c r="P316" s="21" t="s">
        <v>9</v>
      </c>
      <c r="Q316" s="21" t="s">
        <v>32</v>
      </c>
      <c r="S316" s="89">
        <f>A311</f>
        <v>12</v>
      </c>
      <c r="T316" s="89" t="str">
        <f t="shared" ref="T316:U316" si="111">B311</f>
        <v>ZAPOPAN:                                             VENTA DEL ASTILLERO</v>
      </c>
      <c r="U316" s="89">
        <f t="shared" si="111"/>
        <v>5</v>
      </c>
      <c r="V316" s="21" t="s">
        <v>17</v>
      </c>
      <c r="W316" s="21" t="s">
        <v>30</v>
      </c>
      <c r="X316" s="21" t="s">
        <v>31</v>
      </c>
      <c r="Y316" s="21" t="s">
        <v>9</v>
      </c>
      <c r="Z316" s="21" t="s">
        <v>32</v>
      </c>
      <c r="AB316" s="88">
        <f>A311</f>
        <v>12</v>
      </c>
      <c r="AC316" s="88" t="str">
        <f t="shared" ref="AC316:AD316" si="112">B311</f>
        <v>ZAPOPAN:                                             VENTA DEL ASTILLERO</v>
      </c>
      <c r="AD316" s="88">
        <f t="shared" si="112"/>
        <v>5</v>
      </c>
      <c r="AE316" s="21" t="s">
        <v>17</v>
      </c>
      <c r="AF316" s="21" t="s">
        <v>30</v>
      </c>
      <c r="AG316" s="21" t="s">
        <v>31</v>
      </c>
      <c r="AH316" s="21" t="s">
        <v>9</v>
      </c>
      <c r="AI316" s="21" t="s">
        <v>32</v>
      </c>
      <c r="AK316" s="88">
        <f>A311</f>
        <v>12</v>
      </c>
      <c r="AL316" s="88" t="str">
        <f t="shared" ref="AL316:AM316" si="113">B311</f>
        <v>ZAPOPAN:                                             VENTA DEL ASTILLERO</v>
      </c>
      <c r="AM316" s="88">
        <f t="shared" si="113"/>
        <v>5</v>
      </c>
      <c r="AN316" s="21" t="s">
        <v>17</v>
      </c>
      <c r="AO316" s="21" t="s">
        <v>30</v>
      </c>
      <c r="AP316" s="21" t="s">
        <v>31</v>
      </c>
      <c r="AQ316" s="21" t="s">
        <v>9</v>
      </c>
      <c r="AR316" s="21" t="s">
        <v>32</v>
      </c>
      <c r="AT316" s="88">
        <f>A311</f>
        <v>12</v>
      </c>
      <c r="AU316" s="88" t="str">
        <f t="shared" ref="AU316:AV316" si="114">B311</f>
        <v>ZAPOPAN:                                             VENTA DEL ASTILLERO</v>
      </c>
      <c r="AV316" s="88">
        <f t="shared" si="114"/>
        <v>5</v>
      </c>
      <c r="AW316" s="21" t="s">
        <v>17</v>
      </c>
      <c r="AX316" s="21" t="s">
        <v>30</v>
      </c>
      <c r="AY316" s="21" t="s">
        <v>31</v>
      </c>
      <c r="AZ316" s="21" t="s">
        <v>9</v>
      </c>
      <c r="BA316" s="21" t="s">
        <v>32</v>
      </c>
    </row>
    <row r="317" spans="1:53" x14ac:dyDescent="0.25">
      <c r="A317" s="95"/>
      <c r="B317" s="98"/>
      <c r="C317" s="95"/>
      <c r="D317" s="58"/>
      <c r="E317" s="58"/>
      <c r="F317" s="58">
        <v>1</v>
      </c>
      <c r="G317" s="58">
        <v>1</v>
      </c>
      <c r="H317" s="58">
        <v>3</v>
      </c>
      <c r="I317" s="22"/>
      <c r="J317" s="88"/>
      <c r="K317" s="88"/>
      <c r="L317" s="88"/>
      <c r="M317" s="23">
        <f>D311</f>
        <v>0</v>
      </c>
      <c r="N317" s="23">
        <f>E311</f>
        <v>0</v>
      </c>
      <c r="O317" s="23">
        <f t="shared" ref="O317:Q317" si="115">F311</f>
        <v>0</v>
      </c>
      <c r="P317" s="23">
        <f t="shared" si="115"/>
        <v>0</v>
      </c>
      <c r="Q317" s="23">
        <f t="shared" si="115"/>
        <v>5</v>
      </c>
      <c r="S317" s="90"/>
      <c r="T317" s="90"/>
      <c r="U317" s="90"/>
      <c r="V317" s="23">
        <f>D314</f>
        <v>0</v>
      </c>
      <c r="W317" s="23">
        <f>E314</f>
        <v>0</v>
      </c>
      <c r="X317" s="23">
        <f t="shared" ref="X317:Z317" si="116">F314</f>
        <v>0</v>
      </c>
      <c r="Y317" s="23">
        <f t="shared" si="116"/>
        <v>1</v>
      </c>
      <c r="Z317" s="23">
        <f t="shared" si="116"/>
        <v>4</v>
      </c>
      <c r="AB317" s="88"/>
      <c r="AC317" s="88"/>
      <c r="AD317" s="88"/>
      <c r="AE317" s="23">
        <f>D317</f>
        <v>0</v>
      </c>
      <c r="AF317" s="23">
        <f t="shared" ref="AF317:AG317" si="117">E317</f>
        <v>0</v>
      </c>
      <c r="AG317" s="23">
        <f t="shared" si="117"/>
        <v>1</v>
      </c>
      <c r="AH317" s="23">
        <f>G317</f>
        <v>1</v>
      </c>
      <c r="AI317" s="23">
        <f t="shared" ref="AI317" si="118">H317</f>
        <v>3</v>
      </c>
      <c r="AK317" s="88"/>
      <c r="AL317" s="88"/>
      <c r="AM317" s="88"/>
      <c r="AN317" s="23">
        <f>D320</f>
        <v>0</v>
      </c>
      <c r="AO317" s="23">
        <f t="shared" ref="AO317:AR317" si="119">E320</f>
        <v>0</v>
      </c>
      <c r="AP317" s="23">
        <f t="shared" si="119"/>
        <v>0</v>
      </c>
      <c r="AQ317" s="23">
        <f t="shared" si="119"/>
        <v>0</v>
      </c>
      <c r="AR317" s="23">
        <f t="shared" si="119"/>
        <v>5</v>
      </c>
      <c r="AT317" s="88"/>
      <c r="AU317" s="88"/>
      <c r="AV317" s="88"/>
      <c r="AW317" s="23">
        <f>D323</f>
        <v>0</v>
      </c>
      <c r="AX317" s="23">
        <f t="shared" ref="AX317:BA317" si="120">E323</f>
        <v>0</v>
      </c>
      <c r="AY317" s="23">
        <f t="shared" si="120"/>
        <v>0</v>
      </c>
      <c r="AZ317" s="23">
        <f t="shared" si="120"/>
        <v>2</v>
      </c>
      <c r="BA317" s="23">
        <f t="shared" si="120"/>
        <v>3</v>
      </c>
    </row>
    <row r="318" spans="1:53" x14ac:dyDescent="0.25">
      <c r="A318" s="95"/>
      <c r="B318" s="98"/>
      <c r="C318" s="95"/>
      <c r="D318" s="87" t="str">
        <f>D302</f>
        <v>Cuota de recuperacion</v>
      </c>
      <c r="E318" s="87"/>
      <c r="F318" s="87"/>
      <c r="G318" s="87"/>
      <c r="H318" s="87"/>
      <c r="I318" s="22"/>
      <c r="J318" s="22"/>
      <c r="K318" s="22"/>
      <c r="L318" s="22"/>
      <c r="M318" s="22"/>
      <c r="N318" s="22"/>
      <c r="O318" s="22"/>
      <c r="P318" s="22"/>
      <c r="Q318" s="22"/>
    </row>
    <row r="319" spans="1:53" x14ac:dyDescent="0.25">
      <c r="A319" s="95"/>
      <c r="B319" s="98"/>
      <c r="C319" s="95"/>
      <c r="D319" s="21" t="s">
        <v>17</v>
      </c>
      <c r="E319" s="21" t="s">
        <v>30</v>
      </c>
      <c r="F319" s="21" t="s">
        <v>31</v>
      </c>
      <c r="G319" s="21" t="s">
        <v>9</v>
      </c>
      <c r="H319" s="21" t="s">
        <v>32</v>
      </c>
      <c r="I319" s="22"/>
      <c r="J319" s="22"/>
      <c r="K319" s="22"/>
      <c r="L319" s="22"/>
      <c r="M319" s="22"/>
      <c r="N319" s="22"/>
      <c r="O319" s="22"/>
      <c r="P319" s="22"/>
      <c r="Q319" s="22"/>
    </row>
    <row r="320" spans="1:53" x14ac:dyDescent="0.25">
      <c r="A320" s="95"/>
      <c r="B320" s="98"/>
      <c r="C320" s="95"/>
      <c r="D320" s="58"/>
      <c r="E320" s="58"/>
      <c r="F320" s="58"/>
      <c r="G320" s="58"/>
      <c r="H320" s="58">
        <v>5</v>
      </c>
      <c r="I320" s="22"/>
      <c r="J320" s="22"/>
      <c r="K320" s="22"/>
      <c r="L320" s="22"/>
      <c r="M320" s="22"/>
      <c r="N320" s="22"/>
      <c r="O320" s="22"/>
      <c r="P320" s="22"/>
      <c r="Q320" s="22"/>
    </row>
    <row r="321" spans="1:53" x14ac:dyDescent="0.25">
      <c r="A321" s="95"/>
      <c r="B321" s="98"/>
      <c r="C321" s="95"/>
      <c r="D321" s="84" t="str">
        <f>D305</f>
        <v>Cantidad de alimento que les sirven</v>
      </c>
      <c r="E321" s="85"/>
      <c r="F321" s="85"/>
      <c r="G321" s="85"/>
      <c r="H321" s="86"/>
      <c r="I321" s="22"/>
      <c r="J321" s="22"/>
      <c r="K321" s="22"/>
      <c r="L321" s="22"/>
      <c r="M321" s="22"/>
      <c r="N321" s="22"/>
      <c r="O321" s="22"/>
      <c r="P321" s="22"/>
      <c r="Q321" s="22"/>
    </row>
    <row r="322" spans="1:53" x14ac:dyDescent="0.25">
      <c r="A322" s="95"/>
      <c r="B322" s="98"/>
      <c r="C322" s="95"/>
      <c r="D322" s="21" t="s">
        <v>17</v>
      </c>
      <c r="E322" s="21" t="s">
        <v>30</v>
      </c>
      <c r="F322" s="21" t="s">
        <v>31</v>
      </c>
      <c r="G322" s="21" t="s">
        <v>9</v>
      </c>
      <c r="H322" s="21" t="s">
        <v>32</v>
      </c>
      <c r="I322" s="22"/>
      <c r="J322" s="22"/>
      <c r="K322" s="22"/>
      <c r="L322" s="22"/>
      <c r="M322" s="22"/>
      <c r="N322" s="22"/>
      <c r="O322" s="22"/>
      <c r="P322" s="22"/>
      <c r="Q322" s="22"/>
    </row>
    <row r="323" spans="1:53" x14ac:dyDescent="0.25">
      <c r="A323" s="96"/>
      <c r="B323" s="99"/>
      <c r="C323" s="96"/>
      <c r="D323" s="58"/>
      <c r="E323" s="58"/>
      <c r="F323" s="58"/>
      <c r="G323" s="58">
        <v>2</v>
      </c>
      <c r="H323" s="58">
        <v>3</v>
      </c>
      <c r="I323" s="22"/>
      <c r="J323" s="22"/>
      <c r="K323" s="22"/>
      <c r="L323" s="22"/>
      <c r="M323" s="22"/>
      <c r="N323" s="22"/>
      <c r="O323" s="22"/>
      <c r="P323" s="22"/>
      <c r="Q323" s="22"/>
    </row>
    <row r="324" spans="1:53" s="67" customFormat="1" x14ac:dyDescent="0.25"/>
    <row r="325" spans="1:53" s="67" customFormat="1" x14ac:dyDescent="0.25"/>
    <row r="326" spans="1:53" x14ac:dyDescent="0.25">
      <c r="A326" s="91" t="s">
        <v>27</v>
      </c>
      <c r="B326" s="91" t="s">
        <v>28</v>
      </c>
      <c r="C326" s="91" t="s">
        <v>29</v>
      </c>
      <c r="D326" s="87" t="s">
        <v>52</v>
      </c>
      <c r="E326" s="87"/>
      <c r="F326" s="87"/>
      <c r="G326" s="87"/>
      <c r="H326" s="87"/>
      <c r="I326" s="35"/>
      <c r="J326" s="93"/>
      <c r="K326" s="93"/>
      <c r="L326" s="93"/>
      <c r="M326" s="93"/>
      <c r="N326" s="93"/>
      <c r="O326" s="93"/>
      <c r="P326" s="93"/>
      <c r="Q326" s="93"/>
    </row>
    <row r="327" spans="1:53" x14ac:dyDescent="0.25">
      <c r="A327" s="92"/>
      <c r="B327" s="92"/>
      <c r="C327" s="92"/>
      <c r="D327" s="21" t="s">
        <v>17</v>
      </c>
      <c r="E327" s="21" t="s">
        <v>30</v>
      </c>
      <c r="F327" s="21" t="s">
        <v>31</v>
      </c>
      <c r="G327" s="21" t="s">
        <v>9</v>
      </c>
      <c r="H327" s="21" t="s">
        <v>32</v>
      </c>
      <c r="I327" s="22"/>
      <c r="J327" s="22"/>
      <c r="K327" s="22"/>
      <c r="L327" s="22"/>
      <c r="M327" s="22"/>
      <c r="N327" s="22"/>
      <c r="O327" s="22"/>
      <c r="P327" s="22"/>
      <c r="Q327" s="22"/>
    </row>
    <row r="328" spans="1:53" ht="15" customHeight="1" x14ac:dyDescent="0.25">
      <c r="A328" s="94">
        <f>COMEDORES!I22</f>
        <v>12</v>
      </c>
      <c r="B328" s="97" t="str">
        <f>COMEDORES!J22</f>
        <v>JAMAY:                                                MALTARAÑA</v>
      </c>
      <c r="C328" s="94">
        <v>6</v>
      </c>
      <c r="D328" s="58"/>
      <c r="E328" s="58"/>
      <c r="F328" s="58"/>
      <c r="G328" s="58"/>
      <c r="H328" s="58">
        <v>6</v>
      </c>
      <c r="I328" s="24"/>
      <c r="J328" s="24"/>
      <c r="K328" s="24"/>
      <c r="L328" s="24"/>
      <c r="M328" s="24"/>
      <c r="N328" s="24"/>
      <c r="O328" s="24"/>
      <c r="P328" s="24"/>
      <c r="Q328" s="24"/>
    </row>
    <row r="329" spans="1:53" x14ac:dyDescent="0.25">
      <c r="A329" s="95"/>
      <c r="B329" s="98"/>
      <c r="C329" s="95"/>
      <c r="D329" s="87" t="s">
        <v>12</v>
      </c>
      <c r="E329" s="87"/>
      <c r="F329" s="87"/>
      <c r="G329" s="87"/>
      <c r="H329" s="87"/>
      <c r="I329" s="24"/>
      <c r="J329" s="24"/>
      <c r="K329" s="24"/>
      <c r="L329" s="24"/>
      <c r="M329" s="24"/>
      <c r="N329" s="24"/>
      <c r="O329" s="24"/>
      <c r="P329" s="24"/>
      <c r="Q329" s="24"/>
    </row>
    <row r="330" spans="1:53" x14ac:dyDescent="0.25">
      <c r="A330" s="95"/>
      <c r="B330" s="98"/>
      <c r="C330" s="95"/>
      <c r="D330" s="21" t="s">
        <v>17</v>
      </c>
      <c r="E330" s="21" t="s">
        <v>30</v>
      </c>
      <c r="F330" s="21" t="s">
        <v>31</v>
      </c>
      <c r="G330" s="21" t="s">
        <v>9</v>
      </c>
      <c r="H330" s="21" t="s">
        <v>32</v>
      </c>
      <c r="I330" s="24"/>
      <c r="J330" s="24"/>
      <c r="K330" s="24"/>
      <c r="L330" s="24"/>
      <c r="M330" s="24"/>
      <c r="N330" s="24"/>
      <c r="O330" s="24"/>
      <c r="P330" s="24"/>
      <c r="Q330" s="24"/>
    </row>
    <row r="331" spans="1:53" x14ac:dyDescent="0.25">
      <c r="A331" s="95"/>
      <c r="B331" s="98"/>
      <c r="C331" s="95"/>
      <c r="D331" s="58"/>
      <c r="E331" s="58"/>
      <c r="F331" s="58"/>
      <c r="G331" s="58"/>
      <c r="H331" s="58">
        <v>6</v>
      </c>
      <c r="I331" s="24"/>
      <c r="J331" s="24"/>
      <c r="K331" s="24"/>
      <c r="L331" s="24"/>
      <c r="M331" s="24"/>
      <c r="N331" s="24"/>
      <c r="O331" s="24"/>
      <c r="P331" s="24"/>
      <c r="Q331" s="24"/>
    </row>
    <row r="332" spans="1:53" x14ac:dyDescent="0.25">
      <c r="A332" s="95"/>
      <c r="B332" s="98"/>
      <c r="C332" s="95"/>
      <c r="D332" s="87" t="s">
        <v>13</v>
      </c>
      <c r="E332" s="87"/>
      <c r="F332" s="87"/>
      <c r="G332" s="87"/>
      <c r="H332" s="87"/>
      <c r="I332" s="22"/>
      <c r="J332" s="25" t="s">
        <v>33</v>
      </c>
      <c r="K332" s="25" t="s">
        <v>28</v>
      </c>
      <c r="L332" s="25" t="s">
        <v>34</v>
      </c>
      <c r="M332" s="84" t="str">
        <f>D326</f>
        <v>Servicio general del comedor (atención)</v>
      </c>
      <c r="N332" s="85"/>
      <c r="O332" s="85"/>
      <c r="P332" s="85"/>
      <c r="Q332" s="86"/>
      <c r="S332" s="25" t="s">
        <v>33</v>
      </c>
      <c r="T332" s="25" t="s">
        <v>28</v>
      </c>
      <c r="U332" s="25" t="s">
        <v>34</v>
      </c>
      <c r="V332" s="84" t="str">
        <f>D329</f>
        <v>Menus que otorgan</v>
      </c>
      <c r="W332" s="85"/>
      <c r="X332" s="85"/>
      <c r="Y332" s="85"/>
      <c r="Z332" s="86"/>
      <c r="AB332" s="25" t="s">
        <v>33</v>
      </c>
      <c r="AC332" s="25" t="s">
        <v>28</v>
      </c>
      <c r="AD332" s="25" t="s">
        <v>34</v>
      </c>
      <c r="AE332" s="87" t="str">
        <f>D332</f>
        <v>Horarios</v>
      </c>
      <c r="AF332" s="87"/>
      <c r="AG332" s="87"/>
      <c r="AH332" s="87"/>
      <c r="AI332" s="87"/>
      <c r="AK332" s="25" t="s">
        <v>33</v>
      </c>
      <c r="AL332" s="25" t="s">
        <v>28</v>
      </c>
      <c r="AM332" s="25" t="s">
        <v>34</v>
      </c>
      <c r="AN332" s="87" t="str">
        <f>D335</f>
        <v>Cuota de recuperacion</v>
      </c>
      <c r="AO332" s="87"/>
      <c r="AP332" s="87"/>
      <c r="AQ332" s="87"/>
      <c r="AR332" s="87"/>
      <c r="AT332" s="25" t="s">
        <v>33</v>
      </c>
      <c r="AU332" s="25" t="s">
        <v>28</v>
      </c>
      <c r="AV332" s="25" t="s">
        <v>34</v>
      </c>
      <c r="AW332" s="87" t="str">
        <f>D338</f>
        <v>Cantidad de alimento que les sirven</v>
      </c>
      <c r="AX332" s="87"/>
      <c r="AY332" s="87"/>
      <c r="AZ332" s="87"/>
      <c r="BA332" s="87"/>
    </row>
    <row r="333" spans="1:53" x14ac:dyDescent="0.25">
      <c r="A333" s="95"/>
      <c r="B333" s="98"/>
      <c r="C333" s="95"/>
      <c r="D333" s="21" t="s">
        <v>17</v>
      </c>
      <c r="E333" s="21" t="s">
        <v>30</v>
      </c>
      <c r="F333" s="21" t="s">
        <v>31</v>
      </c>
      <c r="G333" s="21" t="s">
        <v>9</v>
      </c>
      <c r="H333" s="21" t="s">
        <v>32</v>
      </c>
      <c r="I333" s="22"/>
      <c r="J333" s="88">
        <f>A328</f>
        <v>12</v>
      </c>
      <c r="K333" s="88" t="str">
        <f t="shared" ref="K333" si="121">B328</f>
        <v>JAMAY:                                                MALTARAÑA</v>
      </c>
      <c r="L333" s="88">
        <f t="shared" ref="L333" si="122">C328</f>
        <v>6</v>
      </c>
      <c r="M333" s="21" t="s">
        <v>17</v>
      </c>
      <c r="N333" s="21" t="s">
        <v>30</v>
      </c>
      <c r="O333" s="21" t="s">
        <v>31</v>
      </c>
      <c r="P333" s="21" t="s">
        <v>9</v>
      </c>
      <c r="Q333" s="21" t="s">
        <v>32</v>
      </c>
      <c r="S333" s="89">
        <f>A328</f>
        <v>12</v>
      </c>
      <c r="T333" s="89" t="str">
        <f t="shared" ref="T333" si="123">B328</f>
        <v>JAMAY:                                                MALTARAÑA</v>
      </c>
      <c r="U333" s="89">
        <f t="shared" ref="U333" si="124">C328</f>
        <v>6</v>
      </c>
      <c r="V333" s="21" t="s">
        <v>17</v>
      </c>
      <c r="W333" s="21" t="s">
        <v>30</v>
      </c>
      <c r="X333" s="21" t="s">
        <v>31</v>
      </c>
      <c r="Y333" s="21" t="s">
        <v>9</v>
      </c>
      <c r="Z333" s="21" t="s">
        <v>32</v>
      </c>
      <c r="AB333" s="88">
        <f>A328</f>
        <v>12</v>
      </c>
      <c r="AC333" s="88" t="str">
        <f t="shared" ref="AC333" si="125">B328</f>
        <v>JAMAY:                                                MALTARAÑA</v>
      </c>
      <c r="AD333" s="88">
        <f t="shared" ref="AD333" si="126">C328</f>
        <v>6</v>
      </c>
      <c r="AE333" s="21" t="s">
        <v>17</v>
      </c>
      <c r="AF333" s="21" t="s">
        <v>30</v>
      </c>
      <c r="AG333" s="21" t="s">
        <v>31</v>
      </c>
      <c r="AH333" s="21" t="s">
        <v>9</v>
      </c>
      <c r="AI333" s="21" t="s">
        <v>32</v>
      </c>
      <c r="AK333" s="88">
        <f>A328</f>
        <v>12</v>
      </c>
      <c r="AL333" s="88" t="str">
        <f t="shared" ref="AL333" si="127">B328</f>
        <v>JAMAY:                                                MALTARAÑA</v>
      </c>
      <c r="AM333" s="88">
        <f t="shared" ref="AM333" si="128">C328</f>
        <v>6</v>
      </c>
      <c r="AN333" s="21" t="s">
        <v>17</v>
      </c>
      <c r="AO333" s="21" t="s">
        <v>30</v>
      </c>
      <c r="AP333" s="21" t="s">
        <v>31</v>
      </c>
      <c r="AQ333" s="21" t="s">
        <v>9</v>
      </c>
      <c r="AR333" s="21" t="s">
        <v>32</v>
      </c>
      <c r="AT333" s="88">
        <f>A328</f>
        <v>12</v>
      </c>
      <c r="AU333" s="88" t="str">
        <f t="shared" ref="AU333" si="129">B328</f>
        <v>JAMAY:                                                MALTARAÑA</v>
      </c>
      <c r="AV333" s="88">
        <f t="shared" ref="AV333" si="130">C328</f>
        <v>6</v>
      </c>
      <c r="AW333" s="21" t="s">
        <v>17</v>
      </c>
      <c r="AX333" s="21" t="s">
        <v>30</v>
      </c>
      <c r="AY333" s="21" t="s">
        <v>31</v>
      </c>
      <c r="AZ333" s="21" t="s">
        <v>9</v>
      </c>
      <c r="BA333" s="21" t="s">
        <v>32</v>
      </c>
    </row>
    <row r="334" spans="1:53" x14ac:dyDescent="0.25">
      <c r="A334" s="95"/>
      <c r="B334" s="98"/>
      <c r="C334" s="95"/>
      <c r="D334" s="58"/>
      <c r="E334" s="58"/>
      <c r="F334" s="58"/>
      <c r="G334" s="58"/>
      <c r="H334" s="58">
        <v>6</v>
      </c>
      <c r="I334" s="22"/>
      <c r="J334" s="88"/>
      <c r="K334" s="88"/>
      <c r="L334" s="88"/>
      <c r="M334" s="23">
        <f>D328</f>
        <v>0</v>
      </c>
      <c r="N334" s="23">
        <f>E328</f>
        <v>0</v>
      </c>
      <c r="O334" s="23">
        <f t="shared" ref="O334" si="131">F328</f>
        <v>0</v>
      </c>
      <c r="P334" s="23">
        <f t="shared" ref="P334" si="132">G328</f>
        <v>0</v>
      </c>
      <c r="Q334" s="23">
        <f t="shared" ref="Q334" si="133">H328</f>
        <v>6</v>
      </c>
      <c r="S334" s="90"/>
      <c r="T334" s="90"/>
      <c r="U334" s="90"/>
      <c r="V334" s="23">
        <f>D331</f>
        <v>0</v>
      </c>
      <c r="W334" s="23">
        <f>E331</f>
        <v>0</v>
      </c>
      <c r="X334" s="23">
        <f t="shared" ref="X334" si="134">F331</f>
        <v>0</v>
      </c>
      <c r="Y334" s="23">
        <f t="shared" ref="Y334" si="135">G331</f>
        <v>0</v>
      </c>
      <c r="Z334" s="23">
        <f t="shared" ref="Z334" si="136">H331</f>
        <v>6</v>
      </c>
      <c r="AB334" s="88"/>
      <c r="AC334" s="88"/>
      <c r="AD334" s="88"/>
      <c r="AE334" s="23">
        <f>D334</f>
        <v>0</v>
      </c>
      <c r="AF334" s="23">
        <f t="shared" ref="AF334" si="137">E334</f>
        <v>0</v>
      </c>
      <c r="AG334" s="23">
        <f t="shared" ref="AG334" si="138">F334</f>
        <v>0</v>
      </c>
      <c r="AH334" s="23">
        <f>G334</f>
        <v>0</v>
      </c>
      <c r="AI334" s="23">
        <f t="shared" ref="AI334" si="139">H334</f>
        <v>6</v>
      </c>
      <c r="AK334" s="88"/>
      <c r="AL334" s="88"/>
      <c r="AM334" s="88"/>
      <c r="AN334" s="23">
        <f>D337</f>
        <v>0</v>
      </c>
      <c r="AO334" s="23">
        <f t="shared" ref="AO334" si="140">E337</f>
        <v>0</v>
      </c>
      <c r="AP334" s="23">
        <f t="shared" ref="AP334" si="141">F337</f>
        <v>0</v>
      </c>
      <c r="AQ334" s="23">
        <f t="shared" ref="AQ334" si="142">G337</f>
        <v>0</v>
      </c>
      <c r="AR334" s="23">
        <f t="shared" ref="AR334" si="143">H337</f>
        <v>6</v>
      </c>
      <c r="AT334" s="88"/>
      <c r="AU334" s="88"/>
      <c r="AV334" s="88"/>
      <c r="AW334" s="23">
        <f>D340</f>
        <v>0</v>
      </c>
      <c r="AX334" s="23">
        <f t="shared" ref="AX334" si="144">E340</f>
        <v>0</v>
      </c>
      <c r="AY334" s="23">
        <f t="shared" ref="AY334" si="145">F340</f>
        <v>0</v>
      </c>
      <c r="AZ334" s="23">
        <f t="shared" ref="AZ334" si="146">G340</f>
        <v>0</v>
      </c>
      <c r="BA334" s="23">
        <f t="shared" ref="BA334" si="147">H340</f>
        <v>6</v>
      </c>
    </row>
    <row r="335" spans="1:53" ht="15" customHeight="1" x14ac:dyDescent="0.25">
      <c r="A335" s="95"/>
      <c r="B335" s="98"/>
      <c r="C335" s="95"/>
      <c r="D335" s="84" t="s">
        <v>14</v>
      </c>
      <c r="E335" s="85"/>
      <c r="F335" s="85"/>
      <c r="G335" s="85"/>
      <c r="H335" s="86"/>
      <c r="I335" s="22"/>
      <c r="J335" s="22"/>
      <c r="K335" s="22"/>
      <c r="L335" s="22"/>
      <c r="M335" s="22"/>
      <c r="N335" s="22"/>
      <c r="O335" s="22"/>
      <c r="P335" s="22"/>
      <c r="Q335" s="22"/>
    </row>
    <row r="336" spans="1:53" x14ac:dyDescent="0.25">
      <c r="A336" s="95"/>
      <c r="B336" s="98"/>
      <c r="C336" s="95"/>
      <c r="D336" s="21" t="s">
        <v>17</v>
      </c>
      <c r="E336" s="21" t="s">
        <v>30</v>
      </c>
      <c r="F336" s="21" t="s">
        <v>31</v>
      </c>
      <c r="G336" s="21" t="s">
        <v>9</v>
      </c>
      <c r="H336" s="21" t="s">
        <v>32</v>
      </c>
      <c r="I336" s="22"/>
      <c r="J336" s="22"/>
      <c r="K336" s="22"/>
      <c r="L336" s="22"/>
      <c r="M336" s="22"/>
      <c r="N336" s="22"/>
      <c r="O336" s="22"/>
      <c r="P336" s="22"/>
      <c r="Q336" s="22"/>
    </row>
    <row r="337" spans="1:53" x14ac:dyDescent="0.25">
      <c r="A337" s="95"/>
      <c r="B337" s="98"/>
      <c r="C337" s="95"/>
      <c r="D337" s="58"/>
      <c r="E337" s="58"/>
      <c r="F337" s="58"/>
      <c r="G337" s="58"/>
      <c r="H337" s="58">
        <v>6</v>
      </c>
      <c r="I337" s="22"/>
      <c r="J337" s="22"/>
      <c r="K337" s="22"/>
      <c r="L337" s="22"/>
      <c r="M337" s="22"/>
      <c r="N337" s="22"/>
      <c r="O337" s="22"/>
      <c r="P337" s="22"/>
      <c r="Q337" s="22"/>
    </row>
    <row r="338" spans="1:53" x14ac:dyDescent="0.25">
      <c r="A338" s="95"/>
      <c r="B338" s="98"/>
      <c r="C338" s="95"/>
      <c r="D338" s="84" t="s">
        <v>15</v>
      </c>
      <c r="E338" s="85"/>
      <c r="F338" s="85"/>
      <c r="G338" s="85"/>
      <c r="H338" s="86"/>
      <c r="I338" s="22"/>
      <c r="J338" s="22"/>
      <c r="K338" s="22"/>
      <c r="L338" s="22"/>
      <c r="M338" s="22"/>
      <c r="N338" s="22"/>
      <c r="O338" s="22"/>
      <c r="P338" s="22"/>
      <c r="Q338" s="22"/>
    </row>
    <row r="339" spans="1:53" x14ac:dyDescent="0.25">
      <c r="A339" s="95"/>
      <c r="B339" s="98"/>
      <c r="C339" s="95"/>
      <c r="D339" s="21" t="s">
        <v>17</v>
      </c>
      <c r="E339" s="21" t="s">
        <v>30</v>
      </c>
      <c r="F339" s="21" t="s">
        <v>31</v>
      </c>
      <c r="G339" s="21" t="s">
        <v>9</v>
      </c>
      <c r="H339" s="21" t="s">
        <v>32</v>
      </c>
      <c r="I339" s="22"/>
      <c r="J339" s="22"/>
      <c r="K339" s="22"/>
      <c r="L339" s="22"/>
      <c r="M339" s="22"/>
      <c r="N339" s="22"/>
      <c r="O339" s="22"/>
      <c r="P339" s="22"/>
      <c r="Q339" s="22"/>
    </row>
    <row r="340" spans="1:53" x14ac:dyDescent="0.25">
      <c r="A340" s="96"/>
      <c r="B340" s="99"/>
      <c r="C340" s="96"/>
      <c r="D340" s="58"/>
      <c r="E340" s="58"/>
      <c r="F340" s="58"/>
      <c r="G340" s="58"/>
      <c r="H340" s="58">
        <v>6</v>
      </c>
      <c r="I340" s="22"/>
      <c r="J340" s="22"/>
      <c r="K340" s="22"/>
      <c r="L340" s="22"/>
      <c r="M340" s="22"/>
      <c r="N340" s="22"/>
      <c r="O340" s="22"/>
      <c r="P340" s="22"/>
      <c r="Q340" s="22"/>
    </row>
    <row r="341" spans="1:53" s="67" customFormat="1" x14ac:dyDescent="0.25"/>
    <row r="342" spans="1:53" s="67" customFormat="1" x14ac:dyDescent="0.25"/>
    <row r="343" spans="1:53" ht="15" customHeight="1" x14ac:dyDescent="0.25">
      <c r="A343" s="91" t="s">
        <v>27</v>
      </c>
      <c r="B343" s="91" t="s">
        <v>28</v>
      </c>
      <c r="C343" s="91" t="s">
        <v>29</v>
      </c>
      <c r="D343" s="87" t="s">
        <v>52</v>
      </c>
      <c r="E343" s="87"/>
      <c r="F343" s="87"/>
      <c r="G343" s="87"/>
      <c r="H343" s="87"/>
      <c r="I343" s="37"/>
      <c r="J343" s="93"/>
      <c r="K343" s="93"/>
      <c r="L343" s="93"/>
      <c r="M343" s="93"/>
      <c r="N343" s="93"/>
      <c r="O343" s="93"/>
      <c r="P343" s="93"/>
      <c r="Q343" s="93"/>
    </row>
    <row r="344" spans="1:53" x14ac:dyDescent="0.25">
      <c r="A344" s="92"/>
      <c r="B344" s="92"/>
      <c r="C344" s="92"/>
      <c r="D344" s="21" t="s">
        <v>17</v>
      </c>
      <c r="E344" s="21" t="s">
        <v>30</v>
      </c>
      <c r="F344" s="21" t="s">
        <v>31</v>
      </c>
      <c r="G344" s="21" t="s">
        <v>9</v>
      </c>
      <c r="H344" s="21" t="s">
        <v>32</v>
      </c>
      <c r="I344" s="22"/>
      <c r="J344" s="22"/>
      <c r="K344" s="22"/>
      <c r="L344" s="22"/>
      <c r="M344" s="22"/>
      <c r="N344" s="22"/>
      <c r="O344" s="22"/>
      <c r="P344" s="22"/>
      <c r="Q344" s="22"/>
    </row>
    <row r="345" spans="1:53" ht="15" customHeight="1" x14ac:dyDescent="0.25">
      <c r="A345" s="94">
        <f>COMEDORES!I23</f>
        <v>12</v>
      </c>
      <c r="B345" s="97" t="str">
        <f>COMEDORES!J23</f>
        <v>TEOCUITATLÁN DE CORONA: CITALA</v>
      </c>
      <c r="C345" s="94">
        <v>6</v>
      </c>
      <c r="D345" s="58"/>
      <c r="E345" s="58"/>
      <c r="F345" s="58"/>
      <c r="G345" s="58"/>
      <c r="H345" s="58">
        <v>6</v>
      </c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1:53" x14ac:dyDescent="0.25">
      <c r="A346" s="95"/>
      <c r="B346" s="98"/>
      <c r="C346" s="95"/>
      <c r="D346" s="87" t="s">
        <v>12</v>
      </c>
      <c r="E346" s="87"/>
      <c r="F346" s="87"/>
      <c r="G346" s="87"/>
      <c r="H346" s="87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1:53" x14ac:dyDescent="0.25">
      <c r="A347" s="95"/>
      <c r="B347" s="98"/>
      <c r="C347" s="95"/>
      <c r="D347" s="21" t="s">
        <v>17</v>
      </c>
      <c r="E347" s="21" t="s">
        <v>30</v>
      </c>
      <c r="F347" s="21" t="s">
        <v>31</v>
      </c>
      <c r="G347" s="21" t="s">
        <v>9</v>
      </c>
      <c r="H347" s="21" t="s">
        <v>32</v>
      </c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1:53" x14ac:dyDescent="0.25">
      <c r="A348" s="95"/>
      <c r="B348" s="98"/>
      <c r="C348" s="95"/>
      <c r="D348" s="58"/>
      <c r="E348" s="58"/>
      <c r="F348" s="58"/>
      <c r="G348" s="58">
        <v>1</v>
      </c>
      <c r="H348" s="58">
        <v>5</v>
      </c>
      <c r="I348" s="24"/>
      <c r="J348" s="24"/>
      <c r="K348" s="24"/>
      <c r="L348" s="24"/>
      <c r="M348" s="24"/>
      <c r="N348" s="24"/>
      <c r="O348" s="24"/>
      <c r="P348" s="24"/>
      <c r="Q348" s="24"/>
    </row>
    <row r="349" spans="1:53" x14ac:dyDescent="0.25">
      <c r="A349" s="95"/>
      <c r="B349" s="98"/>
      <c r="C349" s="95"/>
      <c r="D349" s="87" t="s">
        <v>13</v>
      </c>
      <c r="E349" s="87"/>
      <c r="F349" s="87"/>
      <c r="G349" s="87"/>
      <c r="H349" s="87"/>
      <c r="I349" s="22"/>
      <c r="J349" s="25" t="s">
        <v>33</v>
      </c>
      <c r="K349" s="25" t="s">
        <v>28</v>
      </c>
      <c r="L349" s="25" t="s">
        <v>34</v>
      </c>
      <c r="M349" s="84" t="str">
        <f>D343</f>
        <v>Servicio general del comedor (atención)</v>
      </c>
      <c r="N349" s="85"/>
      <c r="O349" s="85"/>
      <c r="P349" s="85"/>
      <c r="Q349" s="86"/>
      <c r="S349" s="25" t="s">
        <v>33</v>
      </c>
      <c r="T349" s="25" t="s">
        <v>28</v>
      </c>
      <c r="U349" s="25" t="s">
        <v>34</v>
      </c>
      <c r="V349" s="84" t="str">
        <f>D346</f>
        <v>Menus que otorgan</v>
      </c>
      <c r="W349" s="85"/>
      <c r="X349" s="85"/>
      <c r="Y349" s="85"/>
      <c r="Z349" s="86"/>
      <c r="AB349" s="25" t="s">
        <v>33</v>
      </c>
      <c r="AC349" s="25" t="s">
        <v>28</v>
      </c>
      <c r="AD349" s="25" t="s">
        <v>34</v>
      </c>
      <c r="AE349" s="87" t="str">
        <f>D349</f>
        <v>Horarios</v>
      </c>
      <c r="AF349" s="87"/>
      <c r="AG349" s="87"/>
      <c r="AH349" s="87"/>
      <c r="AI349" s="87"/>
      <c r="AK349" s="25" t="s">
        <v>33</v>
      </c>
      <c r="AL349" s="25" t="s">
        <v>28</v>
      </c>
      <c r="AM349" s="25" t="s">
        <v>34</v>
      </c>
      <c r="AN349" s="87" t="str">
        <f>D352</f>
        <v>Cuota de recuperacion</v>
      </c>
      <c r="AO349" s="87"/>
      <c r="AP349" s="87"/>
      <c r="AQ349" s="87"/>
      <c r="AR349" s="87"/>
      <c r="AT349" s="25" t="s">
        <v>33</v>
      </c>
      <c r="AU349" s="25" t="s">
        <v>28</v>
      </c>
      <c r="AV349" s="25" t="s">
        <v>34</v>
      </c>
      <c r="AW349" s="87" t="str">
        <f>D355</f>
        <v>Cantidad de alimento que les sirven</v>
      </c>
      <c r="AX349" s="87"/>
      <c r="AY349" s="87"/>
      <c r="AZ349" s="87"/>
      <c r="BA349" s="87"/>
    </row>
    <row r="350" spans="1:53" x14ac:dyDescent="0.25">
      <c r="A350" s="95"/>
      <c r="B350" s="98"/>
      <c r="C350" s="95"/>
      <c r="D350" s="21" t="s">
        <v>17</v>
      </c>
      <c r="E350" s="21" t="s">
        <v>30</v>
      </c>
      <c r="F350" s="21" t="s">
        <v>31</v>
      </c>
      <c r="G350" s="21" t="s">
        <v>9</v>
      </c>
      <c r="H350" s="21" t="s">
        <v>32</v>
      </c>
      <c r="I350" s="22"/>
      <c r="J350" s="88">
        <f>A345</f>
        <v>12</v>
      </c>
      <c r="K350" s="88" t="str">
        <f t="shared" ref="K350" si="148">B345</f>
        <v>TEOCUITATLÁN DE CORONA: CITALA</v>
      </c>
      <c r="L350" s="88">
        <f t="shared" ref="L350" si="149">C345</f>
        <v>6</v>
      </c>
      <c r="M350" s="21" t="s">
        <v>17</v>
      </c>
      <c r="N350" s="21" t="s">
        <v>30</v>
      </c>
      <c r="O350" s="21" t="s">
        <v>31</v>
      </c>
      <c r="P350" s="21" t="s">
        <v>9</v>
      </c>
      <c r="Q350" s="21" t="s">
        <v>32</v>
      </c>
      <c r="S350" s="89">
        <f>A345</f>
        <v>12</v>
      </c>
      <c r="T350" s="89" t="str">
        <f t="shared" ref="T350" si="150">B345</f>
        <v>TEOCUITATLÁN DE CORONA: CITALA</v>
      </c>
      <c r="U350" s="89">
        <f t="shared" ref="U350" si="151">C345</f>
        <v>6</v>
      </c>
      <c r="V350" s="21" t="s">
        <v>17</v>
      </c>
      <c r="W350" s="21" t="s">
        <v>30</v>
      </c>
      <c r="X350" s="21" t="s">
        <v>31</v>
      </c>
      <c r="Y350" s="21" t="s">
        <v>9</v>
      </c>
      <c r="Z350" s="21" t="s">
        <v>32</v>
      </c>
      <c r="AB350" s="88">
        <f>A345</f>
        <v>12</v>
      </c>
      <c r="AC350" s="88" t="str">
        <f t="shared" ref="AC350" si="152">B345</f>
        <v>TEOCUITATLÁN DE CORONA: CITALA</v>
      </c>
      <c r="AD350" s="88">
        <f t="shared" ref="AD350" si="153">C345</f>
        <v>6</v>
      </c>
      <c r="AE350" s="21" t="s">
        <v>17</v>
      </c>
      <c r="AF350" s="21" t="s">
        <v>30</v>
      </c>
      <c r="AG350" s="21" t="s">
        <v>31</v>
      </c>
      <c r="AH350" s="21" t="s">
        <v>9</v>
      </c>
      <c r="AI350" s="21" t="s">
        <v>32</v>
      </c>
      <c r="AK350" s="88">
        <f>A345</f>
        <v>12</v>
      </c>
      <c r="AL350" s="88" t="str">
        <f t="shared" ref="AL350" si="154">B345</f>
        <v>TEOCUITATLÁN DE CORONA: CITALA</v>
      </c>
      <c r="AM350" s="88">
        <f t="shared" ref="AM350" si="155">C345</f>
        <v>6</v>
      </c>
      <c r="AN350" s="21" t="s">
        <v>17</v>
      </c>
      <c r="AO350" s="21" t="s">
        <v>30</v>
      </c>
      <c r="AP350" s="21" t="s">
        <v>31</v>
      </c>
      <c r="AQ350" s="21" t="s">
        <v>9</v>
      </c>
      <c r="AR350" s="21" t="s">
        <v>32</v>
      </c>
      <c r="AT350" s="88">
        <f>A345</f>
        <v>12</v>
      </c>
      <c r="AU350" s="88" t="str">
        <f t="shared" ref="AU350" si="156">B345</f>
        <v>TEOCUITATLÁN DE CORONA: CITALA</v>
      </c>
      <c r="AV350" s="88">
        <f t="shared" ref="AV350" si="157">C345</f>
        <v>6</v>
      </c>
      <c r="AW350" s="21" t="s">
        <v>17</v>
      </c>
      <c r="AX350" s="21" t="s">
        <v>30</v>
      </c>
      <c r="AY350" s="21" t="s">
        <v>31</v>
      </c>
      <c r="AZ350" s="21" t="s">
        <v>9</v>
      </c>
      <c r="BA350" s="21" t="s">
        <v>32</v>
      </c>
    </row>
    <row r="351" spans="1:53" x14ac:dyDescent="0.25">
      <c r="A351" s="95"/>
      <c r="B351" s="98"/>
      <c r="C351" s="95"/>
      <c r="D351" s="58"/>
      <c r="E351" s="58"/>
      <c r="F351" s="58"/>
      <c r="G351" s="58"/>
      <c r="H351" s="58">
        <v>6</v>
      </c>
      <c r="I351" s="22"/>
      <c r="J351" s="88"/>
      <c r="K351" s="88"/>
      <c r="L351" s="88"/>
      <c r="M351" s="23">
        <f>D345</f>
        <v>0</v>
      </c>
      <c r="N351" s="23">
        <f>E345</f>
        <v>0</v>
      </c>
      <c r="O351" s="23">
        <f t="shared" ref="O351" si="158">F345</f>
        <v>0</v>
      </c>
      <c r="P351" s="23">
        <f t="shared" ref="P351" si="159">G345</f>
        <v>0</v>
      </c>
      <c r="Q351" s="23">
        <f t="shared" ref="Q351" si="160">H345</f>
        <v>6</v>
      </c>
      <c r="S351" s="90"/>
      <c r="T351" s="90"/>
      <c r="U351" s="90"/>
      <c r="V351" s="23">
        <f>D348</f>
        <v>0</v>
      </c>
      <c r="W351" s="23">
        <f>E348</f>
        <v>0</v>
      </c>
      <c r="X351" s="23">
        <f t="shared" ref="X351" si="161">F348</f>
        <v>0</v>
      </c>
      <c r="Y351" s="23">
        <f t="shared" ref="Y351" si="162">G348</f>
        <v>1</v>
      </c>
      <c r="Z351" s="23">
        <f t="shared" ref="Z351" si="163">H348</f>
        <v>5</v>
      </c>
      <c r="AB351" s="88"/>
      <c r="AC351" s="88"/>
      <c r="AD351" s="88"/>
      <c r="AE351" s="23">
        <f>D351</f>
        <v>0</v>
      </c>
      <c r="AF351" s="23">
        <f t="shared" ref="AF351" si="164">E351</f>
        <v>0</v>
      </c>
      <c r="AG351" s="23">
        <f t="shared" ref="AG351" si="165">F351</f>
        <v>0</v>
      </c>
      <c r="AH351" s="23">
        <f>G351</f>
        <v>0</v>
      </c>
      <c r="AI351" s="23">
        <f t="shared" ref="AI351" si="166">H351</f>
        <v>6</v>
      </c>
      <c r="AK351" s="88"/>
      <c r="AL351" s="88"/>
      <c r="AM351" s="88"/>
      <c r="AN351" s="23">
        <f>D354</f>
        <v>3</v>
      </c>
      <c r="AO351" s="23">
        <f t="shared" ref="AO351" si="167">E354</f>
        <v>0</v>
      </c>
      <c r="AP351" s="23">
        <f t="shared" ref="AP351" si="168">F354</f>
        <v>0</v>
      </c>
      <c r="AQ351" s="23">
        <f t="shared" ref="AQ351" si="169">G354</f>
        <v>0</v>
      </c>
      <c r="AR351" s="23">
        <f t="shared" ref="AR351" si="170">H354</f>
        <v>3</v>
      </c>
      <c r="AT351" s="88"/>
      <c r="AU351" s="88"/>
      <c r="AV351" s="88"/>
      <c r="AW351" s="23">
        <f>D357</f>
        <v>0</v>
      </c>
      <c r="AX351" s="23">
        <f t="shared" ref="AX351" si="171">E357</f>
        <v>0</v>
      </c>
      <c r="AY351" s="23">
        <f t="shared" ref="AY351" si="172">F357</f>
        <v>0</v>
      </c>
      <c r="AZ351" s="23">
        <f t="shared" ref="AZ351" si="173">G357</f>
        <v>0</v>
      </c>
      <c r="BA351" s="23">
        <f t="shared" ref="BA351" si="174">H357</f>
        <v>6</v>
      </c>
    </row>
    <row r="352" spans="1:53" x14ac:dyDescent="0.25">
      <c r="A352" s="95"/>
      <c r="B352" s="98"/>
      <c r="C352" s="95"/>
      <c r="D352" s="84" t="s">
        <v>14</v>
      </c>
      <c r="E352" s="85"/>
      <c r="F352" s="85"/>
      <c r="G352" s="85"/>
      <c r="H352" s="86"/>
      <c r="I352" s="22"/>
      <c r="J352" s="22"/>
      <c r="K352" s="22"/>
      <c r="L352" s="22"/>
      <c r="M352" s="22"/>
      <c r="N352" s="22"/>
      <c r="O352" s="22"/>
      <c r="P352" s="22"/>
      <c r="Q352" s="22"/>
    </row>
    <row r="353" spans="1:53" x14ac:dyDescent="0.25">
      <c r="A353" s="95"/>
      <c r="B353" s="98"/>
      <c r="C353" s="95"/>
      <c r="D353" s="21" t="s">
        <v>17</v>
      </c>
      <c r="E353" s="21" t="s">
        <v>30</v>
      </c>
      <c r="F353" s="21" t="s">
        <v>31</v>
      </c>
      <c r="G353" s="21" t="s">
        <v>9</v>
      </c>
      <c r="H353" s="21" t="s">
        <v>32</v>
      </c>
      <c r="I353" s="22"/>
      <c r="J353" s="22"/>
      <c r="K353" s="22"/>
      <c r="L353" s="22"/>
      <c r="M353" s="22"/>
      <c r="N353" s="22"/>
      <c r="O353" s="22"/>
      <c r="P353" s="22"/>
      <c r="Q353" s="22"/>
    </row>
    <row r="354" spans="1:53" x14ac:dyDescent="0.25">
      <c r="A354" s="95"/>
      <c r="B354" s="98"/>
      <c r="C354" s="95"/>
      <c r="D354" s="58">
        <v>3</v>
      </c>
      <c r="E354" s="58"/>
      <c r="F354" s="58"/>
      <c r="G354" s="58"/>
      <c r="H354" s="58">
        <v>3</v>
      </c>
      <c r="I354" s="22"/>
      <c r="J354" s="22"/>
      <c r="K354" s="22"/>
      <c r="L354" s="22"/>
      <c r="M354" s="22"/>
      <c r="N354" s="22"/>
      <c r="O354" s="22"/>
      <c r="P354" s="22"/>
      <c r="Q354" s="22"/>
    </row>
    <row r="355" spans="1:53" x14ac:dyDescent="0.25">
      <c r="A355" s="95"/>
      <c r="B355" s="98"/>
      <c r="C355" s="95"/>
      <c r="D355" s="84" t="s">
        <v>15</v>
      </c>
      <c r="E355" s="85"/>
      <c r="F355" s="85"/>
      <c r="G355" s="85"/>
      <c r="H355" s="86"/>
      <c r="I355" s="22"/>
      <c r="J355" s="22"/>
      <c r="K355" s="22"/>
      <c r="L355" s="22"/>
      <c r="M355" s="22"/>
      <c r="N355" s="22"/>
      <c r="O355" s="22"/>
      <c r="P355" s="22"/>
      <c r="Q355" s="22"/>
    </row>
    <row r="356" spans="1:53" x14ac:dyDescent="0.25">
      <c r="A356" s="95"/>
      <c r="B356" s="98"/>
      <c r="C356" s="95"/>
      <c r="D356" s="21" t="s">
        <v>17</v>
      </c>
      <c r="E356" s="21" t="s">
        <v>30</v>
      </c>
      <c r="F356" s="21" t="s">
        <v>31</v>
      </c>
      <c r="G356" s="21" t="s">
        <v>9</v>
      </c>
      <c r="H356" s="21" t="s">
        <v>32</v>
      </c>
      <c r="I356" s="22"/>
      <c r="J356" s="22"/>
      <c r="K356" s="22"/>
      <c r="L356" s="22"/>
      <c r="M356" s="22"/>
      <c r="N356" s="22"/>
      <c r="O356" s="22"/>
      <c r="P356" s="22"/>
      <c r="Q356" s="22"/>
    </row>
    <row r="357" spans="1:53" x14ac:dyDescent="0.25">
      <c r="A357" s="96"/>
      <c r="B357" s="99"/>
      <c r="C357" s="96"/>
      <c r="D357" s="58"/>
      <c r="E357" s="58"/>
      <c r="F357" s="58"/>
      <c r="G357" s="58"/>
      <c r="H357" s="58">
        <v>6</v>
      </c>
      <c r="I357" s="22"/>
      <c r="J357" s="22"/>
      <c r="K357" s="22"/>
      <c r="L357" s="22"/>
      <c r="M357" s="22"/>
      <c r="N357" s="22"/>
      <c r="O357" s="22"/>
      <c r="P357" s="22"/>
      <c r="Q357" s="22"/>
    </row>
    <row r="358" spans="1:53" s="67" customFormat="1" x14ac:dyDescent="0.25"/>
    <row r="359" spans="1:53" s="67" customFormat="1" x14ac:dyDescent="0.25"/>
    <row r="360" spans="1:53" x14ac:dyDescent="0.25">
      <c r="A360" s="91" t="s">
        <v>27</v>
      </c>
      <c r="B360" s="91" t="s">
        <v>28</v>
      </c>
      <c r="C360" s="91" t="s">
        <v>29</v>
      </c>
      <c r="D360" s="87" t="s">
        <v>52</v>
      </c>
      <c r="E360" s="87"/>
      <c r="F360" s="87"/>
      <c r="G360" s="87"/>
      <c r="H360" s="87"/>
      <c r="I360" s="37"/>
      <c r="J360" s="93"/>
      <c r="K360" s="93"/>
      <c r="L360" s="93"/>
      <c r="M360" s="93"/>
      <c r="N360" s="93"/>
      <c r="O360" s="93"/>
      <c r="P360" s="93"/>
      <c r="Q360" s="93"/>
    </row>
    <row r="361" spans="1:53" x14ac:dyDescent="0.25">
      <c r="A361" s="92"/>
      <c r="B361" s="92"/>
      <c r="C361" s="92"/>
      <c r="D361" s="21" t="s">
        <v>17</v>
      </c>
      <c r="E361" s="21" t="s">
        <v>30</v>
      </c>
      <c r="F361" s="21" t="s">
        <v>31</v>
      </c>
      <c r="G361" s="21" t="s">
        <v>9</v>
      </c>
      <c r="H361" s="21" t="s">
        <v>32</v>
      </c>
      <c r="I361" s="22"/>
      <c r="J361" s="22"/>
      <c r="K361" s="22"/>
      <c r="L361" s="22"/>
      <c r="M361" s="22"/>
      <c r="N361" s="22"/>
      <c r="O361" s="22"/>
      <c r="P361" s="22"/>
      <c r="Q361" s="22"/>
    </row>
    <row r="362" spans="1:53" ht="15" customHeight="1" x14ac:dyDescent="0.25">
      <c r="A362" s="94">
        <f>COMEDORES!I24</f>
        <v>12</v>
      </c>
      <c r="B362" s="97" t="str">
        <f>COMEDORES!J24</f>
        <v>TEPATITLÁN DE MORELOS</v>
      </c>
      <c r="C362" s="94">
        <v>6</v>
      </c>
      <c r="D362" s="58"/>
      <c r="E362" s="58"/>
      <c r="F362" s="58"/>
      <c r="G362" s="58"/>
      <c r="H362" s="58">
        <v>6</v>
      </c>
      <c r="I362" s="24"/>
      <c r="J362" s="24"/>
      <c r="K362" s="24"/>
      <c r="L362" s="24"/>
      <c r="M362" s="24"/>
      <c r="N362" s="24"/>
      <c r="O362" s="24"/>
      <c r="P362" s="24"/>
      <c r="Q362" s="24"/>
    </row>
    <row r="363" spans="1:53" x14ac:dyDescent="0.25">
      <c r="A363" s="95"/>
      <c r="B363" s="98"/>
      <c r="C363" s="95"/>
      <c r="D363" s="87" t="s">
        <v>12</v>
      </c>
      <c r="E363" s="87"/>
      <c r="F363" s="87"/>
      <c r="G363" s="87"/>
      <c r="H363" s="87"/>
      <c r="I363" s="24"/>
      <c r="J363" s="24"/>
      <c r="K363" s="24"/>
      <c r="L363" s="24"/>
      <c r="M363" s="24"/>
      <c r="N363" s="24"/>
      <c r="O363" s="24"/>
      <c r="P363" s="24"/>
      <c r="Q363" s="24"/>
    </row>
    <row r="364" spans="1:53" x14ac:dyDescent="0.25">
      <c r="A364" s="95"/>
      <c r="B364" s="98"/>
      <c r="C364" s="95"/>
      <c r="D364" s="21" t="s">
        <v>17</v>
      </c>
      <c r="E364" s="21" t="s">
        <v>30</v>
      </c>
      <c r="F364" s="21" t="s">
        <v>31</v>
      </c>
      <c r="G364" s="21" t="s">
        <v>9</v>
      </c>
      <c r="H364" s="21" t="s">
        <v>32</v>
      </c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1:53" x14ac:dyDescent="0.25">
      <c r="A365" s="95"/>
      <c r="B365" s="98"/>
      <c r="C365" s="95"/>
      <c r="D365" s="58"/>
      <c r="E365" s="58"/>
      <c r="F365" s="58"/>
      <c r="G365" s="58">
        <v>1</v>
      </c>
      <c r="H365" s="58">
        <v>5</v>
      </c>
      <c r="I365" s="24"/>
      <c r="J365" s="24"/>
      <c r="K365" s="24"/>
      <c r="L365" s="24"/>
      <c r="M365" s="24"/>
      <c r="N365" s="24"/>
      <c r="O365" s="24"/>
      <c r="P365" s="24"/>
      <c r="Q365" s="24"/>
    </row>
    <row r="366" spans="1:53" x14ac:dyDescent="0.25">
      <c r="A366" s="95"/>
      <c r="B366" s="98"/>
      <c r="C366" s="95"/>
      <c r="D366" s="87" t="s">
        <v>13</v>
      </c>
      <c r="E366" s="87"/>
      <c r="F366" s="87"/>
      <c r="G366" s="87"/>
      <c r="H366" s="87"/>
      <c r="I366" s="22"/>
      <c r="J366" s="25" t="s">
        <v>33</v>
      </c>
      <c r="K366" s="25" t="s">
        <v>28</v>
      </c>
      <c r="L366" s="25" t="s">
        <v>34</v>
      </c>
      <c r="M366" s="84" t="str">
        <f>D360</f>
        <v>Servicio general del comedor (atención)</v>
      </c>
      <c r="N366" s="85"/>
      <c r="O366" s="85"/>
      <c r="P366" s="85"/>
      <c r="Q366" s="86"/>
      <c r="S366" s="25" t="s">
        <v>33</v>
      </c>
      <c r="T366" s="25" t="s">
        <v>28</v>
      </c>
      <c r="U366" s="25" t="s">
        <v>34</v>
      </c>
      <c r="V366" s="84" t="str">
        <f>D363</f>
        <v>Menus que otorgan</v>
      </c>
      <c r="W366" s="85"/>
      <c r="X366" s="85"/>
      <c r="Y366" s="85"/>
      <c r="Z366" s="86"/>
      <c r="AB366" s="25" t="s">
        <v>33</v>
      </c>
      <c r="AC366" s="25" t="s">
        <v>28</v>
      </c>
      <c r="AD366" s="25" t="s">
        <v>34</v>
      </c>
      <c r="AE366" s="87" t="str">
        <f>D366</f>
        <v>Horarios</v>
      </c>
      <c r="AF366" s="87"/>
      <c r="AG366" s="87"/>
      <c r="AH366" s="87"/>
      <c r="AI366" s="87"/>
      <c r="AK366" s="25" t="s">
        <v>33</v>
      </c>
      <c r="AL366" s="25" t="s">
        <v>28</v>
      </c>
      <c r="AM366" s="25" t="s">
        <v>34</v>
      </c>
      <c r="AN366" s="87" t="str">
        <f>D369</f>
        <v>Cuota de recuperacion</v>
      </c>
      <c r="AO366" s="87"/>
      <c r="AP366" s="87"/>
      <c r="AQ366" s="87"/>
      <c r="AR366" s="87"/>
      <c r="AT366" s="25" t="s">
        <v>33</v>
      </c>
      <c r="AU366" s="25" t="s">
        <v>28</v>
      </c>
      <c r="AV366" s="25" t="s">
        <v>34</v>
      </c>
      <c r="AW366" s="87" t="str">
        <f>D372</f>
        <v>Cantidad de alimento que les sirven</v>
      </c>
      <c r="AX366" s="87"/>
      <c r="AY366" s="87"/>
      <c r="AZ366" s="87"/>
      <c r="BA366" s="87"/>
    </row>
    <row r="367" spans="1:53" x14ac:dyDescent="0.25">
      <c r="A367" s="95"/>
      <c r="B367" s="98"/>
      <c r="C367" s="95"/>
      <c r="D367" s="21" t="s">
        <v>17</v>
      </c>
      <c r="E367" s="21" t="s">
        <v>30</v>
      </c>
      <c r="F367" s="21" t="s">
        <v>31</v>
      </c>
      <c r="G367" s="21" t="s">
        <v>9</v>
      </c>
      <c r="H367" s="21" t="s">
        <v>32</v>
      </c>
      <c r="I367" s="22"/>
      <c r="J367" s="88">
        <f>A362</f>
        <v>12</v>
      </c>
      <c r="K367" s="88" t="str">
        <f t="shared" ref="K367" si="175">B362</f>
        <v>TEPATITLÁN DE MORELOS</v>
      </c>
      <c r="L367" s="88">
        <f t="shared" ref="L367" si="176">C362</f>
        <v>6</v>
      </c>
      <c r="M367" s="21" t="s">
        <v>17</v>
      </c>
      <c r="N367" s="21" t="s">
        <v>30</v>
      </c>
      <c r="O367" s="21" t="s">
        <v>31</v>
      </c>
      <c r="P367" s="21" t="s">
        <v>9</v>
      </c>
      <c r="Q367" s="21" t="s">
        <v>32</v>
      </c>
      <c r="S367" s="89">
        <f>A362</f>
        <v>12</v>
      </c>
      <c r="T367" s="89" t="str">
        <f t="shared" ref="T367" si="177">B362</f>
        <v>TEPATITLÁN DE MORELOS</v>
      </c>
      <c r="U367" s="89">
        <f t="shared" ref="U367" si="178">C362</f>
        <v>6</v>
      </c>
      <c r="V367" s="21" t="s">
        <v>17</v>
      </c>
      <c r="W367" s="21" t="s">
        <v>30</v>
      </c>
      <c r="X367" s="21" t="s">
        <v>31</v>
      </c>
      <c r="Y367" s="21" t="s">
        <v>9</v>
      </c>
      <c r="Z367" s="21" t="s">
        <v>32</v>
      </c>
      <c r="AB367" s="88">
        <f>A362</f>
        <v>12</v>
      </c>
      <c r="AC367" s="88" t="str">
        <f t="shared" ref="AC367" si="179">B362</f>
        <v>TEPATITLÁN DE MORELOS</v>
      </c>
      <c r="AD367" s="88">
        <f t="shared" ref="AD367" si="180">C362</f>
        <v>6</v>
      </c>
      <c r="AE367" s="21" t="s">
        <v>17</v>
      </c>
      <c r="AF367" s="21" t="s">
        <v>30</v>
      </c>
      <c r="AG367" s="21" t="s">
        <v>31</v>
      </c>
      <c r="AH367" s="21" t="s">
        <v>9</v>
      </c>
      <c r="AI367" s="21" t="s">
        <v>32</v>
      </c>
      <c r="AK367" s="88">
        <f>A362</f>
        <v>12</v>
      </c>
      <c r="AL367" s="88" t="str">
        <f t="shared" ref="AL367" si="181">B362</f>
        <v>TEPATITLÁN DE MORELOS</v>
      </c>
      <c r="AM367" s="88">
        <f t="shared" ref="AM367" si="182">C362</f>
        <v>6</v>
      </c>
      <c r="AN367" s="21" t="s">
        <v>17</v>
      </c>
      <c r="AO367" s="21" t="s">
        <v>30</v>
      </c>
      <c r="AP367" s="21" t="s">
        <v>31</v>
      </c>
      <c r="AQ367" s="21" t="s">
        <v>9</v>
      </c>
      <c r="AR367" s="21" t="s">
        <v>32</v>
      </c>
      <c r="AT367" s="88">
        <f>A362</f>
        <v>12</v>
      </c>
      <c r="AU367" s="88" t="str">
        <f t="shared" ref="AU367" si="183">B362</f>
        <v>TEPATITLÁN DE MORELOS</v>
      </c>
      <c r="AV367" s="88">
        <f t="shared" ref="AV367" si="184">C362</f>
        <v>6</v>
      </c>
      <c r="AW367" s="21" t="s">
        <v>17</v>
      </c>
      <c r="AX367" s="21" t="s">
        <v>30</v>
      </c>
      <c r="AY367" s="21" t="s">
        <v>31</v>
      </c>
      <c r="AZ367" s="21" t="s">
        <v>9</v>
      </c>
      <c r="BA367" s="21" t="s">
        <v>32</v>
      </c>
    </row>
    <row r="368" spans="1:53" x14ac:dyDescent="0.25">
      <c r="A368" s="95"/>
      <c r="B368" s="98"/>
      <c r="C368" s="95"/>
      <c r="D368" s="58"/>
      <c r="E368" s="58"/>
      <c r="F368" s="58"/>
      <c r="G368" s="58"/>
      <c r="H368" s="58">
        <v>6</v>
      </c>
      <c r="I368" s="22"/>
      <c r="J368" s="88"/>
      <c r="K368" s="88"/>
      <c r="L368" s="88"/>
      <c r="M368" s="23">
        <f>D362</f>
        <v>0</v>
      </c>
      <c r="N368" s="23">
        <f>E362</f>
        <v>0</v>
      </c>
      <c r="O368" s="23">
        <f t="shared" ref="O368" si="185">F362</f>
        <v>0</v>
      </c>
      <c r="P368" s="23">
        <f t="shared" ref="P368" si="186">G362</f>
        <v>0</v>
      </c>
      <c r="Q368" s="23">
        <f t="shared" ref="Q368" si="187">H362</f>
        <v>6</v>
      </c>
      <c r="S368" s="90"/>
      <c r="T368" s="90"/>
      <c r="U368" s="90"/>
      <c r="V368" s="23">
        <f>D365</f>
        <v>0</v>
      </c>
      <c r="W368" s="23">
        <f>E365</f>
        <v>0</v>
      </c>
      <c r="X368" s="23">
        <f t="shared" ref="X368" si="188">F365</f>
        <v>0</v>
      </c>
      <c r="Y368" s="23">
        <f t="shared" ref="Y368" si="189">G365</f>
        <v>1</v>
      </c>
      <c r="Z368" s="23">
        <f t="shared" ref="Z368" si="190">H365</f>
        <v>5</v>
      </c>
      <c r="AB368" s="88"/>
      <c r="AC368" s="88"/>
      <c r="AD368" s="88"/>
      <c r="AE368" s="23">
        <f>D368</f>
        <v>0</v>
      </c>
      <c r="AF368" s="23">
        <f t="shared" ref="AF368" si="191">E368</f>
        <v>0</v>
      </c>
      <c r="AG368" s="23">
        <f t="shared" ref="AG368" si="192">F368</f>
        <v>0</v>
      </c>
      <c r="AH368" s="23">
        <f>G368</f>
        <v>0</v>
      </c>
      <c r="AI368" s="23">
        <f t="shared" ref="AI368" si="193">H368</f>
        <v>6</v>
      </c>
      <c r="AK368" s="88"/>
      <c r="AL368" s="88"/>
      <c r="AM368" s="88"/>
      <c r="AN368" s="23">
        <f>D371</f>
        <v>0</v>
      </c>
      <c r="AO368" s="23">
        <f t="shared" ref="AO368" si="194">E371</f>
        <v>1</v>
      </c>
      <c r="AP368" s="23">
        <f t="shared" ref="AP368" si="195">F371</f>
        <v>3</v>
      </c>
      <c r="AQ368" s="23">
        <f t="shared" ref="AQ368" si="196">G371</f>
        <v>0</v>
      </c>
      <c r="AR368" s="23">
        <f t="shared" ref="AR368" si="197">H371</f>
        <v>2</v>
      </c>
      <c r="AT368" s="88"/>
      <c r="AU368" s="88"/>
      <c r="AV368" s="88"/>
      <c r="AW368" s="23">
        <f>D374</f>
        <v>0</v>
      </c>
      <c r="AX368" s="23">
        <f t="shared" ref="AX368" si="198">E374</f>
        <v>0</v>
      </c>
      <c r="AY368" s="23">
        <f t="shared" ref="AY368" si="199">F374</f>
        <v>0</v>
      </c>
      <c r="AZ368" s="23">
        <f t="shared" ref="AZ368" si="200">G374</f>
        <v>1</v>
      </c>
      <c r="BA368" s="23">
        <f t="shared" ref="BA368" si="201">H374</f>
        <v>5</v>
      </c>
    </row>
    <row r="369" spans="1:53" x14ac:dyDescent="0.25">
      <c r="A369" s="95"/>
      <c r="B369" s="98"/>
      <c r="C369" s="95"/>
      <c r="D369" s="84" t="s">
        <v>14</v>
      </c>
      <c r="E369" s="85"/>
      <c r="F369" s="85"/>
      <c r="G369" s="85"/>
      <c r="H369" s="86"/>
      <c r="I369" s="22"/>
      <c r="J369" s="22"/>
      <c r="K369" s="22"/>
      <c r="L369" s="22"/>
      <c r="M369" s="22"/>
      <c r="N369" s="22"/>
      <c r="O369" s="22"/>
      <c r="P369" s="22"/>
      <c r="Q369" s="22"/>
    </row>
    <row r="370" spans="1:53" x14ac:dyDescent="0.25">
      <c r="A370" s="95"/>
      <c r="B370" s="98"/>
      <c r="C370" s="95"/>
      <c r="D370" s="21" t="s">
        <v>17</v>
      </c>
      <c r="E370" s="21" t="s">
        <v>30</v>
      </c>
      <c r="F370" s="21" t="s">
        <v>31</v>
      </c>
      <c r="G370" s="21" t="s">
        <v>9</v>
      </c>
      <c r="H370" s="21" t="s">
        <v>32</v>
      </c>
      <c r="I370" s="22"/>
      <c r="J370" s="22"/>
      <c r="K370" s="22"/>
      <c r="L370" s="22"/>
      <c r="M370" s="22"/>
      <c r="N370" s="22"/>
      <c r="O370" s="22"/>
      <c r="P370" s="22"/>
      <c r="Q370" s="22"/>
    </row>
    <row r="371" spans="1:53" x14ac:dyDescent="0.25">
      <c r="A371" s="95"/>
      <c r="B371" s="98"/>
      <c r="C371" s="95"/>
      <c r="D371" s="58"/>
      <c r="E371" s="58">
        <v>1</v>
      </c>
      <c r="F371" s="58">
        <v>3</v>
      </c>
      <c r="G371" s="58"/>
      <c r="H371" s="58">
        <v>2</v>
      </c>
      <c r="I371" s="22"/>
      <c r="J371" s="22"/>
      <c r="K371" s="22"/>
      <c r="L371" s="22"/>
      <c r="M371" s="22"/>
      <c r="N371" s="22"/>
      <c r="O371" s="22"/>
      <c r="P371" s="22"/>
      <c r="Q371" s="22"/>
    </row>
    <row r="372" spans="1:53" x14ac:dyDescent="0.25">
      <c r="A372" s="95"/>
      <c r="B372" s="98"/>
      <c r="C372" s="95"/>
      <c r="D372" s="84" t="s">
        <v>15</v>
      </c>
      <c r="E372" s="85"/>
      <c r="F372" s="85"/>
      <c r="G372" s="85"/>
      <c r="H372" s="86"/>
      <c r="I372" s="22"/>
      <c r="J372" s="22"/>
      <c r="K372" s="22"/>
      <c r="L372" s="22"/>
      <c r="M372" s="22"/>
      <c r="N372" s="22"/>
      <c r="O372" s="22"/>
      <c r="P372" s="22"/>
      <c r="Q372" s="22"/>
    </row>
    <row r="373" spans="1:53" x14ac:dyDescent="0.25">
      <c r="A373" s="95"/>
      <c r="B373" s="98"/>
      <c r="C373" s="95"/>
      <c r="D373" s="21" t="s">
        <v>17</v>
      </c>
      <c r="E373" s="21" t="s">
        <v>30</v>
      </c>
      <c r="F373" s="21" t="s">
        <v>31</v>
      </c>
      <c r="G373" s="21" t="s">
        <v>9</v>
      </c>
      <c r="H373" s="21" t="s">
        <v>32</v>
      </c>
      <c r="I373" s="22"/>
      <c r="J373" s="22"/>
      <c r="K373" s="22"/>
      <c r="L373" s="22"/>
      <c r="M373" s="22"/>
      <c r="N373" s="22"/>
      <c r="O373" s="22"/>
      <c r="P373" s="22"/>
      <c r="Q373" s="22"/>
    </row>
    <row r="374" spans="1:53" x14ac:dyDescent="0.25">
      <c r="A374" s="96"/>
      <c r="B374" s="99"/>
      <c r="C374" s="96"/>
      <c r="D374" s="58"/>
      <c r="E374" s="58"/>
      <c r="F374" s="58"/>
      <c r="G374" s="58">
        <v>1</v>
      </c>
      <c r="H374" s="58">
        <v>5</v>
      </c>
      <c r="I374" s="22"/>
      <c r="J374" s="22"/>
      <c r="K374" s="22"/>
      <c r="L374" s="22"/>
      <c r="M374" s="22"/>
      <c r="N374" s="22"/>
      <c r="O374" s="22"/>
      <c r="P374" s="22"/>
      <c r="Q374" s="22"/>
    </row>
    <row r="375" spans="1:53" s="67" customFormat="1" x14ac:dyDescent="0.25"/>
    <row r="376" spans="1:53" s="67" customFormat="1" x14ac:dyDescent="0.25"/>
    <row r="377" spans="1:53" x14ac:dyDescent="0.25">
      <c r="A377" s="91" t="s">
        <v>27</v>
      </c>
      <c r="B377" s="91" t="s">
        <v>28</v>
      </c>
      <c r="C377" s="91" t="s">
        <v>29</v>
      </c>
      <c r="D377" s="87" t="s">
        <v>52</v>
      </c>
      <c r="E377" s="87"/>
      <c r="F377" s="87"/>
      <c r="G377" s="87"/>
      <c r="H377" s="87"/>
      <c r="I377" s="37"/>
      <c r="J377" s="93"/>
      <c r="K377" s="93"/>
      <c r="L377" s="93"/>
      <c r="M377" s="93"/>
      <c r="N377" s="93"/>
      <c r="O377" s="93"/>
      <c r="P377" s="93"/>
      <c r="Q377" s="93"/>
    </row>
    <row r="378" spans="1:53" x14ac:dyDescent="0.25">
      <c r="A378" s="92"/>
      <c r="B378" s="92"/>
      <c r="C378" s="92"/>
      <c r="D378" s="21" t="s">
        <v>17</v>
      </c>
      <c r="E378" s="21" t="s">
        <v>30</v>
      </c>
      <c r="F378" s="21" t="s">
        <v>31</v>
      </c>
      <c r="G378" s="21" t="s">
        <v>9</v>
      </c>
      <c r="H378" s="21" t="s">
        <v>32</v>
      </c>
      <c r="I378" s="22"/>
      <c r="J378" s="22"/>
      <c r="K378" s="22"/>
      <c r="L378" s="22"/>
      <c r="M378" s="22"/>
      <c r="N378" s="22"/>
      <c r="O378" s="22"/>
      <c r="P378" s="22"/>
      <c r="Q378" s="22"/>
    </row>
    <row r="379" spans="1:53" ht="15" customHeight="1" x14ac:dyDescent="0.25">
      <c r="A379" s="94">
        <f>COMEDORES!I25</f>
        <v>12</v>
      </c>
      <c r="B379" s="97" t="str">
        <f>COMEDORES!J25</f>
        <v>TIZAPÁN EL ALTO</v>
      </c>
      <c r="C379" s="94">
        <f>COMEDORES!K25*F2</f>
        <v>5</v>
      </c>
      <c r="D379" s="58"/>
      <c r="E379" s="58"/>
      <c r="F379" s="58"/>
      <c r="G379" s="58">
        <v>1</v>
      </c>
      <c r="H379" s="58">
        <v>4</v>
      </c>
      <c r="I379" s="24"/>
      <c r="J379" s="24"/>
      <c r="K379" s="24"/>
      <c r="L379" s="24"/>
      <c r="M379" s="24"/>
      <c r="N379" s="24"/>
      <c r="O379" s="24"/>
      <c r="P379" s="24"/>
      <c r="Q379" s="24"/>
    </row>
    <row r="380" spans="1:53" x14ac:dyDescent="0.25">
      <c r="A380" s="95"/>
      <c r="B380" s="98"/>
      <c r="C380" s="95"/>
      <c r="D380" s="87" t="s">
        <v>12</v>
      </c>
      <c r="E380" s="87"/>
      <c r="F380" s="87"/>
      <c r="G380" s="87"/>
      <c r="H380" s="87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1:53" x14ac:dyDescent="0.25">
      <c r="A381" s="95"/>
      <c r="B381" s="98"/>
      <c r="C381" s="95"/>
      <c r="D381" s="21" t="s">
        <v>17</v>
      </c>
      <c r="E381" s="21" t="s">
        <v>30</v>
      </c>
      <c r="F381" s="21" t="s">
        <v>31</v>
      </c>
      <c r="G381" s="21" t="s">
        <v>9</v>
      </c>
      <c r="H381" s="21" t="s">
        <v>32</v>
      </c>
      <c r="I381" s="24"/>
      <c r="J381" s="24"/>
      <c r="K381" s="24"/>
      <c r="L381" s="24"/>
      <c r="M381" s="24"/>
      <c r="N381" s="24"/>
      <c r="O381" s="24"/>
      <c r="P381" s="24"/>
      <c r="Q381" s="24"/>
    </row>
    <row r="382" spans="1:53" x14ac:dyDescent="0.25">
      <c r="A382" s="95"/>
      <c r="B382" s="98"/>
      <c r="C382" s="95"/>
      <c r="D382" s="58"/>
      <c r="E382" s="58"/>
      <c r="F382" s="58"/>
      <c r="G382" s="58">
        <v>2</v>
      </c>
      <c r="H382" s="58">
        <v>3</v>
      </c>
      <c r="I382" s="24"/>
      <c r="J382" s="24"/>
      <c r="K382" s="24"/>
      <c r="L382" s="24"/>
      <c r="M382" s="24"/>
      <c r="N382" s="24"/>
      <c r="O382" s="24"/>
      <c r="P382" s="24"/>
      <c r="Q382" s="24"/>
    </row>
    <row r="383" spans="1:53" x14ac:dyDescent="0.25">
      <c r="A383" s="95"/>
      <c r="B383" s="98"/>
      <c r="C383" s="95"/>
      <c r="D383" s="87" t="s">
        <v>13</v>
      </c>
      <c r="E383" s="87"/>
      <c r="F383" s="87"/>
      <c r="G383" s="87"/>
      <c r="H383" s="87"/>
      <c r="I383" s="22"/>
      <c r="J383" s="25" t="s">
        <v>33</v>
      </c>
      <c r="K383" s="25" t="s">
        <v>28</v>
      </c>
      <c r="L383" s="25" t="s">
        <v>34</v>
      </c>
      <c r="M383" s="84" t="str">
        <f>D377</f>
        <v>Servicio general del comedor (atención)</v>
      </c>
      <c r="N383" s="85"/>
      <c r="O383" s="85"/>
      <c r="P383" s="85"/>
      <c r="Q383" s="86"/>
      <c r="S383" s="25" t="s">
        <v>33</v>
      </c>
      <c r="T383" s="25" t="s">
        <v>28</v>
      </c>
      <c r="U383" s="25" t="s">
        <v>34</v>
      </c>
      <c r="V383" s="84" t="str">
        <f>D380</f>
        <v>Menus que otorgan</v>
      </c>
      <c r="W383" s="85"/>
      <c r="X383" s="85"/>
      <c r="Y383" s="85"/>
      <c r="Z383" s="86"/>
      <c r="AB383" s="25" t="s">
        <v>33</v>
      </c>
      <c r="AC383" s="25" t="s">
        <v>28</v>
      </c>
      <c r="AD383" s="25" t="s">
        <v>34</v>
      </c>
      <c r="AE383" s="87" t="str">
        <f>D383</f>
        <v>Horarios</v>
      </c>
      <c r="AF383" s="87"/>
      <c r="AG383" s="87"/>
      <c r="AH383" s="87"/>
      <c r="AI383" s="87"/>
      <c r="AK383" s="25" t="s">
        <v>33</v>
      </c>
      <c r="AL383" s="25" t="s">
        <v>28</v>
      </c>
      <c r="AM383" s="25" t="s">
        <v>34</v>
      </c>
      <c r="AN383" s="87" t="str">
        <f>D386</f>
        <v>Cuota de recuperacion</v>
      </c>
      <c r="AO383" s="87"/>
      <c r="AP383" s="87"/>
      <c r="AQ383" s="87"/>
      <c r="AR383" s="87"/>
      <c r="AT383" s="25" t="s">
        <v>33</v>
      </c>
      <c r="AU383" s="25" t="s">
        <v>28</v>
      </c>
      <c r="AV383" s="25" t="s">
        <v>34</v>
      </c>
      <c r="AW383" s="87" t="str">
        <f>D389</f>
        <v>Cantidad de alimento que les sirven</v>
      </c>
      <c r="AX383" s="87"/>
      <c r="AY383" s="87"/>
      <c r="AZ383" s="87"/>
      <c r="BA383" s="87"/>
    </row>
    <row r="384" spans="1:53" x14ac:dyDescent="0.25">
      <c r="A384" s="95"/>
      <c r="B384" s="98"/>
      <c r="C384" s="95"/>
      <c r="D384" s="21" t="s">
        <v>17</v>
      </c>
      <c r="E384" s="21" t="s">
        <v>30</v>
      </c>
      <c r="F384" s="21" t="s">
        <v>31</v>
      </c>
      <c r="G384" s="21" t="s">
        <v>9</v>
      </c>
      <c r="H384" s="21" t="s">
        <v>32</v>
      </c>
      <c r="I384" s="22"/>
      <c r="J384" s="88">
        <f>A379</f>
        <v>12</v>
      </c>
      <c r="K384" s="88" t="str">
        <f t="shared" ref="K384" si="202">B379</f>
        <v>TIZAPÁN EL ALTO</v>
      </c>
      <c r="L384" s="88">
        <f t="shared" ref="L384" si="203">C379</f>
        <v>5</v>
      </c>
      <c r="M384" s="21" t="s">
        <v>17</v>
      </c>
      <c r="N384" s="21" t="s">
        <v>30</v>
      </c>
      <c r="O384" s="21" t="s">
        <v>31</v>
      </c>
      <c r="P384" s="21" t="s">
        <v>9</v>
      </c>
      <c r="Q384" s="21" t="s">
        <v>32</v>
      </c>
      <c r="S384" s="89">
        <f>A379</f>
        <v>12</v>
      </c>
      <c r="T384" s="89" t="str">
        <f t="shared" ref="T384" si="204">B379</f>
        <v>TIZAPÁN EL ALTO</v>
      </c>
      <c r="U384" s="89">
        <f t="shared" ref="U384" si="205">C379</f>
        <v>5</v>
      </c>
      <c r="V384" s="21" t="s">
        <v>17</v>
      </c>
      <c r="W384" s="21" t="s">
        <v>30</v>
      </c>
      <c r="X384" s="21" t="s">
        <v>31</v>
      </c>
      <c r="Y384" s="21" t="s">
        <v>9</v>
      </c>
      <c r="Z384" s="21" t="s">
        <v>32</v>
      </c>
      <c r="AB384" s="88">
        <f>A379</f>
        <v>12</v>
      </c>
      <c r="AC384" s="88" t="str">
        <f t="shared" ref="AC384" si="206">B379</f>
        <v>TIZAPÁN EL ALTO</v>
      </c>
      <c r="AD384" s="88">
        <f t="shared" ref="AD384" si="207">C379</f>
        <v>5</v>
      </c>
      <c r="AE384" s="21" t="s">
        <v>17</v>
      </c>
      <c r="AF384" s="21" t="s">
        <v>30</v>
      </c>
      <c r="AG384" s="21" t="s">
        <v>31</v>
      </c>
      <c r="AH384" s="21" t="s">
        <v>9</v>
      </c>
      <c r="AI384" s="21" t="s">
        <v>32</v>
      </c>
      <c r="AK384" s="88">
        <f>A379</f>
        <v>12</v>
      </c>
      <c r="AL384" s="88" t="str">
        <f t="shared" ref="AL384" si="208">B379</f>
        <v>TIZAPÁN EL ALTO</v>
      </c>
      <c r="AM384" s="88">
        <f t="shared" ref="AM384" si="209">C379</f>
        <v>5</v>
      </c>
      <c r="AN384" s="21" t="s">
        <v>17</v>
      </c>
      <c r="AO384" s="21" t="s">
        <v>30</v>
      </c>
      <c r="AP384" s="21" t="s">
        <v>31</v>
      </c>
      <c r="AQ384" s="21" t="s">
        <v>9</v>
      </c>
      <c r="AR384" s="21" t="s">
        <v>32</v>
      </c>
      <c r="AT384" s="88">
        <f>A379</f>
        <v>12</v>
      </c>
      <c r="AU384" s="88" t="str">
        <f t="shared" ref="AU384" si="210">B379</f>
        <v>TIZAPÁN EL ALTO</v>
      </c>
      <c r="AV384" s="88">
        <f t="shared" ref="AV384" si="211">C379</f>
        <v>5</v>
      </c>
      <c r="AW384" s="21" t="s">
        <v>17</v>
      </c>
      <c r="AX384" s="21" t="s">
        <v>30</v>
      </c>
      <c r="AY384" s="21" t="s">
        <v>31</v>
      </c>
      <c r="AZ384" s="21" t="s">
        <v>9</v>
      </c>
      <c r="BA384" s="21" t="s">
        <v>32</v>
      </c>
    </row>
    <row r="385" spans="1:53" x14ac:dyDescent="0.25">
      <c r="A385" s="95"/>
      <c r="B385" s="98"/>
      <c r="C385" s="95"/>
      <c r="D385" s="58"/>
      <c r="E385" s="58"/>
      <c r="F385" s="58"/>
      <c r="G385" s="58"/>
      <c r="H385" s="58">
        <v>5</v>
      </c>
      <c r="I385" s="22"/>
      <c r="J385" s="88"/>
      <c r="K385" s="88"/>
      <c r="L385" s="88"/>
      <c r="M385" s="23">
        <f>D379</f>
        <v>0</v>
      </c>
      <c r="N385" s="23">
        <f>E379</f>
        <v>0</v>
      </c>
      <c r="O385" s="23">
        <f t="shared" ref="O385" si="212">F379</f>
        <v>0</v>
      </c>
      <c r="P385" s="23">
        <f t="shared" ref="P385" si="213">G379</f>
        <v>1</v>
      </c>
      <c r="Q385" s="23">
        <f t="shared" ref="Q385" si="214">H379</f>
        <v>4</v>
      </c>
      <c r="S385" s="90"/>
      <c r="T385" s="90"/>
      <c r="U385" s="90"/>
      <c r="V385" s="23">
        <f>D382</f>
        <v>0</v>
      </c>
      <c r="W385" s="23">
        <f>E382</f>
        <v>0</v>
      </c>
      <c r="X385" s="23">
        <f t="shared" ref="X385" si="215">F382</f>
        <v>0</v>
      </c>
      <c r="Y385" s="23">
        <f t="shared" ref="Y385" si="216">G382</f>
        <v>2</v>
      </c>
      <c r="Z385" s="23">
        <f t="shared" ref="Z385" si="217">H382</f>
        <v>3</v>
      </c>
      <c r="AB385" s="88"/>
      <c r="AC385" s="88"/>
      <c r="AD385" s="88"/>
      <c r="AE385" s="23">
        <f>D385</f>
        <v>0</v>
      </c>
      <c r="AF385" s="23">
        <f t="shared" ref="AF385" si="218">E385</f>
        <v>0</v>
      </c>
      <c r="AG385" s="23">
        <f t="shared" ref="AG385" si="219">F385</f>
        <v>0</v>
      </c>
      <c r="AH385" s="23">
        <f>G385</f>
        <v>0</v>
      </c>
      <c r="AI385" s="23">
        <f t="shared" ref="AI385" si="220">H385</f>
        <v>5</v>
      </c>
      <c r="AK385" s="88"/>
      <c r="AL385" s="88"/>
      <c r="AM385" s="88"/>
      <c r="AN385" s="23">
        <f>D388</f>
        <v>0</v>
      </c>
      <c r="AO385" s="23">
        <f t="shared" ref="AO385" si="221">E388</f>
        <v>0</v>
      </c>
      <c r="AP385" s="23">
        <f t="shared" ref="AP385" si="222">F388</f>
        <v>0</v>
      </c>
      <c r="AQ385" s="23">
        <f t="shared" ref="AQ385" si="223">G388</f>
        <v>0</v>
      </c>
      <c r="AR385" s="23">
        <f t="shared" ref="AR385" si="224">H388</f>
        <v>5</v>
      </c>
      <c r="AT385" s="88"/>
      <c r="AU385" s="88"/>
      <c r="AV385" s="88"/>
      <c r="AW385" s="23">
        <f>D391</f>
        <v>0</v>
      </c>
      <c r="AX385" s="23">
        <f t="shared" ref="AX385" si="225">E391</f>
        <v>0</v>
      </c>
      <c r="AY385" s="23">
        <f t="shared" ref="AY385" si="226">F391</f>
        <v>0</v>
      </c>
      <c r="AZ385" s="23">
        <f t="shared" ref="AZ385" si="227">G391</f>
        <v>0</v>
      </c>
      <c r="BA385" s="23">
        <f t="shared" ref="BA385" si="228">H391</f>
        <v>5</v>
      </c>
    </row>
    <row r="386" spans="1:53" x14ac:dyDescent="0.25">
      <c r="A386" s="95"/>
      <c r="B386" s="98"/>
      <c r="C386" s="95"/>
      <c r="D386" s="84" t="s">
        <v>14</v>
      </c>
      <c r="E386" s="85"/>
      <c r="F386" s="85"/>
      <c r="G386" s="85"/>
      <c r="H386" s="86"/>
      <c r="I386" s="22"/>
      <c r="J386" s="22"/>
      <c r="K386" s="22"/>
      <c r="L386" s="22"/>
      <c r="M386" s="22"/>
      <c r="N386" s="22"/>
      <c r="O386" s="22"/>
      <c r="P386" s="22"/>
      <c r="Q386" s="22"/>
    </row>
    <row r="387" spans="1:53" x14ac:dyDescent="0.25">
      <c r="A387" s="95"/>
      <c r="B387" s="98"/>
      <c r="C387" s="95"/>
      <c r="D387" s="21" t="s">
        <v>17</v>
      </c>
      <c r="E387" s="21" t="s">
        <v>30</v>
      </c>
      <c r="F387" s="21" t="s">
        <v>31</v>
      </c>
      <c r="G387" s="21" t="s">
        <v>9</v>
      </c>
      <c r="H387" s="21" t="s">
        <v>32</v>
      </c>
      <c r="I387" s="22"/>
      <c r="J387" s="22"/>
      <c r="K387" s="22"/>
      <c r="L387" s="22"/>
      <c r="M387" s="22"/>
      <c r="N387" s="22"/>
      <c r="O387" s="22"/>
      <c r="P387" s="22"/>
      <c r="Q387" s="22"/>
    </row>
    <row r="388" spans="1:53" x14ac:dyDescent="0.25">
      <c r="A388" s="95"/>
      <c r="B388" s="98"/>
      <c r="C388" s="95"/>
      <c r="D388" s="58"/>
      <c r="E388" s="58"/>
      <c r="F388" s="58"/>
      <c r="G388" s="58"/>
      <c r="H388" s="58">
        <v>5</v>
      </c>
      <c r="I388" s="22"/>
      <c r="J388" s="22"/>
      <c r="K388" s="22"/>
      <c r="L388" s="22"/>
      <c r="M388" s="22"/>
      <c r="N388" s="22"/>
      <c r="O388" s="22"/>
      <c r="P388" s="22"/>
      <c r="Q388" s="22"/>
    </row>
    <row r="389" spans="1:53" x14ac:dyDescent="0.25">
      <c r="A389" s="95"/>
      <c r="B389" s="98"/>
      <c r="C389" s="95"/>
      <c r="D389" s="84" t="s">
        <v>15</v>
      </c>
      <c r="E389" s="85"/>
      <c r="F389" s="85"/>
      <c r="G389" s="85"/>
      <c r="H389" s="86"/>
      <c r="I389" s="22"/>
      <c r="J389" s="22"/>
      <c r="K389" s="22"/>
      <c r="L389" s="22"/>
      <c r="M389" s="22"/>
      <c r="N389" s="22"/>
      <c r="O389" s="22"/>
      <c r="P389" s="22"/>
      <c r="Q389" s="22"/>
    </row>
    <row r="390" spans="1:53" x14ac:dyDescent="0.25">
      <c r="A390" s="95"/>
      <c r="B390" s="98"/>
      <c r="C390" s="95"/>
      <c r="D390" s="21" t="s">
        <v>17</v>
      </c>
      <c r="E390" s="21" t="s">
        <v>30</v>
      </c>
      <c r="F390" s="21" t="s">
        <v>31</v>
      </c>
      <c r="G390" s="21" t="s">
        <v>9</v>
      </c>
      <c r="H390" s="21" t="s">
        <v>32</v>
      </c>
      <c r="I390" s="22"/>
      <c r="J390" s="22"/>
      <c r="K390" s="22"/>
      <c r="L390" s="22"/>
      <c r="M390" s="22"/>
      <c r="N390" s="22"/>
      <c r="O390" s="22"/>
      <c r="P390" s="22"/>
      <c r="Q390" s="22"/>
    </row>
    <row r="391" spans="1:53" x14ac:dyDescent="0.25">
      <c r="A391" s="96"/>
      <c r="B391" s="99"/>
      <c r="C391" s="96"/>
      <c r="D391" s="58"/>
      <c r="E391" s="58"/>
      <c r="F391" s="58"/>
      <c r="G391" s="58"/>
      <c r="H391" s="58">
        <v>5</v>
      </c>
      <c r="I391" s="22"/>
      <c r="J391" s="22"/>
      <c r="K391" s="22"/>
      <c r="L391" s="22"/>
      <c r="M391" s="22"/>
      <c r="N391" s="22"/>
      <c r="O391" s="22"/>
      <c r="P391" s="22"/>
      <c r="Q391" s="22"/>
    </row>
    <row r="392" spans="1:53" s="67" customFormat="1" x14ac:dyDescent="0.25"/>
    <row r="393" spans="1:53" s="67" customFormat="1" x14ac:dyDescent="0.25"/>
    <row r="394" spans="1:53" x14ac:dyDescent="0.25">
      <c r="A394" s="91" t="s">
        <v>27</v>
      </c>
      <c r="B394" s="91" t="s">
        <v>28</v>
      </c>
      <c r="C394" s="91" t="s">
        <v>29</v>
      </c>
      <c r="D394" s="87" t="s">
        <v>52</v>
      </c>
      <c r="E394" s="87"/>
      <c r="F394" s="87"/>
      <c r="G394" s="87"/>
      <c r="H394" s="87"/>
      <c r="I394" s="37"/>
      <c r="J394" s="93"/>
      <c r="K394" s="93"/>
      <c r="L394" s="93"/>
      <c r="M394" s="93"/>
      <c r="N394" s="93"/>
      <c r="O394" s="93"/>
      <c r="P394" s="93"/>
      <c r="Q394" s="93"/>
    </row>
    <row r="395" spans="1:53" x14ac:dyDescent="0.25">
      <c r="A395" s="92"/>
      <c r="B395" s="92"/>
      <c r="C395" s="92"/>
      <c r="D395" s="21" t="s">
        <v>17</v>
      </c>
      <c r="E395" s="21" t="s">
        <v>30</v>
      </c>
      <c r="F395" s="21" t="s">
        <v>31</v>
      </c>
      <c r="G395" s="21" t="s">
        <v>9</v>
      </c>
      <c r="H395" s="21" t="s">
        <v>32</v>
      </c>
      <c r="I395" s="22"/>
      <c r="J395" s="22"/>
      <c r="K395" s="22"/>
      <c r="L395" s="22"/>
      <c r="M395" s="22"/>
      <c r="N395" s="22"/>
      <c r="O395" s="22"/>
      <c r="P395" s="22"/>
      <c r="Q395" s="22"/>
    </row>
    <row r="396" spans="1:53" ht="15" customHeight="1" x14ac:dyDescent="0.25">
      <c r="A396" s="94">
        <f>COMEDORES!I26</f>
        <v>12</v>
      </c>
      <c r="B396" s="97" t="str">
        <f>COMEDORES!J26</f>
        <v>TOTOTLÁN:                                                 NVO. REFUGIO DE AFUERA</v>
      </c>
      <c r="C396" s="94">
        <v>5</v>
      </c>
      <c r="D396" s="58"/>
      <c r="E396" s="58"/>
      <c r="F396" s="58">
        <v>1</v>
      </c>
      <c r="G396" s="58">
        <v>4</v>
      </c>
      <c r="H396" s="58"/>
      <c r="I396" s="24"/>
      <c r="J396" s="24"/>
      <c r="K396" s="24"/>
      <c r="L396" s="24"/>
      <c r="M396" s="24"/>
      <c r="N396" s="24"/>
      <c r="O396" s="24"/>
      <c r="P396" s="24"/>
      <c r="Q396" s="24"/>
    </row>
    <row r="397" spans="1:53" x14ac:dyDescent="0.25">
      <c r="A397" s="95"/>
      <c r="B397" s="98"/>
      <c r="C397" s="95"/>
      <c r="D397" s="87" t="s">
        <v>12</v>
      </c>
      <c r="E397" s="87"/>
      <c r="F397" s="87"/>
      <c r="G397" s="87"/>
      <c r="H397" s="87"/>
      <c r="I397" s="24"/>
      <c r="J397" s="24"/>
      <c r="K397" s="24"/>
      <c r="L397" s="24"/>
      <c r="M397" s="24"/>
      <c r="N397" s="24"/>
      <c r="O397" s="24"/>
      <c r="P397" s="24"/>
      <c r="Q397" s="24"/>
    </row>
    <row r="398" spans="1:53" x14ac:dyDescent="0.25">
      <c r="A398" s="95"/>
      <c r="B398" s="98"/>
      <c r="C398" s="95"/>
      <c r="D398" s="21" t="s">
        <v>17</v>
      </c>
      <c r="E398" s="21" t="s">
        <v>30</v>
      </c>
      <c r="F398" s="21" t="s">
        <v>31</v>
      </c>
      <c r="G398" s="21" t="s">
        <v>9</v>
      </c>
      <c r="H398" s="21" t="s">
        <v>32</v>
      </c>
      <c r="I398" s="24"/>
      <c r="J398" s="24"/>
      <c r="K398" s="24"/>
      <c r="L398" s="24"/>
      <c r="M398" s="24"/>
      <c r="N398" s="24"/>
      <c r="O398" s="24"/>
      <c r="P398" s="24"/>
      <c r="Q398" s="24"/>
    </row>
    <row r="399" spans="1:53" x14ac:dyDescent="0.25">
      <c r="A399" s="95"/>
      <c r="B399" s="98"/>
      <c r="C399" s="95"/>
      <c r="D399" s="58">
        <v>1</v>
      </c>
      <c r="E399" s="58"/>
      <c r="F399" s="58"/>
      <c r="G399" s="58">
        <v>4</v>
      </c>
      <c r="H399" s="58"/>
      <c r="I399" s="24"/>
      <c r="J399" s="24"/>
      <c r="K399" s="24"/>
      <c r="L399" s="24"/>
      <c r="M399" s="24"/>
      <c r="N399" s="24"/>
      <c r="O399" s="24"/>
      <c r="P399" s="24"/>
      <c r="Q399" s="24"/>
    </row>
    <row r="400" spans="1:53" x14ac:dyDescent="0.25">
      <c r="A400" s="95"/>
      <c r="B400" s="98"/>
      <c r="C400" s="95"/>
      <c r="D400" s="87" t="s">
        <v>13</v>
      </c>
      <c r="E400" s="87"/>
      <c r="F400" s="87"/>
      <c r="G400" s="87"/>
      <c r="H400" s="87"/>
      <c r="I400" s="22"/>
      <c r="J400" s="25" t="s">
        <v>33</v>
      </c>
      <c r="K400" s="25" t="s">
        <v>28</v>
      </c>
      <c r="L400" s="25" t="s">
        <v>34</v>
      </c>
      <c r="M400" s="84" t="str">
        <f>D394</f>
        <v>Servicio general del comedor (atención)</v>
      </c>
      <c r="N400" s="85"/>
      <c r="O400" s="85"/>
      <c r="P400" s="85"/>
      <c r="Q400" s="86"/>
      <c r="S400" s="25" t="s">
        <v>33</v>
      </c>
      <c r="T400" s="25" t="s">
        <v>28</v>
      </c>
      <c r="U400" s="25" t="s">
        <v>34</v>
      </c>
      <c r="V400" s="84" t="str">
        <f>D397</f>
        <v>Menus que otorgan</v>
      </c>
      <c r="W400" s="85"/>
      <c r="X400" s="85"/>
      <c r="Y400" s="85"/>
      <c r="Z400" s="86"/>
      <c r="AB400" s="25" t="s">
        <v>33</v>
      </c>
      <c r="AC400" s="25" t="s">
        <v>28</v>
      </c>
      <c r="AD400" s="25" t="s">
        <v>34</v>
      </c>
      <c r="AE400" s="87" t="str">
        <f>D400</f>
        <v>Horarios</v>
      </c>
      <c r="AF400" s="87"/>
      <c r="AG400" s="87"/>
      <c r="AH400" s="87"/>
      <c r="AI400" s="87"/>
      <c r="AK400" s="25" t="s">
        <v>33</v>
      </c>
      <c r="AL400" s="25" t="s">
        <v>28</v>
      </c>
      <c r="AM400" s="25" t="s">
        <v>34</v>
      </c>
      <c r="AN400" s="87" t="str">
        <f>D403</f>
        <v>Cuota de recuperacion</v>
      </c>
      <c r="AO400" s="87"/>
      <c r="AP400" s="87"/>
      <c r="AQ400" s="87"/>
      <c r="AR400" s="87"/>
      <c r="AT400" s="25" t="s">
        <v>33</v>
      </c>
      <c r="AU400" s="25" t="s">
        <v>28</v>
      </c>
      <c r="AV400" s="25" t="s">
        <v>34</v>
      </c>
      <c r="AW400" s="87" t="str">
        <f>D406</f>
        <v>Cantidad de alimento que les sirven</v>
      </c>
      <c r="AX400" s="87"/>
      <c r="AY400" s="87"/>
      <c r="AZ400" s="87"/>
      <c r="BA400" s="87"/>
    </row>
    <row r="401" spans="1:53" x14ac:dyDescent="0.25">
      <c r="A401" s="95"/>
      <c r="B401" s="98"/>
      <c r="C401" s="95"/>
      <c r="D401" s="21" t="s">
        <v>17</v>
      </c>
      <c r="E401" s="21" t="s">
        <v>30</v>
      </c>
      <c r="F401" s="21" t="s">
        <v>31</v>
      </c>
      <c r="G401" s="21" t="s">
        <v>9</v>
      </c>
      <c r="H401" s="21" t="s">
        <v>32</v>
      </c>
      <c r="I401" s="22"/>
      <c r="J401" s="88">
        <f>A396</f>
        <v>12</v>
      </c>
      <c r="K401" s="88" t="str">
        <f t="shared" ref="K401" si="229">B396</f>
        <v>TOTOTLÁN:                                                 NVO. REFUGIO DE AFUERA</v>
      </c>
      <c r="L401" s="88">
        <f t="shared" ref="L401" si="230">C396</f>
        <v>5</v>
      </c>
      <c r="M401" s="21" t="s">
        <v>17</v>
      </c>
      <c r="N401" s="21" t="s">
        <v>30</v>
      </c>
      <c r="O401" s="21" t="s">
        <v>31</v>
      </c>
      <c r="P401" s="21" t="s">
        <v>9</v>
      </c>
      <c r="Q401" s="21" t="s">
        <v>32</v>
      </c>
      <c r="S401" s="89">
        <f>A396</f>
        <v>12</v>
      </c>
      <c r="T401" s="89" t="str">
        <f t="shared" ref="T401" si="231">B396</f>
        <v>TOTOTLÁN:                                                 NVO. REFUGIO DE AFUERA</v>
      </c>
      <c r="U401" s="89">
        <f t="shared" ref="U401" si="232">C396</f>
        <v>5</v>
      </c>
      <c r="V401" s="21" t="s">
        <v>17</v>
      </c>
      <c r="W401" s="21" t="s">
        <v>30</v>
      </c>
      <c r="X401" s="21" t="s">
        <v>31</v>
      </c>
      <c r="Y401" s="21" t="s">
        <v>9</v>
      </c>
      <c r="Z401" s="21" t="s">
        <v>32</v>
      </c>
      <c r="AB401" s="88">
        <f>A396</f>
        <v>12</v>
      </c>
      <c r="AC401" s="88" t="str">
        <f t="shared" ref="AC401" si="233">B396</f>
        <v>TOTOTLÁN:                                                 NVO. REFUGIO DE AFUERA</v>
      </c>
      <c r="AD401" s="88">
        <f t="shared" ref="AD401" si="234">C396</f>
        <v>5</v>
      </c>
      <c r="AE401" s="21" t="s">
        <v>17</v>
      </c>
      <c r="AF401" s="21" t="s">
        <v>30</v>
      </c>
      <c r="AG401" s="21" t="s">
        <v>31</v>
      </c>
      <c r="AH401" s="21" t="s">
        <v>9</v>
      </c>
      <c r="AI401" s="21" t="s">
        <v>32</v>
      </c>
      <c r="AK401" s="88">
        <f>A396</f>
        <v>12</v>
      </c>
      <c r="AL401" s="88" t="str">
        <f t="shared" ref="AL401" si="235">B396</f>
        <v>TOTOTLÁN:                                                 NVO. REFUGIO DE AFUERA</v>
      </c>
      <c r="AM401" s="88">
        <f t="shared" ref="AM401" si="236">C396</f>
        <v>5</v>
      </c>
      <c r="AN401" s="21" t="s">
        <v>17</v>
      </c>
      <c r="AO401" s="21" t="s">
        <v>30</v>
      </c>
      <c r="AP401" s="21" t="s">
        <v>31</v>
      </c>
      <c r="AQ401" s="21" t="s">
        <v>9</v>
      </c>
      <c r="AR401" s="21" t="s">
        <v>32</v>
      </c>
      <c r="AT401" s="88">
        <f>A396</f>
        <v>12</v>
      </c>
      <c r="AU401" s="88" t="str">
        <f t="shared" ref="AU401" si="237">B396</f>
        <v>TOTOTLÁN:                                                 NVO. REFUGIO DE AFUERA</v>
      </c>
      <c r="AV401" s="88">
        <f t="shared" ref="AV401" si="238">C396</f>
        <v>5</v>
      </c>
      <c r="AW401" s="21" t="s">
        <v>17</v>
      </c>
      <c r="AX401" s="21" t="s">
        <v>30</v>
      </c>
      <c r="AY401" s="21" t="s">
        <v>31</v>
      </c>
      <c r="AZ401" s="21" t="s">
        <v>9</v>
      </c>
      <c r="BA401" s="21" t="s">
        <v>32</v>
      </c>
    </row>
    <row r="402" spans="1:53" x14ac:dyDescent="0.25">
      <c r="A402" s="95"/>
      <c r="B402" s="98"/>
      <c r="C402" s="95"/>
      <c r="D402" s="58"/>
      <c r="E402" s="58"/>
      <c r="F402" s="58"/>
      <c r="G402" s="58">
        <v>5</v>
      </c>
      <c r="H402" s="58"/>
      <c r="I402" s="22"/>
      <c r="J402" s="88"/>
      <c r="K402" s="88"/>
      <c r="L402" s="88"/>
      <c r="M402" s="23">
        <f>D396</f>
        <v>0</v>
      </c>
      <c r="N402" s="23">
        <f>E396</f>
        <v>0</v>
      </c>
      <c r="O402" s="23">
        <f t="shared" ref="O402" si="239">F396</f>
        <v>1</v>
      </c>
      <c r="P402" s="23">
        <f t="shared" ref="P402" si="240">G396</f>
        <v>4</v>
      </c>
      <c r="Q402" s="23">
        <f t="shared" ref="Q402" si="241">H396</f>
        <v>0</v>
      </c>
      <c r="S402" s="90"/>
      <c r="T402" s="90"/>
      <c r="U402" s="90"/>
      <c r="V402" s="23">
        <f>D399</f>
        <v>1</v>
      </c>
      <c r="W402" s="23">
        <f>E399</f>
        <v>0</v>
      </c>
      <c r="X402" s="23">
        <f t="shared" ref="X402" si="242">F399</f>
        <v>0</v>
      </c>
      <c r="Y402" s="23">
        <f t="shared" ref="Y402" si="243">G399</f>
        <v>4</v>
      </c>
      <c r="Z402" s="23">
        <f t="shared" ref="Z402" si="244">H399</f>
        <v>0</v>
      </c>
      <c r="AB402" s="88"/>
      <c r="AC402" s="88"/>
      <c r="AD402" s="88"/>
      <c r="AE402" s="23">
        <f>D402</f>
        <v>0</v>
      </c>
      <c r="AF402" s="23">
        <f t="shared" ref="AF402" si="245">E402</f>
        <v>0</v>
      </c>
      <c r="AG402" s="23">
        <f t="shared" ref="AG402" si="246">F402</f>
        <v>0</v>
      </c>
      <c r="AH402" s="23">
        <f>G402</f>
        <v>5</v>
      </c>
      <c r="AI402" s="23">
        <f t="shared" ref="AI402" si="247">H402</f>
        <v>0</v>
      </c>
      <c r="AK402" s="88"/>
      <c r="AL402" s="88"/>
      <c r="AM402" s="88"/>
      <c r="AN402" s="23">
        <f>D405</f>
        <v>5</v>
      </c>
      <c r="AO402" s="23">
        <f t="shared" ref="AO402" si="248">E405</f>
        <v>0</v>
      </c>
      <c r="AP402" s="23">
        <f t="shared" ref="AP402" si="249">F405</f>
        <v>0</v>
      </c>
      <c r="AQ402" s="23">
        <f t="shared" ref="AQ402" si="250">G405</f>
        <v>0</v>
      </c>
      <c r="AR402" s="23">
        <f t="shared" ref="AR402" si="251">H405</f>
        <v>0</v>
      </c>
      <c r="AT402" s="88"/>
      <c r="AU402" s="88"/>
      <c r="AV402" s="88"/>
      <c r="AW402" s="23">
        <f>D408</f>
        <v>0</v>
      </c>
      <c r="AX402" s="23">
        <f t="shared" ref="AX402" si="252">E408</f>
        <v>0</v>
      </c>
      <c r="AY402" s="23">
        <f t="shared" ref="AY402" si="253">F408</f>
        <v>0</v>
      </c>
      <c r="AZ402" s="23">
        <f t="shared" ref="AZ402" si="254">G408</f>
        <v>5</v>
      </c>
      <c r="BA402" s="23">
        <f t="shared" ref="BA402" si="255">H408</f>
        <v>0</v>
      </c>
    </row>
    <row r="403" spans="1:53" x14ac:dyDescent="0.25">
      <c r="A403" s="95"/>
      <c r="B403" s="98"/>
      <c r="C403" s="95"/>
      <c r="D403" s="84" t="s">
        <v>14</v>
      </c>
      <c r="E403" s="85"/>
      <c r="F403" s="85"/>
      <c r="G403" s="85"/>
      <c r="H403" s="86"/>
      <c r="I403" s="22"/>
      <c r="J403" s="22"/>
      <c r="K403" s="22"/>
      <c r="L403" s="22"/>
      <c r="M403" s="22"/>
      <c r="N403" s="22"/>
      <c r="O403" s="22"/>
      <c r="P403" s="22"/>
      <c r="Q403" s="22"/>
    </row>
    <row r="404" spans="1:53" x14ac:dyDescent="0.25">
      <c r="A404" s="95"/>
      <c r="B404" s="98"/>
      <c r="C404" s="95"/>
      <c r="D404" s="21" t="s">
        <v>17</v>
      </c>
      <c r="E404" s="21" t="s">
        <v>30</v>
      </c>
      <c r="F404" s="21" t="s">
        <v>31</v>
      </c>
      <c r="G404" s="21" t="s">
        <v>9</v>
      </c>
      <c r="H404" s="21" t="s">
        <v>32</v>
      </c>
      <c r="I404" s="22"/>
      <c r="J404" s="22"/>
      <c r="K404" s="22"/>
      <c r="L404" s="22"/>
      <c r="M404" s="22"/>
      <c r="N404" s="22"/>
      <c r="O404" s="22"/>
      <c r="P404" s="22"/>
      <c r="Q404" s="22"/>
    </row>
    <row r="405" spans="1:53" x14ac:dyDescent="0.25">
      <c r="A405" s="95"/>
      <c r="B405" s="98"/>
      <c r="C405" s="95"/>
      <c r="D405" s="58">
        <v>5</v>
      </c>
      <c r="E405" s="58"/>
      <c r="F405" s="58"/>
      <c r="G405" s="58"/>
      <c r="H405" s="58"/>
      <c r="I405" s="22"/>
      <c r="J405" s="22"/>
      <c r="K405" s="22"/>
      <c r="L405" s="22"/>
      <c r="M405" s="22"/>
      <c r="N405" s="22"/>
      <c r="O405" s="22"/>
      <c r="P405" s="22"/>
      <c r="Q405" s="22"/>
    </row>
    <row r="406" spans="1:53" x14ac:dyDescent="0.25">
      <c r="A406" s="95"/>
      <c r="B406" s="98"/>
      <c r="C406" s="95"/>
      <c r="D406" s="84" t="s">
        <v>15</v>
      </c>
      <c r="E406" s="85"/>
      <c r="F406" s="85"/>
      <c r="G406" s="85"/>
      <c r="H406" s="86"/>
      <c r="I406" s="22"/>
      <c r="J406" s="22"/>
      <c r="K406" s="22"/>
      <c r="L406" s="22"/>
      <c r="M406" s="22"/>
      <c r="N406" s="22"/>
      <c r="O406" s="22"/>
      <c r="P406" s="22"/>
      <c r="Q406" s="22"/>
    </row>
    <row r="407" spans="1:53" x14ac:dyDescent="0.25">
      <c r="A407" s="95"/>
      <c r="B407" s="98"/>
      <c r="C407" s="95"/>
      <c r="D407" s="21" t="s">
        <v>17</v>
      </c>
      <c r="E407" s="21" t="s">
        <v>30</v>
      </c>
      <c r="F407" s="21" t="s">
        <v>31</v>
      </c>
      <c r="G407" s="21" t="s">
        <v>9</v>
      </c>
      <c r="H407" s="21" t="s">
        <v>32</v>
      </c>
      <c r="I407" s="22"/>
      <c r="J407" s="22"/>
      <c r="K407" s="22"/>
      <c r="L407" s="22"/>
      <c r="M407" s="22"/>
      <c r="N407" s="22"/>
      <c r="O407" s="22"/>
      <c r="P407" s="22"/>
      <c r="Q407" s="22"/>
    </row>
    <row r="408" spans="1:53" x14ac:dyDescent="0.25">
      <c r="A408" s="96"/>
      <c r="B408" s="99"/>
      <c r="C408" s="96"/>
      <c r="D408" s="58"/>
      <c r="E408" s="58"/>
      <c r="F408" s="58"/>
      <c r="G408" s="58">
        <v>5</v>
      </c>
      <c r="H408" s="58"/>
      <c r="I408" s="22"/>
      <c r="J408" s="22"/>
      <c r="K408" s="22"/>
      <c r="L408" s="22"/>
      <c r="M408" s="22"/>
      <c r="N408" s="22"/>
      <c r="O408" s="22"/>
      <c r="P408" s="22"/>
      <c r="Q408" s="22"/>
    </row>
    <row r="409" spans="1:53" s="67" customFormat="1" x14ac:dyDescent="0.25"/>
    <row r="410" spans="1:53" s="67" customFormat="1" x14ac:dyDescent="0.25"/>
    <row r="411" spans="1:53" x14ac:dyDescent="0.25">
      <c r="A411" s="91" t="s">
        <v>27</v>
      </c>
      <c r="B411" s="91" t="s">
        <v>28</v>
      </c>
      <c r="C411" s="91" t="s">
        <v>29</v>
      </c>
      <c r="D411" s="87" t="s">
        <v>52</v>
      </c>
      <c r="E411" s="87"/>
      <c r="F411" s="87"/>
      <c r="G411" s="87"/>
      <c r="H411" s="87"/>
      <c r="I411" s="37"/>
      <c r="J411" s="93"/>
      <c r="K411" s="93"/>
      <c r="L411" s="93"/>
      <c r="M411" s="93"/>
      <c r="N411" s="93"/>
      <c r="O411" s="93"/>
      <c r="P411" s="93"/>
      <c r="Q411" s="93"/>
    </row>
    <row r="412" spans="1:53" x14ac:dyDescent="0.25">
      <c r="A412" s="92"/>
      <c r="B412" s="92"/>
      <c r="C412" s="92"/>
      <c r="D412" s="21" t="s">
        <v>17</v>
      </c>
      <c r="E412" s="21" t="s">
        <v>30</v>
      </c>
      <c r="F412" s="21" t="s">
        <v>31</v>
      </c>
      <c r="G412" s="21" t="s">
        <v>9</v>
      </c>
      <c r="H412" s="21" t="s">
        <v>32</v>
      </c>
      <c r="I412" s="22"/>
      <c r="J412" s="22"/>
      <c r="K412" s="22"/>
      <c r="L412" s="22"/>
      <c r="M412" s="22"/>
      <c r="N412" s="22"/>
      <c r="O412" s="22"/>
      <c r="P412" s="22"/>
      <c r="Q412" s="22"/>
    </row>
    <row r="413" spans="1:53" ht="15" customHeight="1" x14ac:dyDescent="0.25">
      <c r="A413" s="94">
        <f>COMEDORES!I27</f>
        <v>12</v>
      </c>
      <c r="B413" s="97" t="str">
        <f>COMEDORES!J27</f>
        <v>TLAQUEPAQUE:                         PARQUES DE LA VICTORIA</v>
      </c>
      <c r="C413" s="94">
        <v>7</v>
      </c>
      <c r="D413" s="58"/>
      <c r="E413" s="58"/>
      <c r="F413" s="58"/>
      <c r="G413" s="58"/>
      <c r="H413" s="58">
        <v>7</v>
      </c>
      <c r="I413" s="24"/>
      <c r="J413" s="24"/>
      <c r="K413" s="24"/>
      <c r="L413" s="24"/>
      <c r="M413" s="24"/>
      <c r="N413" s="24"/>
      <c r="O413" s="24"/>
      <c r="P413" s="24"/>
      <c r="Q413" s="24"/>
    </row>
    <row r="414" spans="1:53" x14ac:dyDescent="0.25">
      <c r="A414" s="95"/>
      <c r="B414" s="98"/>
      <c r="C414" s="95"/>
      <c r="D414" s="87" t="s">
        <v>12</v>
      </c>
      <c r="E414" s="87"/>
      <c r="F414" s="87"/>
      <c r="G414" s="87"/>
      <c r="H414" s="87"/>
      <c r="I414" s="24"/>
      <c r="J414" s="24"/>
      <c r="K414" s="24"/>
      <c r="L414" s="24"/>
      <c r="M414" s="24"/>
      <c r="N414" s="24"/>
      <c r="O414" s="24"/>
      <c r="P414" s="24"/>
      <c r="Q414" s="24"/>
    </row>
    <row r="415" spans="1:53" x14ac:dyDescent="0.25">
      <c r="A415" s="95"/>
      <c r="B415" s="98"/>
      <c r="C415" s="95"/>
      <c r="D415" s="21" t="s">
        <v>17</v>
      </c>
      <c r="E415" s="21" t="s">
        <v>30</v>
      </c>
      <c r="F415" s="21" t="s">
        <v>31</v>
      </c>
      <c r="G415" s="21" t="s">
        <v>9</v>
      </c>
      <c r="H415" s="21" t="s">
        <v>32</v>
      </c>
      <c r="I415" s="24"/>
      <c r="J415" s="24"/>
      <c r="K415" s="24"/>
      <c r="L415" s="24"/>
      <c r="M415" s="24"/>
      <c r="N415" s="24"/>
      <c r="O415" s="24"/>
      <c r="P415" s="24"/>
      <c r="Q415" s="24"/>
    </row>
    <row r="416" spans="1:53" x14ac:dyDescent="0.25">
      <c r="A416" s="95"/>
      <c r="B416" s="98"/>
      <c r="C416" s="95"/>
      <c r="D416" s="58"/>
      <c r="E416" s="58"/>
      <c r="F416" s="58">
        <v>2</v>
      </c>
      <c r="G416" s="58">
        <v>1</v>
      </c>
      <c r="H416" s="58">
        <v>4</v>
      </c>
      <c r="I416" s="24"/>
      <c r="J416" s="24"/>
      <c r="K416" s="24"/>
      <c r="L416" s="24"/>
      <c r="M416" s="24"/>
      <c r="N416" s="24"/>
      <c r="O416" s="24"/>
      <c r="P416" s="24"/>
      <c r="Q416" s="24"/>
    </row>
    <row r="417" spans="1:53" x14ac:dyDescent="0.25">
      <c r="A417" s="95"/>
      <c r="B417" s="98"/>
      <c r="C417" s="95"/>
      <c r="D417" s="87" t="s">
        <v>13</v>
      </c>
      <c r="E417" s="87"/>
      <c r="F417" s="87"/>
      <c r="G417" s="87"/>
      <c r="H417" s="87"/>
      <c r="I417" s="22"/>
      <c r="J417" s="25" t="s">
        <v>33</v>
      </c>
      <c r="K417" s="25" t="s">
        <v>28</v>
      </c>
      <c r="L417" s="25" t="s">
        <v>34</v>
      </c>
      <c r="M417" s="84" t="str">
        <f>D411</f>
        <v>Servicio general del comedor (atención)</v>
      </c>
      <c r="N417" s="85"/>
      <c r="O417" s="85"/>
      <c r="P417" s="85"/>
      <c r="Q417" s="86"/>
      <c r="S417" s="25" t="s">
        <v>33</v>
      </c>
      <c r="T417" s="25" t="s">
        <v>28</v>
      </c>
      <c r="U417" s="25" t="s">
        <v>34</v>
      </c>
      <c r="V417" s="84" t="str">
        <f>D414</f>
        <v>Menus que otorgan</v>
      </c>
      <c r="W417" s="85"/>
      <c r="X417" s="85"/>
      <c r="Y417" s="85"/>
      <c r="Z417" s="86"/>
      <c r="AB417" s="25" t="s">
        <v>33</v>
      </c>
      <c r="AC417" s="25" t="s">
        <v>28</v>
      </c>
      <c r="AD417" s="25" t="s">
        <v>34</v>
      </c>
      <c r="AE417" s="87" t="str">
        <f>D417</f>
        <v>Horarios</v>
      </c>
      <c r="AF417" s="87"/>
      <c r="AG417" s="87"/>
      <c r="AH417" s="87"/>
      <c r="AI417" s="87"/>
      <c r="AK417" s="25" t="s">
        <v>33</v>
      </c>
      <c r="AL417" s="25" t="s">
        <v>28</v>
      </c>
      <c r="AM417" s="25" t="s">
        <v>34</v>
      </c>
      <c r="AN417" s="87" t="str">
        <f>D420</f>
        <v>Cuota de recuperacion</v>
      </c>
      <c r="AO417" s="87"/>
      <c r="AP417" s="87"/>
      <c r="AQ417" s="87"/>
      <c r="AR417" s="87"/>
      <c r="AT417" s="25" t="s">
        <v>33</v>
      </c>
      <c r="AU417" s="25" t="s">
        <v>28</v>
      </c>
      <c r="AV417" s="25" t="s">
        <v>34</v>
      </c>
      <c r="AW417" s="87" t="str">
        <f>D423</f>
        <v>Cantidad de alimento que les sirven</v>
      </c>
      <c r="AX417" s="87"/>
      <c r="AY417" s="87"/>
      <c r="AZ417" s="87"/>
      <c r="BA417" s="87"/>
    </row>
    <row r="418" spans="1:53" x14ac:dyDescent="0.25">
      <c r="A418" s="95"/>
      <c r="B418" s="98"/>
      <c r="C418" s="95"/>
      <c r="D418" s="21" t="s">
        <v>17</v>
      </c>
      <c r="E418" s="21" t="s">
        <v>30</v>
      </c>
      <c r="F418" s="21" t="s">
        <v>31</v>
      </c>
      <c r="G418" s="21" t="s">
        <v>9</v>
      </c>
      <c r="H418" s="21" t="s">
        <v>32</v>
      </c>
      <c r="I418" s="22"/>
      <c r="J418" s="88">
        <f>A413</f>
        <v>12</v>
      </c>
      <c r="K418" s="88" t="str">
        <f t="shared" ref="K418" si="256">B413</f>
        <v>TLAQUEPAQUE:                         PARQUES DE LA VICTORIA</v>
      </c>
      <c r="L418" s="88">
        <f t="shared" ref="L418" si="257">C413</f>
        <v>7</v>
      </c>
      <c r="M418" s="21" t="s">
        <v>17</v>
      </c>
      <c r="N418" s="21" t="s">
        <v>30</v>
      </c>
      <c r="O418" s="21" t="s">
        <v>31</v>
      </c>
      <c r="P418" s="21" t="s">
        <v>9</v>
      </c>
      <c r="Q418" s="21" t="s">
        <v>32</v>
      </c>
      <c r="S418" s="89">
        <f>A413</f>
        <v>12</v>
      </c>
      <c r="T418" s="89" t="str">
        <f t="shared" ref="T418" si="258">B413</f>
        <v>TLAQUEPAQUE:                         PARQUES DE LA VICTORIA</v>
      </c>
      <c r="U418" s="89">
        <f t="shared" ref="U418" si="259">C413</f>
        <v>7</v>
      </c>
      <c r="V418" s="21" t="s">
        <v>17</v>
      </c>
      <c r="W418" s="21" t="s">
        <v>30</v>
      </c>
      <c r="X418" s="21" t="s">
        <v>31</v>
      </c>
      <c r="Y418" s="21" t="s">
        <v>9</v>
      </c>
      <c r="Z418" s="21" t="s">
        <v>32</v>
      </c>
      <c r="AB418" s="88">
        <f>A413</f>
        <v>12</v>
      </c>
      <c r="AC418" s="88" t="str">
        <f t="shared" ref="AC418" si="260">B413</f>
        <v>TLAQUEPAQUE:                         PARQUES DE LA VICTORIA</v>
      </c>
      <c r="AD418" s="88">
        <f t="shared" ref="AD418" si="261">C413</f>
        <v>7</v>
      </c>
      <c r="AE418" s="21" t="s">
        <v>17</v>
      </c>
      <c r="AF418" s="21" t="s">
        <v>30</v>
      </c>
      <c r="AG418" s="21" t="s">
        <v>31</v>
      </c>
      <c r="AH418" s="21" t="s">
        <v>9</v>
      </c>
      <c r="AI418" s="21" t="s">
        <v>32</v>
      </c>
      <c r="AK418" s="88">
        <f>A413</f>
        <v>12</v>
      </c>
      <c r="AL418" s="88" t="str">
        <f t="shared" ref="AL418" si="262">B413</f>
        <v>TLAQUEPAQUE:                         PARQUES DE LA VICTORIA</v>
      </c>
      <c r="AM418" s="88">
        <f t="shared" ref="AM418" si="263">C413</f>
        <v>7</v>
      </c>
      <c r="AN418" s="21" t="s">
        <v>17</v>
      </c>
      <c r="AO418" s="21" t="s">
        <v>30</v>
      </c>
      <c r="AP418" s="21" t="s">
        <v>31</v>
      </c>
      <c r="AQ418" s="21" t="s">
        <v>9</v>
      </c>
      <c r="AR418" s="21" t="s">
        <v>32</v>
      </c>
      <c r="AT418" s="88">
        <f>A413</f>
        <v>12</v>
      </c>
      <c r="AU418" s="88" t="str">
        <f t="shared" ref="AU418" si="264">B413</f>
        <v>TLAQUEPAQUE:                         PARQUES DE LA VICTORIA</v>
      </c>
      <c r="AV418" s="88">
        <f t="shared" ref="AV418" si="265">C413</f>
        <v>7</v>
      </c>
      <c r="AW418" s="21" t="s">
        <v>17</v>
      </c>
      <c r="AX418" s="21" t="s">
        <v>30</v>
      </c>
      <c r="AY418" s="21" t="s">
        <v>31</v>
      </c>
      <c r="AZ418" s="21" t="s">
        <v>9</v>
      </c>
      <c r="BA418" s="21" t="s">
        <v>32</v>
      </c>
    </row>
    <row r="419" spans="1:53" x14ac:dyDescent="0.25">
      <c r="A419" s="95"/>
      <c r="B419" s="98"/>
      <c r="C419" s="95"/>
      <c r="D419" s="58">
        <v>1</v>
      </c>
      <c r="E419" s="58"/>
      <c r="F419" s="58"/>
      <c r="G419" s="58">
        <v>3</v>
      </c>
      <c r="H419" s="58">
        <v>3</v>
      </c>
      <c r="I419" s="22"/>
      <c r="J419" s="88"/>
      <c r="K419" s="88"/>
      <c r="L419" s="88"/>
      <c r="M419" s="23">
        <f>D413</f>
        <v>0</v>
      </c>
      <c r="N419" s="23">
        <f>E413</f>
        <v>0</v>
      </c>
      <c r="O419" s="23">
        <f t="shared" ref="O419" si="266">F413</f>
        <v>0</v>
      </c>
      <c r="P419" s="23">
        <f t="shared" ref="P419" si="267">G413</f>
        <v>0</v>
      </c>
      <c r="Q419" s="23">
        <f t="shared" ref="Q419" si="268">H413</f>
        <v>7</v>
      </c>
      <c r="S419" s="90"/>
      <c r="T419" s="90"/>
      <c r="U419" s="90"/>
      <c r="V419" s="23">
        <f>D416</f>
        <v>0</v>
      </c>
      <c r="W419" s="23">
        <f>E416</f>
        <v>0</v>
      </c>
      <c r="X419" s="23">
        <f t="shared" ref="X419" si="269">F416</f>
        <v>2</v>
      </c>
      <c r="Y419" s="23">
        <f t="shared" ref="Y419" si="270">G416</f>
        <v>1</v>
      </c>
      <c r="Z419" s="23">
        <f t="shared" ref="Z419" si="271">H416</f>
        <v>4</v>
      </c>
      <c r="AB419" s="88"/>
      <c r="AC419" s="88"/>
      <c r="AD419" s="88"/>
      <c r="AE419" s="23">
        <f>D419</f>
        <v>1</v>
      </c>
      <c r="AF419" s="23">
        <f t="shared" ref="AF419" si="272">E419</f>
        <v>0</v>
      </c>
      <c r="AG419" s="23">
        <f t="shared" ref="AG419" si="273">F419</f>
        <v>0</v>
      </c>
      <c r="AH419" s="23">
        <f>G419</f>
        <v>3</v>
      </c>
      <c r="AI419" s="23">
        <f t="shared" ref="AI419" si="274">H419</f>
        <v>3</v>
      </c>
      <c r="AK419" s="88"/>
      <c r="AL419" s="88"/>
      <c r="AM419" s="88"/>
      <c r="AN419" s="23">
        <f>D422</f>
        <v>4</v>
      </c>
      <c r="AO419" s="23">
        <f t="shared" ref="AO419" si="275">E422</f>
        <v>0</v>
      </c>
      <c r="AP419" s="23">
        <f t="shared" ref="AP419" si="276">F422</f>
        <v>0</v>
      </c>
      <c r="AQ419" s="23">
        <f t="shared" ref="AQ419" si="277">G422</f>
        <v>0</v>
      </c>
      <c r="AR419" s="23">
        <f t="shared" ref="AR419" si="278">H422</f>
        <v>3</v>
      </c>
      <c r="AT419" s="88"/>
      <c r="AU419" s="88"/>
      <c r="AV419" s="88"/>
      <c r="AW419" s="23">
        <f>D425</f>
        <v>1</v>
      </c>
      <c r="AX419" s="23">
        <f t="shared" ref="AX419" si="279">E425</f>
        <v>0</v>
      </c>
      <c r="AY419" s="23">
        <f t="shared" ref="AY419" si="280">F425</f>
        <v>0</v>
      </c>
      <c r="AZ419" s="23">
        <f t="shared" ref="AZ419" si="281">G425</f>
        <v>1</v>
      </c>
      <c r="BA419" s="23">
        <f t="shared" ref="BA419" si="282">H425</f>
        <v>5</v>
      </c>
    </row>
    <row r="420" spans="1:53" x14ac:dyDescent="0.25">
      <c r="A420" s="95"/>
      <c r="B420" s="98"/>
      <c r="C420" s="95"/>
      <c r="D420" s="84" t="s">
        <v>14</v>
      </c>
      <c r="E420" s="85"/>
      <c r="F420" s="85"/>
      <c r="G420" s="85"/>
      <c r="H420" s="86"/>
      <c r="I420" s="22"/>
      <c r="J420" s="22"/>
      <c r="K420" s="22"/>
      <c r="L420" s="22"/>
      <c r="M420" s="22"/>
      <c r="N420" s="22"/>
      <c r="O420" s="22"/>
      <c r="P420" s="22"/>
      <c r="Q420" s="22"/>
    </row>
    <row r="421" spans="1:53" x14ac:dyDescent="0.25">
      <c r="A421" s="95"/>
      <c r="B421" s="98"/>
      <c r="C421" s="95"/>
      <c r="D421" s="21" t="s">
        <v>17</v>
      </c>
      <c r="E421" s="21" t="s">
        <v>30</v>
      </c>
      <c r="F421" s="21" t="s">
        <v>31</v>
      </c>
      <c r="G421" s="21" t="s">
        <v>9</v>
      </c>
      <c r="H421" s="21" t="s">
        <v>32</v>
      </c>
      <c r="I421" s="22"/>
      <c r="J421" s="22"/>
      <c r="K421" s="22"/>
      <c r="L421" s="22"/>
      <c r="M421" s="22"/>
      <c r="N421" s="22"/>
      <c r="O421" s="22"/>
      <c r="P421" s="22"/>
      <c r="Q421" s="22"/>
    </row>
    <row r="422" spans="1:53" x14ac:dyDescent="0.25">
      <c r="A422" s="95"/>
      <c r="B422" s="98"/>
      <c r="C422" s="95"/>
      <c r="D422" s="58">
        <v>4</v>
      </c>
      <c r="E422" s="58"/>
      <c r="F422" s="58"/>
      <c r="G422" s="58"/>
      <c r="H422" s="58">
        <v>3</v>
      </c>
      <c r="I422" s="22"/>
      <c r="J422" s="22"/>
      <c r="K422" s="22"/>
      <c r="L422" s="22"/>
      <c r="M422" s="22"/>
      <c r="N422" s="22"/>
      <c r="O422" s="22"/>
      <c r="P422" s="22"/>
      <c r="Q422" s="22"/>
    </row>
    <row r="423" spans="1:53" x14ac:dyDescent="0.25">
      <c r="A423" s="95"/>
      <c r="B423" s="98"/>
      <c r="C423" s="95"/>
      <c r="D423" s="84" t="s">
        <v>15</v>
      </c>
      <c r="E423" s="85"/>
      <c r="F423" s="85"/>
      <c r="G423" s="85"/>
      <c r="H423" s="86"/>
      <c r="I423" s="22"/>
      <c r="J423" s="22"/>
      <c r="K423" s="22"/>
      <c r="L423" s="22"/>
      <c r="M423" s="22"/>
      <c r="N423" s="22"/>
      <c r="O423" s="22"/>
      <c r="P423" s="22"/>
      <c r="Q423" s="22"/>
    </row>
    <row r="424" spans="1:53" x14ac:dyDescent="0.25">
      <c r="A424" s="95"/>
      <c r="B424" s="98"/>
      <c r="C424" s="95"/>
      <c r="D424" s="21" t="s">
        <v>17</v>
      </c>
      <c r="E424" s="21" t="s">
        <v>30</v>
      </c>
      <c r="F424" s="21" t="s">
        <v>31</v>
      </c>
      <c r="G424" s="21" t="s">
        <v>9</v>
      </c>
      <c r="H424" s="21" t="s">
        <v>32</v>
      </c>
      <c r="I424" s="22"/>
      <c r="J424" s="22"/>
      <c r="K424" s="22"/>
      <c r="L424" s="22"/>
      <c r="M424" s="22"/>
      <c r="N424" s="22"/>
      <c r="O424" s="22"/>
      <c r="P424" s="22"/>
      <c r="Q424" s="22"/>
    </row>
    <row r="425" spans="1:53" x14ac:dyDescent="0.25">
      <c r="A425" s="96"/>
      <c r="B425" s="99"/>
      <c r="C425" s="96"/>
      <c r="D425" s="58">
        <v>1</v>
      </c>
      <c r="E425" s="58"/>
      <c r="F425" s="58"/>
      <c r="G425" s="58">
        <v>1</v>
      </c>
      <c r="H425" s="58">
        <v>5</v>
      </c>
      <c r="I425" s="22"/>
      <c r="J425" s="22"/>
      <c r="K425" s="22"/>
      <c r="L425" s="22"/>
      <c r="M425" s="22"/>
      <c r="N425" s="22"/>
      <c r="O425" s="22"/>
      <c r="P425" s="22"/>
      <c r="Q425" s="22"/>
    </row>
    <row r="429" spans="1:53" x14ac:dyDescent="0.25">
      <c r="I429" s="22"/>
      <c r="J429" s="100" t="s">
        <v>49</v>
      </c>
      <c r="K429" s="101"/>
      <c r="L429" s="101"/>
      <c r="M429" s="101"/>
      <c r="N429" s="101"/>
      <c r="O429" s="101"/>
      <c r="P429" s="101"/>
      <c r="Q429" s="102"/>
      <c r="S429" s="103" t="s">
        <v>50</v>
      </c>
      <c r="T429" s="104"/>
      <c r="U429" s="104"/>
      <c r="V429" s="104"/>
      <c r="W429" s="104"/>
      <c r="X429" s="104"/>
      <c r="Y429" s="104"/>
      <c r="Z429" s="105"/>
      <c r="AB429" s="103" t="s">
        <v>48</v>
      </c>
      <c r="AC429" s="104"/>
      <c r="AD429" s="104"/>
      <c r="AE429" s="104"/>
      <c r="AF429" s="104"/>
      <c r="AG429" s="104"/>
      <c r="AH429" s="104"/>
      <c r="AI429" s="105"/>
      <c r="AK429" s="103" t="s">
        <v>51</v>
      </c>
      <c r="AL429" s="104"/>
      <c r="AM429" s="104"/>
      <c r="AN429" s="104"/>
      <c r="AO429" s="104"/>
      <c r="AP429" s="104"/>
      <c r="AQ429" s="104"/>
      <c r="AR429" s="105"/>
      <c r="AT429" s="103" t="s">
        <v>47</v>
      </c>
      <c r="AU429" s="104"/>
      <c r="AV429" s="104"/>
      <c r="AW429" s="104"/>
      <c r="AX429" s="104"/>
      <c r="AY429" s="104"/>
      <c r="AZ429" s="104"/>
      <c r="BA429" s="105"/>
    </row>
    <row r="430" spans="1:53" x14ac:dyDescent="0.25">
      <c r="I430" s="22"/>
      <c r="J430" s="22"/>
      <c r="K430" s="22"/>
      <c r="L430" s="22"/>
      <c r="M430" s="22"/>
      <c r="N430" s="22"/>
      <c r="O430" s="22"/>
      <c r="P430" s="22"/>
      <c r="Q430" s="22"/>
      <c r="S430" s="22"/>
      <c r="T430" s="22"/>
      <c r="U430" s="22"/>
      <c r="V430" s="22"/>
      <c r="W430" s="22"/>
      <c r="X430" s="22"/>
      <c r="Y430" s="22"/>
      <c r="Z430" s="22"/>
      <c r="AB430" s="22"/>
      <c r="AC430" s="22"/>
      <c r="AD430" s="22"/>
      <c r="AE430" s="22"/>
      <c r="AF430" s="22"/>
      <c r="AG430" s="22"/>
      <c r="AH430" s="22"/>
      <c r="AI430" s="22"/>
      <c r="AK430" s="22"/>
      <c r="AL430" s="22"/>
      <c r="AM430" s="22"/>
      <c r="AN430" s="22"/>
      <c r="AO430" s="22"/>
      <c r="AP430" s="22"/>
      <c r="AQ430" s="22"/>
      <c r="AR430" s="22"/>
      <c r="AT430" s="22"/>
      <c r="AU430" s="22"/>
      <c r="AV430" s="22"/>
      <c r="AW430" s="22"/>
      <c r="AX430" s="22"/>
      <c r="AY430" s="22"/>
      <c r="AZ430" s="22"/>
      <c r="BA430" s="22"/>
    </row>
    <row r="431" spans="1:53" ht="15.75" x14ac:dyDescent="0.25">
      <c r="I431" s="22"/>
      <c r="J431" s="26" t="s">
        <v>41</v>
      </c>
      <c r="K431" s="26" t="s">
        <v>42</v>
      </c>
      <c r="L431" s="26" t="s">
        <v>43</v>
      </c>
      <c r="M431" s="26" t="s">
        <v>17</v>
      </c>
      <c r="N431" s="26" t="s">
        <v>30</v>
      </c>
      <c r="O431" s="26" t="s">
        <v>31</v>
      </c>
      <c r="P431" s="26" t="s">
        <v>9</v>
      </c>
      <c r="Q431" s="26" t="s">
        <v>32</v>
      </c>
      <c r="S431" s="26" t="s">
        <v>41</v>
      </c>
      <c r="T431" s="26" t="s">
        <v>42</v>
      </c>
      <c r="U431" s="26" t="s">
        <v>43</v>
      </c>
      <c r="V431" s="26" t="s">
        <v>17</v>
      </c>
      <c r="W431" s="26" t="s">
        <v>30</v>
      </c>
      <c r="X431" s="26" t="s">
        <v>31</v>
      </c>
      <c r="Y431" s="26" t="s">
        <v>9</v>
      </c>
      <c r="Z431" s="26" t="s">
        <v>32</v>
      </c>
      <c r="AB431" s="26" t="s">
        <v>41</v>
      </c>
      <c r="AC431" s="26" t="s">
        <v>42</v>
      </c>
      <c r="AD431" s="26" t="s">
        <v>43</v>
      </c>
      <c r="AE431" s="26" t="s">
        <v>17</v>
      </c>
      <c r="AF431" s="26" t="s">
        <v>30</v>
      </c>
      <c r="AG431" s="26" t="s">
        <v>31</v>
      </c>
      <c r="AH431" s="26" t="s">
        <v>9</v>
      </c>
      <c r="AI431" s="26" t="s">
        <v>32</v>
      </c>
      <c r="AK431" s="26" t="s">
        <v>41</v>
      </c>
      <c r="AL431" s="26" t="s">
        <v>42</v>
      </c>
      <c r="AM431" s="26" t="s">
        <v>43</v>
      </c>
      <c r="AN431" s="26" t="s">
        <v>17</v>
      </c>
      <c r="AO431" s="26" t="s">
        <v>30</v>
      </c>
      <c r="AP431" s="26" t="s">
        <v>31</v>
      </c>
      <c r="AQ431" s="26" t="s">
        <v>9</v>
      </c>
      <c r="AR431" s="26" t="s">
        <v>32</v>
      </c>
      <c r="AT431" s="26" t="s">
        <v>41</v>
      </c>
      <c r="AU431" s="26" t="s">
        <v>42</v>
      </c>
      <c r="AV431" s="26" t="s">
        <v>43</v>
      </c>
      <c r="AW431" s="26" t="s">
        <v>17</v>
      </c>
      <c r="AX431" s="26" t="s">
        <v>30</v>
      </c>
      <c r="AY431" s="26" t="s">
        <v>31</v>
      </c>
      <c r="AZ431" s="26" t="s">
        <v>9</v>
      </c>
      <c r="BA431" s="26" t="s">
        <v>32</v>
      </c>
    </row>
    <row r="432" spans="1:53" x14ac:dyDescent="0.25">
      <c r="I432" s="22"/>
      <c r="J432" s="27" t="s">
        <v>45</v>
      </c>
      <c r="K432" s="21">
        <f>COUNTIF(B:B,B4)</f>
        <v>26</v>
      </c>
      <c r="L432" s="21">
        <f t="shared" ref="L432:Q432" si="283">SUM(L11:L424)</f>
        <v>252.5</v>
      </c>
      <c r="M432" s="21">
        <f t="shared" si="283"/>
        <v>0</v>
      </c>
      <c r="N432" s="21">
        <f t="shared" si="283"/>
        <v>1</v>
      </c>
      <c r="O432" s="21">
        <f t="shared" si="283"/>
        <v>25.285714285714285</v>
      </c>
      <c r="P432" s="21">
        <f t="shared" si="283"/>
        <v>98.857142857142861</v>
      </c>
      <c r="Q432" s="21">
        <f t="shared" si="283"/>
        <v>127.85714285714286</v>
      </c>
      <c r="S432" s="27" t="str">
        <f>J432</f>
        <v>1,2,3,4,9,12</v>
      </c>
      <c r="T432" s="21">
        <f>K432</f>
        <v>26</v>
      </c>
      <c r="U432" s="21">
        <f t="shared" ref="U432:Z432" si="284">SUM(U11:U424)</f>
        <v>152.5</v>
      </c>
      <c r="V432" s="21">
        <f t="shared" si="284"/>
        <v>1</v>
      </c>
      <c r="W432" s="21">
        <f t="shared" si="284"/>
        <v>1</v>
      </c>
      <c r="X432" s="21">
        <f t="shared" si="284"/>
        <v>42.571428571428569</v>
      </c>
      <c r="Y432" s="21">
        <f t="shared" si="284"/>
        <v>82.285714285714278</v>
      </c>
      <c r="Z432" s="21">
        <f t="shared" si="284"/>
        <v>126.14285714285714</v>
      </c>
      <c r="AB432" s="27" t="str">
        <f>J432</f>
        <v>1,2,3,4,9,12</v>
      </c>
      <c r="AC432" s="21">
        <f>T432</f>
        <v>26</v>
      </c>
      <c r="AD432" s="21">
        <f t="shared" ref="AD432:AI432" si="285">SUM(AD11:AD424)</f>
        <v>152.5</v>
      </c>
      <c r="AE432" s="21">
        <f t="shared" si="285"/>
        <v>1</v>
      </c>
      <c r="AF432" s="21">
        <f t="shared" si="285"/>
        <v>3</v>
      </c>
      <c r="AG432" s="21">
        <f t="shared" si="285"/>
        <v>25.285714285714285</v>
      </c>
      <c r="AH432" s="21">
        <f t="shared" si="285"/>
        <v>58</v>
      </c>
      <c r="AI432" s="21">
        <f t="shared" si="285"/>
        <v>165.71428571428572</v>
      </c>
      <c r="AK432" s="27" t="str">
        <f>S432</f>
        <v>1,2,3,4,9,12</v>
      </c>
      <c r="AL432" s="21">
        <f>AC432</f>
        <v>26</v>
      </c>
      <c r="AM432" s="21">
        <f t="shared" ref="AM432:AR432" si="286">SUM(AM11:AM424)</f>
        <v>152.5</v>
      </c>
      <c r="AN432" s="21">
        <f t="shared" si="286"/>
        <v>34</v>
      </c>
      <c r="AO432" s="21">
        <f t="shared" si="286"/>
        <v>1</v>
      </c>
      <c r="AP432" s="21">
        <f t="shared" si="286"/>
        <v>26.285714285714285</v>
      </c>
      <c r="AQ432" s="21">
        <f t="shared" si="286"/>
        <v>56.285714285714285</v>
      </c>
      <c r="AR432" s="21">
        <f t="shared" si="286"/>
        <v>135.42857142857144</v>
      </c>
      <c r="AT432" s="27" t="str">
        <f>AB432</f>
        <v>1,2,3,4,9,12</v>
      </c>
      <c r="AU432" s="21">
        <f>AL432</f>
        <v>26</v>
      </c>
      <c r="AV432" s="21">
        <f t="shared" ref="AV432:BA432" si="287">SUM(AV11:AV424)</f>
        <v>152.5</v>
      </c>
      <c r="AW432" s="21">
        <f t="shared" si="287"/>
        <v>2</v>
      </c>
      <c r="AX432" s="21">
        <f t="shared" si="287"/>
        <v>3</v>
      </c>
      <c r="AY432" s="21">
        <f t="shared" si="287"/>
        <v>21.285714285714285</v>
      </c>
      <c r="AZ432" s="21">
        <f t="shared" si="287"/>
        <v>102.85714285714286</v>
      </c>
      <c r="BA432" s="21">
        <f t="shared" si="287"/>
        <v>123.85714285714286</v>
      </c>
    </row>
    <row r="433" spans="9:53" x14ac:dyDescent="0.25">
      <c r="I433" s="22"/>
      <c r="J433" s="28" t="s">
        <v>44</v>
      </c>
      <c r="K433" s="25"/>
      <c r="L433" s="25"/>
      <c r="M433" s="25">
        <f>M432*100/L432</f>
        <v>0</v>
      </c>
      <c r="N433" s="25">
        <f>N432*100/L432</f>
        <v>0.39603960396039606</v>
      </c>
      <c r="O433" s="25">
        <f>O432*100/L432</f>
        <v>10.014144271570014</v>
      </c>
      <c r="P433" s="25">
        <f>P432*100/L432</f>
        <v>39.151343705799157</v>
      </c>
      <c r="Q433" s="25">
        <f>Q432*100/L432</f>
        <v>50.636492220650638</v>
      </c>
      <c r="S433" s="28" t="s">
        <v>44</v>
      </c>
      <c r="T433" s="25"/>
      <c r="U433" s="25"/>
      <c r="V433" s="25">
        <f>V432*100/U432</f>
        <v>0.65573770491803274</v>
      </c>
      <c r="W433" s="25">
        <f>W432*100/U432</f>
        <v>0.65573770491803274</v>
      </c>
      <c r="X433" s="25">
        <f>X432*100/U432</f>
        <v>27.915690866510538</v>
      </c>
      <c r="Y433" s="25">
        <f>Y432*100/U432</f>
        <v>53.957845433255265</v>
      </c>
      <c r="Z433" s="25">
        <f>Z432*100/U432</f>
        <v>82.716627634660412</v>
      </c>
      <c r="AB433" s="28" t="s">
        <v>44</v>
      </c>
      <c r="AC433" s="25"/>
      <c r="AD433" s="25"/>
      <c r="AE433" s="25">
        <f>AE432*100/AD432</f>
        <v>0.65573770491803274</v>
      </c>
      <c r="AF433" s="25">
        <f>AF432*100/AD432</f>
        <v>1.9672131147540983</v>
      </c>
      <c r="AG433" s="25">
        <f>AG432*100/AD432</f>
        <v>16.580796252927399</v>
      </c>
      <c r="AH433" s="25">
        <f>AH432*100/AD432</f>
        <v>38.032786885245905</v>
      </c>
      <c r="AI433" s="25">
        <f>AI432*100/AD432</f>
        <v>108.66510538641687</v>
      </c>
      <c r="AK433" s="28" t="s">
        <v>44</v>
      </c>
      <c r="AL433" s="25"/>
      <c r="AM433" s="25"/>
      <c r="AN433" s="25">
        <f>AN432*100/AM432</f>
        <v>22.295081967213115</v>
      </c>
      <c r="AO433" s="25">
        <f>AO432*100/AM432</f>
        <v>0.65573770491803274</v>
      </c>
      <c r="AP433" s="25">
        <f>AP432*100/AM432</f>
        <v>17.236533957845431</v>
      </c>
      <c r="AQ433" s="25">
        <f>AQ432*100/AM432</f>
        <v>36.908665105386419</v>
      </c>
      <c r="AR433" s="25">
        <f>AR432*100/AM432</f>
        <v>88.805620608899318</v>
      </c>
      <c r="AT433" s="28" t="s">
        <v>44</v>
      </c>
      <c r="AU433" s="25"/>
      <c r="AV433" s="25"/>
      <c r="AW433" s="25">
        <f>AW432*100/AV432</f>
        <v>1.3114754098360655</v>
      </c>
      <c r="AX433" s="25">
        <f>AX432*100/AV432</f>
        <v>1.9672131147540983</v>
      </c>
      <c r="AY433" s="25">
        <f>AY432*100/AV432</f>
        <v>13.957845433255269</v>
      </c>
      <c r="AZ433" s="25">
        <f>AZ432*100/AV432</f>
        <v>67.44730679156909</v>
      </c>
      <c r="BA433" s="25">
        <f>BA432*100/AV432</f>
        <v>81.217798594847778</v>
      </c>
    </row>
    <row r="434" spans="9:53" x14ac:dyDescent="0.25">
      <c r="I434" s="22"/>
      <c r="J434" s="22"/>
      <c r="K434" s="22"/>
      <c r="L434" s="22"/>
      <c r="M434" s="22"/>
      <c r="N434" s="22"/>
      <c r="O434" s="22"/>
      <c r="P434" s="22"/>
      <c r="Q434" s="22"/>
    </row>
    <row r="435" spans="9:53" x14ac:dyDescent="0.25">
      <c r="I435" s="22"/>
      <c r="J435" s="22"/>
      <c r="K435" s="22"/>
      <c r="L435" s="22"/>
      <c r="M435" s="22"/>
      <c r="N435" s="22"/>
      <c r="O435" s="22"/>
      <c r="P435" s="22"/>
      <c r="Q435" s="22"/>
    </row>
    <row r="436" spans="9:53" x14ac:dyDescent="0.25">
      <c r="I436" s="22"/>
      <c r="J436" s="29"/>
      <c r="K436" s="29"/>
      <c r="L436" s="29"/>
      <c r="M436" s="29"/>
      <c r="N436" s="29"/>
      <c r="O436" s="22"/>
      <c r="P436" s="22"/>
      <c r="Q436" s="22"/>
    </row>
    <row r="437" spans="9:53" x14ac:dyDescent="0.25">
      <c r="I437" s="22"/>
      <c r="J437" s="22"/>
      <c r="K437" s="22"/>
      <c r="L437" s="22"/>
      <c r="M437" s="22"/>
      <c r="N437" s="22"/>
      <c r="O437" s="22"/>
      <c r="P437" s="22"/>
      <c r="Q437" s="22"/>
    </row>
    <row r="438" spans="9:53" x14ac:dyDescent="0.25">
      <c r="I438" s="22"/>
      <c r="J438" s="22"/>
      <c r="K438" s="22"/>
      <c r="L438" s="22"/>
      <c r="M438" s="22"/>
      <c r="N438" s="22"/>
      <c r="O438" s="22"/>
      <c r="P438" s="22"/>
      <c r="Q438" s="22"/>
    </row>
    <row r="439" spans="9:53" x14ac:dyDescent="0.25">
      <c r="I439" s="22"/>
      <c r="J439" s="22"/>
      <c r="K439" s="22"/>
      <c r="L439" s="22"/>
      <c r="M439" s="22"/>
      <c r="N439" s="22"/>
      <c r="O439" s="22"/>
      <c r="P439" s="22"/>
      <c r="Q439" s="22"/>
    </row>
    <row r="440" spans="9:53" x14ac:dyDescent="0.25">
      <c r="I440" s="22"/>
      <c r="J440" s="22"/>
      <c r="K440" s="22"/>
      <c r="L440" s="22"/>
      <c r="M440" s="22"/>
      <c r="N440" s="22"/>
      <c r="O440" s="22"/>
      <c r="P440" s="22"/>
      <c r="Q440" s="22"/>
    </row>
    <row r="441" spans="9:53" x14ac:dyDescent="0.25">
      <c r="I441" s="22"/>
      <c r="J441" s="22"/>
      <c r="K441" s="22"/>
      <c r="L441" s="22"/>
      <c r="M441" s="22"/>
      <c r="N441" s="22"/>
      <c r="O441" s="22"/>
      <c r="P441" s="22"/>
      <c r="Q441" s="22"/>
    </row>
    <row r="442" spans="9:53" x14ac:dyDescent="0.25">
      <c r="I442" s="22"/>
      <c r="J442" s="22"/>
      <c r="K442" s="22"/>
      <c r="L442" s="22"/>
      <c r="M442" s="22"/>
      <c r="N442" s="22"/>
      <c r="O442" s="22"/>
      <c r="P442" s="22"/>
      <c r="Q442" s="22"/>
    </row>
    <row r="443" spans="9:53" x14ac:dyDescent="0.25">
      <c r="I443" s="22"/>
      <c r="J443" s="22"/>
      <c r="K443" s="22"/>
      <c r="L443" s="22"/>
      <c r="M443" s="22"/>
      <c r="N443" s="22"/>
      <c r="O443" s="22"/>
      <c r="P443" s="22"/>
      <c r="Q443" s="22"/>
    </row>
    <row r="444" spans="9:53" x14ac:dyDescent="0.25">
      <c r="I444" s="22"/>
      <c r="J444" s="22"/>
      <c r="K444" s="22"/>
      <c r="L444" s="22"/>
      <c r="M444" s="22"/>
      <c r="N444" s="22"/>
      <c r="O444" s="22"/>
      <c r="P444" s="22"/>
      <c r="Q444" s="22"/>
    </row>
    <row r="445" spans="9:53" x14ac:dyDescent="0.25">
      <c r="I445" s="22"/>
      <c r="J445" s="22"/>
      <c r="K445" s="22"/>
      <c r="L445" s="22"/>
      <c r="M445" s="22"/>
      <c r="N445" s="22"/>
      <c r="O445" s="22"/>
      <c r="P445" s="22"/>
      <c r="Q445" s="22"/>
    </row>
    <row r="446" spans="9:53" x14ac:dyDescent="0.25">
      <c r="I446" s="22"/>
      <c r="J446" s="22"/>
      <c r="K446" s="22"/>
      <c r="L446" s="22"/>
      <c r="M446" s="22"/>
      <c r="N446" s="22"/>
      <c r="O446" s="22"/>
      <c r="P446" s="22"/>
      <c r="Q446" s="22"/>
    </row>
    <row r="447" spans="9:53" x14ac:dyDescent="0.25">
      <c r="I447" s="22"/>
      <c r="J447" s="22"/>
      <c r="K447" s="22"/>
      <c r="L447" s="22"/>
      <c r="M447" s="22"/>
      <c r="N447" s="22"/>
      <c r="O447" s="22"/>
      <c r="P447" s="22"/>
      <c r="Q447" s="22"/>
    </row>
    <row r="448" spans="9:53" x14ac:dyDescent="0.25">
      <c r="I448" s="22"/>
      <c r="J448" s="22"/>
      <c r="K448" s="22"/>
      <c r="L448" s="22"/>
      <c r="M448" s="22"/>
      <c r="N448" s="22"/>
      <c r="O448" s="22"/>
      <c r="P448" s="22"/>
      <c r="Q448" s="22"/>
    </row>
    <row r="449" spans="9:17" x14ac:dyDescent="0.25">
      <c r="I449" s="22"/>
      <c r="J449" s="22"/>
      <c r="K449" s="22"/>
      <c r="L449" s="22"/>
      <c r="M449" s="22"/>
      <c r="N449" s="22"/>
      <c r="O449" s="22"/>
      <c r="P449" s="22"/>
      <c r="Q449" s="22"/>
    </row>
    <row r="450" spans="9:17" x14ac:dyDescent="0.25">
      <c r="I450" s="22"/>
      <c r="J450" s="22"/>
      <c r="K450" s="22"/>
      <c r="L450" s="22"/>
      <c r="M450" s="22"/>
      <c r="N450" s="22"/>
      <c r="O450" s="22"/>
      <c r="P450" s="22"/>
      <c r="Q450" s="22"/>
    </row>
    <row r="451" spans="9:17" x14ac:dyDescent="0.25">
      <c r="I451" s="22"/>
      <c r="J451" s="22"/>
      <c r="K451" s="22"/>
      <c r="L451" s="22"/>
      <c r="M451" s="22"/>
      <c r="N451" s="22"/>
      <c r="O451" s="22"/>
      <c r="P451" s="22"/>
      <c r="Q451" s="22"/>
    </row>
    <row r="452" spans="9:17" x14ac:dyDescent="0.25">
      <c r="I452" s="22"/>
      <c r="J452" s="22"/>
      <c r="K452" s="22"/>
      <c r="L452" s="22"/>
      <c r="M452" s="22"/>
      <c r="N452" s="22"/>
      <c r="O452" s="22"/>
      <c r="P452" s="22"/>
      <c r="Q452" s="22"/>
    </row>
    <row r="453" spans="9:17" x14ac:dyDescent="0.25">
      <c r="I453" s="22"/>
      <c r="J453" s="22"/>
      <c r="K453" s="22"/>
      <c r="L453" s="22"/>
      <c r="M453" s="22"/>
      <c r="N453" s="22"/>
      <c r="O453" s="22"/>
      <c r="P453" s="22"/>
      <c r="Q453" s="22"/>
    </row>
    <row r="454" spans="9:17" x14ac:dyDescent="0.25">
      <c r="I454" s="22"/>
      <c r="J454" s="22"/>
      <c r="K454" s="22"/>
      <c r="L454" s="22"/>
      <c r="M454" s="22"/>
      <c r="N454" s="22"/>
      <c r="O454" s="22"/>
      <c r="P454" s="22"/>
      <c r="Q454" s="22"/>
    </row>
    <row r="455" spans="9:17" x14ac:dyDescent="0.25">
      <c r="I455" s="22"/>
      <c r="J455" s="22"/>
      <c r="K455" s="22"/>
      <c r="L455" s="22"/>
      <c r="M455" s="22"/>
      <c r="N455" s="22"/>
      <c r="O455" s="22"/>
      <c r="P455" s="22"/>
      <c r="Q455" s="22"/>
    </row>
    <row r="456" spans="9:17" x14ac:dyDescent="0.25">
      <c r="I456" s="22"/>
      <c r="J456" s="22"/>
      <c r="K456" s="22"/>
      <c r="L456" s="22"/>
      <c r="M456" s="22"/>
      <c r="N456" s="22"/>
      <c r="O456" s="22"/>
      <c r="P456" s="22"/>
      <c r="Q456" s="22"/>
    </row>
    <row r="457" spans="9:17" x14ac:dyDescent="0.25">
      <c r="I457" s="22"/>
      <c r="J457" s="22"/>
      <c r="K457" s="22"/>
      <c r="L457" s="22"/>
      <c r="M457" s="22"/>
      <c r="N457" s="22"/>
      <c r="O457" s="22"/>
      <c r="P457" s="22"/>
      <c r="Q457" s="22"/>
    </row>
    <row r="458" spans="9:17" x14ac:dyDescent="0.25">
      <c r="I458" s="22"/>
      <c r="J458" s="22"/>
      <c r="K458" s="22"/>
      <c r="L458" s="22"/>
      <c r="M458" s="22"/>
      <c r="N458" s="22"/>
      <c r="O458" s="22"/>
      <c r="P458" s="22"/>
      <c r="Q458" s="22"/>
    </row>
  </sheetData>
  <mergeCells count="889">
    <mergeCell ref="V417:Z417"/>
    <mergeCell ref="AE417:AI417"/>
    <mergeCell ref="AN417:AR417"/>
    <mergeCell ref="AW417:BA417"/>
    <mergeCell ref="J418:J419"/>
    <mergeCell ref="K418:K419"/>
    <mergeCell ref="L418:L419"/>
    <mergeCell ref="S418:S419"/>
    <mergeCell ref="T418:T419"/>
    <mergeCell ref="U418:U419"/>
    <mergeCell ref="AB418:AB419"/>
    <mergeCell ref="AC418:AC419"/>
    <mergeCell ref="AD418:AD419"/>
    <mergeCell ref="AK418:AK419"/>
    <mergeCell ref="AL418:AL419"/>
    <mergeCell ref="AM418:AM419"/>
    <mergeCell ref="AT418:AT419"/>
    <mergeCell ref="AU418:AU419"/>
    <mergeCell ref="AV418:AV419"/>
    <mergeCell ref="A411:A412"/>
    <mergeCell ref="B411:B412"/>
    <mergeCell ref="C411:C412"/>
    <mergeCell ref="D411:H411"/>
    <mergeCell ref="J411:L411"/>
    <mergeCell ref="M411:O411"/>
    <mergeCell ref="P411:Q411"/>
    <mergeCell ref="A413:A425"/>
    <mergeCell ref="B413:B425"/>
    <mergeCell ref="C413:C425"/>
    <mergeCell ref="D414:H414"/>
    <mergeCell ref="D417:H417"/>
    <mergeCell ref="M417:Q417"/>
    <mergeCell ref="D420:H420"/>
    <mergeCell ref="D423:H423"/>
    <mergeCell ref="V400:Z400"/>
    <mergeCell ref="AE400:AI400"/>
    <mergeCell ref="AN400:AR400"/>
    <mergeCell ref="AW400:BA400"/>
    <mergeCell ref="J401:J402"/>
    <mergeCell ref="K401:K402"/>
    <mergeCell ref="L401:L402"/>
    <mergeCell ref="S401:S402"/>
    <mergeCell ref="T401:T402"/>
    <mergeCell ref="U401:U402"/>
    <mergeCell ref="AB401:AB402"/>
    <mergeCell ref="AC401:AC402"/>
    <mergeCell ref="AD401:AD402"/>
    <mergeCell ref="AK401:AK402"/>
    <mergeCell ref="AL401:AL402"/>
    <mergeCell ref="AM401:AM402"/>
    <mergeCell ref="AT401:AT402"/>
    <mergeCell ref="AU401:AU402"/>
    <mergeCell ref="AV401:AV402"/>
    <mergeCell ref="A394:A395"/>
    <mergeCell ref="B394:B395"/>
    <mergeCell ref="C394:C395"/>
    <mergeCell ref="D394:H394"/>
    <mergeCell ref="J394:L394"/>
    <mergeCell ref="M394:O394"/>
    <mergeCell ref="P394:Q394"/>
    <mergeCell ref="A396:A408"/>
    <mergeCell ref="B396:B408"/>
    <mergeCell ref="C396:C408"/>
    <mergeCell ref="D397:H397"/>
    <mergeCell ref="D400:H400"/>
    <mergeCell ref="M400:Q400"/>
    <mergeCell ref="D403:H403"/>
    <mergeCell ref="D406:H406"/>
    <mergeCell ref="V383:Z383"/>
    <mergeCell ref="AE383:AI383"/>
    <mergeCell ref="AN383:AR383"/>
    <mergeCell ref="AW383:BA383"/>
    <mergeCell ref="J384:J385"/>
    <mergeCell ref="K384:K385"/>
    <mergeCell ref="L384:L385"/>
    <mergeCell ref="S384:S385"/>
    <mergeCell ref="T384:T385"/>
    <mergeCell ref="U384:U385"/>
    <mergeCell ref="AB384:AB385"/>
    <mergeCell ref="AC384:AC385"/>
    <mergeCell ref="AD384:AD385"/>
    <mergeCell ref="AK384:AK385"/>
    <mergeCell ref="AL384:AL385"/>
    <mergeCell ref="AM384:AM385"/>
    <mergeCell ref="AT384:AT385"/>
    <mergeCell ref="AU384:AU385"/>
    <mergeCell ref="AV384:AV385"/>
    <mergeCell ref="A377:A378"/>
    <mergeCell ref="B377:B378"/>
    <mergeCell ref="C377:C378"/>
    <mergeCell ref="D377:H377"/>
    <mergeCell ref="J377:L377"/>
    <mergeCell ref="M377:O377"/>
    <mergeCell ref="P377:Q377"/>
    <mergeCell ref="A379:A391"/>
    <mergeCell ref="B379:B391"/>
    <mergeCell ref="C379:C391"/>
    <mergeCell ref="D380:H380"/>
    <mergeCell ref="D383:H383"/>
    <mergeCell ref="M383:Q383"/>
    <mergeCell ref="D386:H386"/>
    <mergeCell ref="D389:H389"/>
    <mergeCell ref="AW366:BA366"/>
    <mergeCell ref="J367:J368"/>
    <mergeCell ref="K367:K368"/>
    <mergeCell ref="L367:L368"/>
    <mergeCell ref="S367:S368"/>
    <mergeCell ref="T367:T368"/>
    <mergeCell ref="U367:U368"/>
    <mergeCell ref="AB367:AB368"/>
    <mergeCell ref="AC367:AC368"/>
    <mergeCell ref="AD367:AD368"/>
    <mergeCell ref="AK367:AK368"/>
    <mergeCell ref="AL367:AL368"/>
    <mergeCell ref="AM367:AM368"/>
    <mergeCell ref="AT367:AT368"/>
    <mergeCell ref="AU367:AU368"/>
    <mergeCell ref="AV367:AV368"/>
    <mergeCell ref="A362:A374"/>
    <mergeCell ref="B362:B374"/>
    <mergeCell ref="C362:C374"/>
    <mergeCell ref="D363:H363"/>
    <mergeCell ref="D366:H366"/>
    <mergeCell ref="M366:Q366"/>
    <mergeCell ref="V366:Z366"/>
    <mergeCell ref="AE366:AI366"/>
    <mergeCell ref="AN366:AR366"/>
    <mergeCell ref="D369:H369"/>
    <mergeCell ref="D372:H372"/>
    <mergeCell ref="AT350:AT351"/>
    <mergeCell ref="AU350:AU351"/>
    <mergeCell ref="AV350:AV351"/>
    <mergeCell ref="D352:H352"/>
    <mergeCell ref="D355:H355"/>
    <mergeCell ref="A360:A361"/>
    <mergeCell ref="B360:B361"/>
    <mergeCell ref="C360:C361"/>
    <mergeCell ref="D360:H360"/>
    <mergeCell ref="J360:L360"/>
    <mergeCell ref="M360:O360"/>
    <mergeCell ref="P360:Q360"/>
    <mergeCell ref="A343:A344"/>
    <mergeCell ref="B343:B344"/>
    <mergeCell ref="C343:C344"/>
    <mergeCell ref="D343:H343"/>
    <mergeCell ref="J343:L343"/>
    <mergeCell ref="M343:O343"/>
    <mergeCell ref="P343:Q343"/>
    <mergeCell ref="A345:A357"/>
    <mergeCell ref="B345:B357"/>
    <mergeCell ref="C345:C357"/>
    <mergeCell ref="D346:H346"/>
    <mergeCell ref="D349:H349"/>
    <mergeCell ref="M349:Q349"/>
    <mergeCell ref="J350:J351"/>
    <mergeCell ref="K350:K351"/>
    <mergeCell ref="L350:L351"/>
    <mergeCell ref="P4:Q4"/>
    <mergeCell ref="A6:A18"/>
    <mergeCell ref="B6:B18"/>
    <mergeCell ref="C6:C18"/>
    <mergeCell ref="D7:H7"/>
    <mergeCell ref="D10:H10"/>
    <mergeCell ref="M10:Q10"/>
    <mergeCell ref="A4:A5"/>
    <mergeCell ref="B4:B5"/>
    <mergeCell ref="C4:C5"/>
    <mergeCell ref="D4:H4"/>
    <mergeCell ref="J4:L4"/>
    <mergeCell ref="M4:O4"/>
    <mergeCell ref="D13:H13"/>
    <mergeCell ref="D16:H16"/>
    <mergeCell ref="V10:Z10"/>
    <mergeCell ref="AE10:AI10"/>
    <mergeCell ref="AN10:AR10"/>
    <mergeCell ref="AW10:BA10"/>
    <mergeCell ref="J11:J12"/>
    <mergeCell ref="K11:K12"/>
    <mergeCell ref="L11:L12"/>
    <mergeCell ref="S11:S12"/>
    <mergeCell ref="T11:T12"/>
    <mergeCell ref="U11:U12"/>
    <mergeCell ref="AU11:AU12"/>
    <mergeCell ref="AV11:AV12"/>
    <mergeCell ref="AL11:AL12"/>
    <mergeCell ref="AM11:AM12"/>
    <mergeCell ref="AT11:AT12"/>
    <mergeCell ref="AB11:AB12"/>
    <mergeCell ref="AC11:AC12"/>
    <mergeCell ref="AD11:AD12"/>
    <mergeCell ref="AK11:AK12"/>
    <mergeCell ref="D29:H29"/>
    <mergeCell ref="D32:H32"/>
    <mergeCell ref="A20:A21"/>
    <mergeCell ref="B20:B21"/>
    <mergeCell ref="C20:C21"/>
    <mergeCell ref="D20:H20"/>
    <mergeCell ref="J20:L20"/>
    <mergeCell ref="M20:O20"/>
    <mergeCell ref="P20:Q20"/>
    <mergeCell ref="A22:A34"/>
    <mergeCell ref="B22:B34"/>
    <mergeCell ref="C22:C34"/>
    <mergeCell ref="D23:H23"/>
    <mergeCell ref="D26:H26"/>
    <mergeCell ref="AW26:BA26"/>
    <mergeCell ref="J27:J28"/>
    <mergeCell ref="K27:K28"/>
    <mergeCell ref="L27:L28"/>
    <mergeCell ref="S27:S28"/>
    <mergeCell ref="T27:T28"/>
    <mergeCell ref="U27:U28"/>
    <mergeCell ref="AU27:AU28"/>
    <mergeCell ref="AV27:AV28"/>
    <mergeCell ref="AL27:AL28"/>
    <mergeCell ref="AM27:AM28"/>
    <mergeCell ref="M26:Q26"/>
    <mergeCell ref="AT27:AT28"/>
    <mergeCell ref="AB27:AB28"/>
    <mergeCell ref="AC27:AC28"/>
    <mergeCell ref="AD27:AD28"/>
    <mergeCell ref="AK27:AK28"/>
    <mergeCell ref="V26:Z26"/>
    <mergeCell ref="AE26:AI26"/>
    <mergeCell ref="AN26:AR26"/>
    <mergeCell ref="D45:H45"/>
    <mergeCell ref="D48:H48"/>
    <mergeCell ref="A36:A37"/>
    <mergeCell ref="B36:B37"/>
    <mergeCell ref="C36:C37"/>
    <mergeCell ref="D36:H36"/>
    <mergeCell ref="J36:L36"/>
    <mergeCell ref="M36:O36"/>
    <mergeCell ref="P36:Q36"/>
    <mergeCell ref="A38:A50"/>
    <mergeCell ref="B38:B50"/>
    <mergeCell ref="C38:C50"/>
    <mergeCell ref="D39:H39"/>
    <mergeCell ref="D42:H42"/>
    <mergeCell ref="AW42:BA42"/>
    <mergeCell ref="J43:J44"/>
    <mergeCell ref="K43:K44"/>
    <mergeCell ref="L43:L44"/>
    <mergeCell ref="S43:S44"/>
    <mergeCell ref="T43:T44"/>
    <mergeCell ref="U43:U44"/>
    <mergeCell ref="AU43:AU44"/>
    <mergeCell ref="AV43:AV44"/>
    <mergeCell ref="AL43:AL44"/>
    <mergeCell ref="AM43:AM44"/>
    <mergeCell ref="M42:Q42"/>
    <mergeCell ref="AT43:AT44"/>
    <mergeCell ref="AB43:AB44"/>
    <mergeCell ref="AC43:AC44"/>
    <mergeCell ref="AD43:AD44"/>
    <mergeCell ref="AK43:AK44"/>
    <mergeCell ref="V42:Z42"/>
    <mergeCell ref="AE42:AI42"/>
    <mergeCell ref="AN42:AR42"/>
    <mergeCell ref="D61:H61"/>
    <mergeCell ref="D64:H64"/>
    <mergeCell ref="A52:A53"/>
    <mergeCell ref="B52:B53"/>
    <mergeCell ref="C52:C53"/>
    <mergeCell ref="D52:H52"/>
    <mergeCell ref="J52:L52"/>
    <mergeCell ref="M52:O52"/>
    <mergeCell ref="P52:Q52"/>
    <mergeCell ref="A54:A66"/>
    <mergeCell ref="B54:B66"/>
    <mergeCell ref="C54:C66"/>
    <mergeCell ref="D55:H55"/>
    <mergeCell ref="D58:H58"/>
    <mergeCell ref="AW58:BA58"/>
    <mergeCell ref="J59:J60"/>
    <mergeCell ref="K59:K60"/>
    <mergeCell ref="L59:L60"/>
    <mergeCell ref="S59:S60"/>
    <mergeCell ref="T59:T60"/>
    <mergeCell ref="U59:U60"/>
    <mergeCell ref="AU59:AU60"/>
    <mergeCell ref="AV59:AV60"/>
    <mergeCell ref="AL59:AL60"/>
    <mergeCell ref="AM59:AM60"/>
    <mergeCell ref="M58:Q58"/>
    <mergeCell ref="AT59:AT60"/>
    <mergeCell ref="AB59:AB60"/>
    <mergeCell ref="AC59:AC60"/>
    <mergeCell ref="AD59:AD60"/>
    <mergeCell ref="AK59:AK60"/>
    <mergeCell ref="V58:Z58"/>
    <mergeCell ref="AE58:AI58"/>
    <mergeCell ref="AN58:AR58"/>
    <mergeCell ref="D77:H77"/>
    <mergeCell ref="D80:H80"/>
    <mergeCell ref="A68:A69"/>
    <mergeCell ref="B68:B69"/>
    <mergeCell ref="C68:C69"/>
    <mergeCell ref="D68:H68"/>
    <mergeCell ref="J68:L68"/>
    <mergeCell ref="M68:O68"/>
    <mergeCell ref="P68:Q68"/>
    <mergeCell ref="A70:A82"/>
    <mergeCell ref="B70:B82"/>
    <mergeCell ref="C70:C82"/>
    <mergeCell ref="D71:H71"/>
    <mergeCell ref="D74:H74"/>
    <mergeCell ref="AW74:BA74"/>
    <mergeCell ref="J75:J76"/>
    <mergeCell ref="K75:K76"/>
    <mergeCell ref="L75:L76"/>
    <mergeCell ref="S75:S76"/>
    <mergeCell ref="T75:T76"/>
    <mergeCell ref="U75:U76"/>
    <mergeCell ref="AU75:AU76"/>
    <mergeCell ref="AV75:AV76"/>
    <mergeCell ref="AL75:AL76"/>
    <mergeCell ref="AM75:AM76"/>
    <mergeCell ref="M74:Q74"/>
    <mergeCell ref="AT75:AT76"/>
    <mergeCell ref="AB75:AB76"/>
    <mergeCell ref="AC75:AC76"/>
    <mergeCell ref="AD75:AD76"/>
    <mergeCell ref="AK75:AK76"/>
    <mergeCell ref="V74:Z74"/>
    <mergeCell ref="AE74:AI74"/>
    <mergeCell ref="AN74:AR74"/>
    <mergeCell ref="D93:H93"/>
    <mergeCell ref="D96:H96"/>
    <mergeCell ref="A84:A85"/>
    <mergeCell ref="B84:B85"/>
    <mergeCell ref="C84:C85"/>
    <mergeCell ref="D84:H84"/>
    <mergeCell ref="J84:L84"/>
    <mergeCell ref="M84:O84"/>
    <mergeCell ref="P84:Q84"/>
    <mergeCell ref="A86:A98"/>
    <mergeCell ref="B86:B98"/>
    <mergeCell ref="C86:C98"/>
    <mergeCell ref="D87:H87"/>
    <mergeCell ref="D90:H90"/>
    <mergeCell ref="AW90:BA90"/>
    <mergeCell ref="J91:J92"/>
    <mergeCell ref="K91:K92"/>
    <mergeCell ref="L91:L92"/>
    <mergeCell ref="S91:S92"/>
    <mergeCell ref="T91:T92"/>
    <mergeCell ref="U91:U92"/>
    <mergeCell ref="AU91:AU92"/>
    <mergeCell ref="AV91:AV92"/>
    <mergeCell ref="AL91:AL92"/>
    <mergeCell ref="AM91:AM92"/>
    <mergeCell ref="M90:Q90"/>
    <mergeCell ref="AT91:AT92"/>
    <mergeCell ref="AB91:AB92"/>
    <mergeCell ref="AC91:AC92"/>
    <mergeCell ref="AD91:AD92"/>
    <mergeCell ref="AK91:AK92"/>
    <mergeCell ref="V90:Z90"/>
    <mergeCell ref="AE90:AI90"/>
    <mergeCell ref="AN90:AR90"/>
    <mergeCell ref="D109:H109"/>
    <mergeCell ref="D112:H112"/>
    <mergeCell ref="A100:A101"/>
    <mergeCell ref="B100:B101"/>
    <mergeCell ref="C100:C101"/>
    <mergeCell ref="D100:H100"/>
    <mergeCell ref="J100:L100"/>
    <mergeCell ref="M100:O100"/>
    <mergeCell ref="P100:Q100"/>
    <mergeCell ref="A102:A114"/>
    <mergeCell ref="B102:B114"/>
    <mergeCell ref="C102:C114"/>
    <mergeCell ref="D103:H103"/>
    <mergeCell ref="D106:H106"/>
    <mergeCell ref="AW106:BA106"/>
    <mergeCell ref="J107:J108"/>
    <mergeCell ref="K107:K108"/>
    <mergeCell ref="L107:L108"/>
    <mergeCell ref="S107:S108"/>
    <mergeCell ref="T107:T108"/>
    <mergeCell ref="U107:U108"/>
    <mergeCell ref="AU107:AU108"/>
    <mergeCell ref="AV107:AV108"/>
    <mergeCell ref="AL107:AL108"/>
    <mergeCell ref="AM107:AM108"/>
    <mergeCell ref="M106:Q106"/>
    <mergeCell ref="AT107:AT108"/>
    <mergeCell ref="AB107:AB108"/>
    <mergeCell ref="AC107:AC108"/>
    <mergeCell ref="AD107:AD108"/>
    <mergeCell ref="AK107:AK108"/>
    <mergeCell ref="V106:Z106"/>
    <mergeCell ref="AE106:AI106"/>
    <mergeCell ref="AN106:AR106"/>
    <mergeCell ref="D125:H125"/>
    <mergeCell ref="D128:H128"/>
    <mergeCell ref="A116:A117"/>
    <mergeCell ref="B116:B117"/>
    <mergeCell ref="C116:C117"/>
    <mergeCell ref="D116:H116"/>
    <mergeCell ref="J116:L116"/>
    <mergeCell ref="M116:O116"/>
    <mergeCell ref="P116:Q116"/>
    <mergeCell ref="A118:A130"/>
    <mergeCell ref="B118:B130"/>
    <mergeCell ref="C118:C130"/>
    <mergeCell ref="D119:H119"/>
    <mergeCell ref="D122:H122"/>
    <mergeCell ref="AW122:BA122"/>
    <mergeCell ref="J123:J124"/>
    <mergeCell ref="K123:K124"/>
    <mergeCell ref="L123:L124"/>
    <mergeCell ref="S123:S124"/>
    <mergeCell ref="T123:T124"/>
    <mergeCell ref="U123:U124"/>
    <mergeCell ref="AU123:AU124"/>
    <mergeCell ref="AV123:AV124"/>
    <mergeCell ref="AL123:AL124"/>
    <mergeCell ref="AM123:AM124"/>
    <mergeCell ref="M122:Q122"/>
    <mergeCell ref="AT123:AT124"/>
    <mergeCell ref="AB123:AB124"/>
    <mergeCell ref="AC123:AC124"/>
    <mergeCell ref="AD123:AD124"/>
    <mergeCell ref="AK123:AK124"/>
    <mergeCell ref="V122:Z122"/>
    <mergeCell ref="AE122:AI122"/>
    <mergeCell ref="AN122:AR122"/>
    <mergeCell ref="D141:H141"/>
    <mergeCell ref="D144:H144"/>
    <mergeCell ref="A132:A133"/>
    <mergeCell ref="B132:B133"/>
    <mergeCell ref="C132:C133"/>
    <mergeCell ref="D132:H132"/>
    <mergeCell ref="J132:L132"/>
    <mergeCell ref="M132:O132"/>
    <mergeCell ref="P132:Q132"/>
    <mergeCell ref="A134:A146"/>
    <mergeCell ref="B134:B146"/>
    <mergeCell ref="C134:C146"/>
    <mergeCell ref="D135:H135"/>
    <mergeCell ref="D138:H138"/>
    <mergeCell ref="AW138:BA138"/>
    <mergeCell ref="J139:J140"/>
    <mergeCell ref="K139:K140"/>
    <mergeCell ref="L139:L140"/>
    <mergeCell ref="S139:S140"/>
    <mergeCell ref="T139:T140"/>
    <mergeCell ref="U139:U140"/>
    <mergeCell ref="AU139:AU140"/>
    <mergeCell ref="AV139:AV140"/>
    <mergeCell ref="AL139:AL140"/>
    <mergeCell ref="AM139:AM140"/>
    <mergeCell ref="M138:Q138"/>
    <mergeCell ref="AT139:AT140"/>
    <mergeCell ref="AB139:AB140"/>
    <mergeCell ref="AC139:AC140"/>
    <mergeCell ref="AD139:AD140"/>
    <mergeCell ref="AK139:AK140"/>
    <mergeCell ref="V138:Z138"/>
    <mergeCell ref="AE138:AI138"/>
    <mergeCell ref="AN138:AR138"/>
    <mergeCell ref="D158:H158"/>
    <mergeCell ref="D161:H161"/>
    <mergeCell ref="A149:A150"/>
    <mergeCell ref="B149:B150"/>
    <mergeCell ref="C149:C150"/>
    <mergeCell ref="D149:H149"/>
    <mergeCell ref="J149:L149"/>
    <mergeCell ref="M149:O149"/>
    <mergeCell ref="P149:Q149"/>
    <mergeCell ref="A151:A163"/>
    <mergeCell ref="B151:B163"/>
    <mergeCell ref="C151:C163"/>
    <mergeCell ref="D152:H152"/>
    <mergeCell ref="D155:H155"/>
    <mergeCell ref="AW155:BA155"/>
    <mergeCell ref="J156:J157"/>
    <mergeCell ref="K156:K157"/>
    <mergeCell ref="L156:L157"/>
    <mergeCell ref="S156:S157"/>
    <mergeCell ref="T156:T157"/>
    <mergeCell ref="U156:U157"/>
    <mergeCell ref="AU156:AU157"/>
    <mergeCell ref="AV156:AV157"/>
    <mergeCell ref="AL156:AL157"/>
    <mergeCell ref="AM156:AM157"/>
    <mergeCell ref="M155:Q155"/>
    <mergeCell ref="AT156:AT157"/>
    <mergeCell ref="AB156:AB157"/>
    <mergeCell ref="AC156:AC157"/>
    <mergeCell ref="AD156:AD157"/>
    <mergeCell ref="AK156:AK157"/>
    <mergeCell ref="V155:Z155"/>
    <mergeCell ref="AE155:AI155"/>
    <mergeCell ref="AN155:AR155"/>
    <mergeCell ref="D174:H174"/>
    <mergeCell ref="D177:H177"/>
    <mergeCell ref="A165:A166"/>
    <mergeCell ref="B165:B166"/>
    <mergeCell ref="C165:C166"/>
    <mergeCell ref="D165:H165"/>
    <mergeCell ref="J165:L165"/>
    <mergeCell ref="M165:O165"/>
    <mergeCell ref="P165:Q165"/>
    <mergeCell ref="A167:A179"/>
    <mergeCell ref="B167:B179"/>
    <mergeCell ref="C167:C179"/>
    <mergeCell ref="D168:H168"/>
    <mergeCell ref="D171:H171"/>
    <mergeCell ref="AW171:BA171"/>
    <mergeCell ref="J172:J173"/>
    <mergeCell ref="K172:K173"/>
    <mergeCell ref="L172:L173"/>
    <mergeCell ref="S172:S173"/>
    <mergeCell ref="T172:T173"/>
    <mergeCell ref="U172:U173"/>
    <mergeCell ref="AU172:AU173"/>
    <mergeCell ref="AV172:AV173"/>
    <mergeCell ref="AL172:AL173"/>
    <mergeCell ref="AM172:AM173"/>
    <mergeCell ref="M171:Q171"/>
    <mergeCell ref="AT172:AT173"/>
    <mergeCell ref="AB172:AB173"/>
    <mergeCell ref="AC172:AC173"/>
    <mergeCell ref="AD172:AD173"/>
    <mergeCell ref="AK172:AK173"/>
    <mergeCell ref="V171:Z171"/>
    <mergeCell ref="AE171:AI171"/>
    <mergeCell ref="AN171:AR171"/>
    <mergeCell ref="D190:H190"/>
    <mergeCell ref="D193:H193"/>
    <mergeCell ref="A181:A182"/>
    <mergeCell ref="B181:B182"/>
    <mergeCell ref="C181:C182"/>
    <mergeCell ref="D181:H181"/>
    <mergeCell ref="J181:L181"/>
    <mergeCell ref="M181:O181"/>
    <mergeCell ref="P181:Q181"/>
    <mergeCell ref="A183:A195"/>
    <mergeCell ref="B183:B195"/>
    <mergeCell ref="C183:C195"/>
    <mergeCell ref="D184:H184"/>
    <mergeCell ref="D187:H187"/>
    <mergeCell ref="AW187:BA187"/>
    <mergeCell ref="J188:J189"/>
    <mergeCell ref="K188:K189"/>
    <mergeCell ref="L188:L189"/>
    <mergeCell ref="S188:S189"/>
    <mergeCell ref="T188:T189"/>
    <mergeCell ref="U188:U189"/>
    <mergeCell ref="AU188:AU189"/>
    <mergeCell ref="AV188:AV189"/>
    <mergeCell ref="AL188:AL189"/>
    <mergeCell ref="AM188:AM189"/>
    <mergeCell ref="M187:Q187"/>
    <mergeCell ref="AT188:AT189"/>
    <mergeCell ref="AB188:AB189"/>
    <mergeCell ref="AC188:AC189"/>
    <mergeCell ref="AD188:AD189"/>
    <mergeCell ref="AK188:AK189"/>
    <mergeCell ref="V187:Z187"/>
    <mergeCell ref="AE187:AI187"/>
    <mergeCell ref="AN187:AR187"/>
    <mergeCell ref="D206:H206"/>
    <mergeCell ref="D209:H209"/>
    <mergeCell ref="A197:A198"/>
    <mergeCell ref="B197:B198"/>
    <mergeCell ref="C197:C198"/>
    <mergeCell ref="D197:H197"/>
    <mergeCell ref="J197:L197"/>
    <mergeCell ref="M197:O197"/>
    <mergeCell ref="P197:Q197"/>
    <mergeCell ref="A199:A211"/>
    <mergeCell ref="B199:B211"/>
    <mergeCell ref="C199:C211"/>
    <mergeCell ref="D200:H200"/>
    <mergeCell ref="D203:H203"/>
    <mergeCell ref="AW203:BA203"/>
    <mergeCell ref="J204:J205"/>
    <mergeCell ref="K204:K205"/>
    <mergeCell ref="L204:L205"/>
    <mergeCell ref="S204:S205"/>
    <mergeCell ref="T204:T205"/>
    <mergeCell ref="U204:U205"/>
    <mergeCell ref="AU204:AU205"/>
    <mergeCell ref="AV204:AV205"/>
    <mergeCell ref="AL204:AL205"/>
    <mergeCell ref="AM204:AM205"/>
    <mergeCell ref="M203:Q203"/>
    <mergeCell ref="AT204:AT205"/>
    <mergeCell ref="AB204:AB205"/>
    <mergeCell ref="AC204:AC205"/>
    <mergeCell ref="AD204:AD205"/>
    <mergeCell ref="AK204:AK205"/>
    <mergeCell ref="V203:Z203"/>
    <mergeCell ref="AE203:AI203"/>
    <mergeCell ref="AN203:AR203"/>
    <mergeCell ref="D222:H222"/>
    <mergeCell ref="D225:H225"/>
    <mergeCell ref="A213:A214"/>
    <mergeCell ref="B213:B214"/>
    <mergeCell ref="C213:C214"/>
    <mergeCell ref="D213:H213"/>
    <mergeCell ref="J213:L213"/>
    <mergeCell ref="M213:O213"/>
    <mergeCell ref="P213:Q213"/>
    <mergeCell ref="A215:A227"/>
    <mergeCell ref="B215:B227"/>
    <mergeCell ref="C215:C227"/>
    <mergeCell ref="D216:H216"/>
    <mergeCell ref="D219:H219"/>
    <mergeCell ref="AW219:BA219"/>
    <mergeCell ref="J220:J221"/>
    <mergeCell ref="K220:K221"/>
    <mergeCell ref="L220:L221"/>
    <mergeCell ref="S220:S221"/>
    <mergeCell ref="T220:T221"/>
    <mergeCell ref="U220:U221"/>
    <mergeCell ref="AU220:AU221"/>
    <mergeCell ref="AV220:AV221"/>
    <mergeCell ref="AL220:AL221"/>
    <mergeCell ref="AM220:AM221"/>
    <mergeCell ref="M219:Q219"/>
    <mergeCell ref="AT220:AT221"/>
    <mergeCell ref="AB220:AB221"/>
    <mergeCell ref="AC220:AC221"/>
    <mergeCell ref="AD220:AD221"/>
    <mergeCell ref="AK220:AK221"/>
    <mergeCell ref="V219:Z219"/>
    <mergeCell ref="AE219:AI219"/>
    <mergeCell ref="AN219:AR219"/>
    <mergeCell ref="D238:H238"/>
    <mergeCell ref="D241:H241"/>
    <mergeCell ref="A229:A230"/>
    <mergeCell ref="B229:B230"/>
    <mergeCell ref="C229:C230"/>
    <mergeCell ref="D229:H229"/>
    <mergeCell ref="J229:L229"/>
    <mergeCell ref="M229:O229"/>
    <mergeCell ref="P229:Q229"/>
    <mergeCell ref="A231:A243"/>
    <mergeCell ref="B231:B243"/>
    <mergeCell ref="C231:C243"/>
    <mergeCell ref="D232:H232"/>
    <mergeCell ref="D235:H235"/>
    <mergeCell ref="AW235:BA235"/>
    <mergeCell ref="J236:J237"/>
    <mergeCell ref="K236:K237"/>
    <mergeCell ref="L236:L237"/>
    <mergeCell ref="S236:S237"/>
    <mergeCell ref="T236:T237"/>
    <mergeCell ref="U236:U237"/>
    <mergeCell ref="AU236:AU237"/>
    <mergeCell ref="AV236:AV237"/>
    <mergeCell ref="AL236:AL237"/>
    <mergeCell ref="AM236:AM237"/>
    <mergeCell ref="M235:Q235"/>
    <mergeCell ref="AT236:AT237"/>
    <mergeCell ref="AB236:AB237"/>
    <mergeCell ref="AC236:AC237"/>
    <mergeCell ref="AD236:AD237"/>
    <mergeCell ref="AK236:AK237"/>
    <mergeCell ref="V235:Z235"/>
    <mergeCell ref="AE235:AI235"/>
    <mergeCell ref="AN235:AR235"/>
    <mergeCell ref="D254:H254"/>
    <mergeCell ref="D257:H257"/>
    <mergeCell ref="A245:A246"/>
    <mergeCell ref="B245:B246"/>
    <mergeCell ref="C245:C246"/>
    <mergeCell ref="D245:H245"/>
    <mergeCell ref="J245:L245"/>
    <mergeCell ref="M245:O245"/>
    <mergeCell ref="P245:Q245"/>
    <mergeCell ref="A247:A259"/>
    <mergeCell ref="B247:B259"/>
    <mergeCell ref="C247:C259"/>
    <mergeCell ref="D248:H248"/>
    <mergeCell ref="D251:H251"/>
    <mergeCell ref="AW251:BA251"/>
    <mergeCell ref="J252:J253"/>
    <mergeCell ref="K252:K253"/>
    <mergeCell ref="L252:L253"/>
    <mergeCell ref="S252:S253"/>
    <mergeCell ref="T252:T253"/>
    <mergeCell ref="U252:U253"/>
    <mergeCell ref="AU252:AU253"/>
    <mergeCell ref="AV252:AV253"/>
    <mergeCell ref="AL252:AL253"/>
    <mergeCell ref="AM252:AM253"/>
    <mergeCell ref="M251:Q251"/>
    <mergeCell ref="AT252:AT253"/>
    <mergeCell ref="AB252:AB253"/>
    <mergeCell ref="AC252:AC253"/>
    <mergeCell ref="AD252:AD253"/>
    <mergeCell ref="AK252:AK253"/>
    <mergeCell ref="V251:Z251"/>
    <mergeCell ref="AE251:AI251"/>
    <mergeCell ref="AN251:AR251"/>
    <mergeCell ref="V267:Z267"/>
    <mergeCell ref="AE267:AI267"/>
    <mergeCell ref="AN267:AR267"/>
    <mergeCell ref="D270:H270"/>
    <mergeCell ref="D273:H273"/>
    <mergeCell ref="A261:A262"/>
    <mergeCell ref="B261:B262"/>
    <mergeCell ref="C261:C262"/>
    <mergeCell ref="D261:H261"/>
    <mergeCell ref="J261:L261"/>
    <mergeCell ref="M261:O261"/>
    <mergeCell ref="P261:Q261"/>
    <mergeCell ref="A263:A275"/>
    <mergeCell ref="B263:B275"/>
    <mergeCell ref="C263:C275"/>
    <mergeCell ref="D264:H264"/>
    <mergeCell ref="D267:H267"/>
    <mergeCell ref="A277:A278"/>
    <mergeCell ref="B277:B278"/>
    <mergeCell ref="C277:C278"/>
    <mergeCell ref="D277:H277"/>
    <mergeCell ref="J277:L277"/>
    <mergeCell ref="M277:O277"/>
    <mergeCell ref="P277:Q277"/>
    <mergeCell ref="AW267:BA267"/>
    <mergeCell ref="J268:J269"/>
    <mergeCell ref="K268:K269"/>
    <mergeCell ref="L268:L269"/>
    <mergeCell ref="S268:S269"/>
    <mergeCell ref="T268:T269"/>
    <mergeCell ref="U268:U269"/>
    <mergeCell ref="AU268:AU269"/>
    <mergeCell ref="AV268:AV269"/>
    <mergeCell ref="AL268:AL269"/>
    <mergeCell ref="AM268:AM269"/>
    <mergeCell ref="M267:Q267"/>
    <mergeCell ref="AT268:AT269"/>
    <mergeCell ref="AB268:AB269"/>
    <mergeCell ref="AC268:AC269"/>
    <mergeCell ref="AD268:AD269"/>
    <mergeCell ref="AK268:AK269"/>
    <mergeCell ref="AW283:BA283"/>
    <mergeCell ref="J284:J285"/>
    <mergeCell ref="K284:K285"/>
    <mergeCell ref="L284:L285"/>
    <mergeCell ref="S284:S285"/>
    <mergeCell ref="T284:T285"/>
    <mergeCell ref="U284:U285"/>
    <mergeCell ref="AU284:AU285"/>
    <mergeCell ref="AV284:AV285"/>
    <mergeCell ref="AL284:AL285"/>
    <mergeCell ref="AM284:AM285"/>
    <mergeCell ref="M283:Q283"/>
    <mergeCell ref="V283:Z283"/>
    <mergeCell ref="AE283:AI283"/>
    <mergeCell ref="AN283:AR283"/>
    <mergeCell ref="A293:A294"/>
    <mergeCell ref="B293:B294"/>
    <mergeCell ref="C293:C294"/>
    <mergeCell ref="D293:H293"/>
    <mergeCell ref="J293:L293"/>
    <mergeCell ref="AB284:AB285"/>
    <mergeCell ref="AC284:AC285"/>
    <mergeCell ref="AD284:AD285"/>
    <mergeCell ref="AK284:AK285"/>
    <mergeCell ref="M293:O293"/>
    <mergeCell ref="P293:Q293"/>
    <mergeCell ref="A279:A291"/>
    <mergeCell ref="B279:B291"/>
    <mergeCell ref="C279:C291"/>
    <mergeCell ref="D280:H280"/>
    <mergeCell ref="D283:H283"/>
    <mergeCell ref="D286:H286"/>
    <mergeCell ref="D289:H289"/>
    <mergeCell ref="B295:B307"/>
    <mergeCell ref="C295:C307"/>
    <mergeCell ref="D296:H296"/>
    <mergeCell ref="D299:H299"/>
    <mergeCell ref="M299:Q299"/>
    <mergeCell ref="AT284:AT285"/>
    <mergeCell ref="V299:Z299"/>
    <mergeCell ref="AE299:AI299"/>
    <mergeCell ref="AN299:AR299"/>
    <mergeCell ref="D302:H302"/>
    <mergeCell ref="D305:H305"/>
    <mergeCell ref="AW299:BA299"/>
    <mergeCell ref="J300:J301"/>
    <mergeCell ref="K300:K301"/>
    <mergeCell ref="L300:L301"/>
    <mergeCell ref="S300:S301"/>
    <mergeCell ref="T300:T301"/>
    <mergeCell ref="U300:U301"/>
    <mergeCell ref="AU300:AU301"/>
    <mergeCell ref="AV300:AV301"/>
    <mergeCell ref="AL300:AL301"/>
    <mergeCell ref="AM300:AM301"/>
    <mergeCell ref="A311:A323"/>
    <mergeCell ref="B311:B323"/>
    <mergeCell ref="C311:C323"/>
    <mergeCell ref="D312:H312"/>
    <mergeCell ref="D315:H315"/>
    <mergeCell ref="M315:Q315"/>
    <mergeCell ref="AT300:AT301"/>
    <mergeCell ref="V315:Z315"/>
    <mergeCell ref="AE315:AI315"/>
    <mergeCell ref="AN315:AR315"/>
    <mergeCell ref="D318:H318"/>
    <mergeCell ref="D321:H321"/>
    <mergeCell ref="A309:A310"/>
    <mergeCell ref="B309:B310"/>
    <mergeCell ref="C309:C310"/>
    <mergeCell ref="D309:H309"/>
    <mergeCell ref="J309:L309"/>
    <mergeCell ref="AB300:AB301"/>
    <mergeCell ref="AC300:AC301"/>
    <mergeCell ref="AD300:AD301"/>
    <mergeCell ref="AK300:AK301"/>
    <mergeCell ref="M309:O309"/>
    <mergeCell ref="P309:Q309"/>
    <mergeCell ref="A295:A307"/>
    <mergeCell ref="AW315:BA315"/>
    <mergeCell ref="J316:J317"/>
    <mergeCell ref="K316:K317"/>
    <mergeCell ref="L316:L317"/>
    <mergeCell ref="S316:S317"/>
    <mergeCell ref="T316:T317"/>
    <mergeCell ref="U316:U317"/>
    <mergeCell ref="AT316:AT317"/>
    <mergeCell ref="AU316:AU317"/>
    <mergeCell ref="AV316:AV317"/>
    <mergeCell ref="J429:Q429"/>
    <mergeCell ref="S429:Z429"/>
    <mergeCell ref="AB429:AI429"/>
    <mergeCell ref="AK429:AR429"/>
    <mergeCell ref="AT429:BA429"/>
    <mergeCell ref="AB316:AB317"/>
    <mergeCell ref="AC316:AC317"/>
    <mergeCell ref="AD316:AD317"/>
    <mergeCell ref="AK316:AK317"/>
    <mergeCell ref="AL316:AL317"/>
    <mergeCell ref="AM316:AM317"/>
    <mergeCell ref="V349:Z349"/>
    <mergeCell ref="AE349:AI349"/>
    <mergeCell ref="AN349:AR349"/>
    <mergeCell ref="AW349:BA349"/>
    <mergeCell ref="S350:S351"/>
    <mergeCell ref="T350:T351"/>
    <mergeCell ref="U350:U351"/>
    <mergeCell ref="AB350:AB351"/>
    <mergeCell ref="AC350:AC351"/>
    <mergeCell ref="AD350:AD351"/>
    <mergeCell ref="AK350:AK351"/>
    <mergeCell ref="AL350:AL351"/>
    <mergeCell ref="AM350:AM351"/>
    <mergeCell ref="A326:A327"/>
    <mergeCell ref="B326:B327"/>
    <mergeCell ref="C326:C327"/>
    <mergeCell ref="D326:H326"/>
    <mergeCell ref="J326:L326"/>
    <mergeCell ref="M326:O326"/>
    <mergeCell ref="P326:Q326"/>
    <mergeCell ref="A328:A340"/>
    <mergeCell ref="B328:B340"/>
    <mergeCell ref="C328:C340"/>
    <mergeCell ref="D329:H329"/>
    <mergeCell ref="D332:H332"/>
    <mergeCell ref="M332:Q332"/>
    <mergeCell ref="D335:H335"/>
    <mergeCell ref="D338:H338"/>
    <mergeCell ref="V332:Z332"/>
    <mergeCell ref="AE332:AI332"/>
    <mergeCell ref="AN332:AR332"/>
    <mergeCell ref="AW332:BA332"/>
    <mergeCell ref="J333:J334"/>
    <mergeCell ref="K333:K334"/>
    <mergeCell ref="L333:L334"/>
    <mergeCell ref="S333:S334"/>
    <mergeCell ref="T333:T334"/>
    <mergeCell ref="U333:U334"/>
    <mergeCell ref="AB333:AB334"/>
    <mergeCell ref="AC333:AC334"/>
    <mergeCell ref="AD333:AD334"/>
    <mergeCell ref="AK333:AK334"/>
    <mergeCell ref="AL333:AL334"/>
    <mergeCell ref="AM333:AM334"/>
    <mergeCell ref="AT333:AT334"/>
    <mergeCell ref="AU333:AU334"/>
    <mergeCell ref="AV333:AV3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workbookViewId="0">
      <selection activeCell="C24" sqref="C24"/>
    </sheetView>
  </sheetViews>
  <sheetFormatPr baseColWidth="10" defaultRowHeight="15" x14ac:dyDescent="0.25"/>
  <sheetData>
    <row r="1" spans="1:53" ht="15" customHeight="1" x14ac:dyDescent="0.25">
      <c r="A1" s="91" t="s">
        <v>27</v>
      </c>
      <c r="B1" s="91" t="s">
        <v>28</v>
      </c>
      <c r="C1" s="91" t="s">
        <v>29</v>
      </c>
      <c r="D1" s="84" t="str">
        <f>CAPTURA!D116</f>
        <v>Servicio general del comedor (atención)</v>
      </c>
      <c r="E1" s="85"/>
      <c r="F1" s="85"/>
      <c r="G1" s="85"/>
      <c r="H1" s="86"/>
      <c r="I1" s="33"/>
      <c r="J1" s="93"/>
      <c r="K1" s="93"/>
      <c r="L1" s="93"/>
      <c r="M1" s="93"/>
      <c r="N1" s="93"/>
      <c r="O1" s="93"/>
      <c r="P1" s="93"/>
      <c r="Q1" s="93"/>
    </row>
    <row r="2" spans="1:53" x14ac:dyDescent="0.25">
      <c r="A2" s="92"/>
      <c r="B2" s="92"/>
      <c r="C2" s="92"/>
      <c r="D2" s="21" t="s">
        <v>17</v>
      </c>
      <c r="E2" s="21" t="s">
        <v>30</v>
      </c>
      <c r="F2" s="21" t="s">
        <v>31</v>
      </c>
      <c r="G2" s="21" t="s">
        <v>9</v>
      </c>
      <c r="H2" s="21" t="s">
        <v>32</v>
      </c>
      <c r="I2" s="22"/>
      <c r="J2" s="22"/>
      <c r="K2" s="22"/>
      <c r="L2" s="22"/>
      <c r="M2" s="22"/>
      <c r="N2" s="22"/>
      <c r="O2" s="22"/>
      <c r="P2" s="22"/>
      <c r="Q2" s="22"/>
    </row>
    <row r="3" spans="1:53" ht="15" customHeight="1" x14ac:dyDescent="0.25">
      <c r="A3" s="94" t="e">
        <f>COMEDORES!#REF!</f>
        <v>#REF!</v>
      </c>
      <c r="B3" s="97" t="e">
        <f>COMEDORES!#REF!</f>
        <v>#REF!</v>
      </c>
      <c r="C3" s="94" t="e">
        <f>COMEDORES!#REF!*CAPTURA!F2</f>
        <v>#REF!</v>
      </c>
      <c r="D3" s="58"/>
      <c r="E3" s="58"/>
      <c r="F3" s="58"/>
      <c r="G3" s="58"/>
      <c r="H3" s="58"/>
      <c r="I3" s="24"/>
      <c r="J3" s="24"/>
      <c r="K3" s="24"/>
      <c r="L3" s="24"/>
      <c r="M3" s="24"/>
      <c r="N3" s="24"/>
      <c r="O3" s="24"/>
      <c r="P3" s="24"/>
      <c r="Q3" s="24"/>
    </row>
    <row r="4" spans="1:53" x14ac:dyDescent="0.25">
      <c r="A4" s="95"/>
      <c r="B4" s="98"/>
      <c r="C4" s="95"/>
      <c r="D4" s="84" t="str">
        <f>CAPTURA!D119</f>
        <v>Menus que otorgan</v>
      </c>
      <c r="E4" s="85"/>
      <c r="F4" s="85"/>
      <c r="G4" s="85"/>
      <c r="H4" s="86"/>
      <c r="I4" s="24"/>
      <c r="J4" s="24"/>
      <c r="K4" s="24"/>
      <c r="L4" s="24"/>
      <c r="M4" s="24"/>
      <c r="N4" s="24"/>
      <c r="O4" s="24"/>
      <c r="P4" s="24"/>
      <c r="Q4" s="24"/>
    </row>
    <row r="5" spans="1:53" x14ac:dyDescent="0.25">
      <c r="A5" s="95"/>
      <c r="B5" s="98"/>
      <c r="C5" s="95"/>
      <c r="D5" s="21" t="s">
        <v>17</v>
      </c>
      <c r="E5" s="21" t="s">
        <v>30</v>
      </c>
      <c r="F5" s="21" t="s">
        <v>31</v>
      </c>
      <c r="G5" s="21" t="s">
        <v>9</v>
      </c>
      <c r="H5" s="21" t="s">
        <v>32</v>
      </c>
      <c r="I5" s="24"/>
      <c r="J5" s="24"/>
      <c r="K5" s="24"/>
      <c r="L5" s="24"/>
      <c r="M5" s="24"/>
      <c r="N5" s="24"/>
      <c r="O5" s="24"/>
      <c r="P5" s="24"/>
      <c r="Q5" s="24"/>
    </row>
    <row r="6" spans="1:53" x14ac:dyDescent="0.25">
      <c r="A6" s="95"/>
      <c r="B6" s="98"/>
      <c r="C6" s="95"/>
      <c r="D6" s="58"/>
      <c r="E6" s="58"/>
      <c r="F6" s="58"/>
      <c r="G6" s="58"/>
      <c r="H6" s="58"/>
      <c r="I6" s="24"/>
      <c r="J6" s="24"/>
      <c r="K6" s="24"/>
      <c r="L6" s="24"/>
      <c r="M6" s="24"/>
      <c r="N6" s="24"/>
      <c r="O6" s="24"/>
      <c r="P6" s="24"/>
      <c r="Q6" s="24"/>
    </row>
    <row r="7" spans="1:53" ht="15" customHeight="1" x14ac:dyDescent="0.25">
      <c r="A7" s="95"/>
      <c r="B7" s="98"/>
      <c r="C7" s="95"/>
      <c r="D7" s="84" t="str">
        <f>CAPTURA!D122</f>
        <v>Horarios</v>
      </c>
      <c r="E7" s="85"/>
      <c r="F7" s="85"/>
      <c r="G7" s="85"/>
      <c r="H7" s="86"/>
      <c r="I7" s="22"/>
      <c r="J7" s="25" t="s">
        <v>33</v>
      </c>
      <c r="K7" s="25" t="s">
        <v>28</v>
      </c>
      <c r="L7" s="25" t="s">
        <v>34</v>
      </c>
      <c r="M7" s="84" t="str">
        <f>D1</f>
        <v>Servicio general del comedor (atención)</v>
      </c>
      <c r="N7" s="85"/>
      <c r="O7" s="85"/>
      <c r="P7" s="85"/>
      <c r="Q7" s="86"/>
      <c r="S7" s="25" t="s">
        <v>33</v>
      </c>
      <c r="T7" s="25" t="s">
        <v>28</v>
      </c>
      <c r="U7" s="25" t="s">
        <v>34</v>
      </c>
      <c r="V7" s="84" t="str">
        <f>D4</f>
        <v>Menus que otorgan</v>
      </c>
      <c r="W7" s="85"/>
      <c r="X7" s="85"/>
      <c r="Y7" s="85"/>
      <c r="Z7" s="86"/>
      <c r="AB7" s="25" t="s">
        <v>33</v>
      </c>
      <c r="AC7" s="25" t="s">
        <v>28</v>
      </c>
      <c r="AD7" s="25" t="s">
        <v>34</v>
      </c>
      <c r="AE7" s="84" t="str">
        <f>D7</f>
        <v>Horarios</v>
      </c>
      <c r="AF7" s="85"/>
      <c r="AG7" s="85"/>
      <c r="AH7" s="85"/>
      <c r="AI7" s="86"/>
      <c r="AK7" s="25" t="s">
        <v>33</v>
      </c>
      <c r="AL7" s="25" t="s">
        <v>28</v>
      </c>
      <c r="AM7" s="25" t="s">
        <v>34</v>
      </c>
      <c r="AN7" s="84" t="str">
        <f>D10</f>
        <v>Cuota de recuperacion</v>
      </c>
      <c r="AO7" s="85"/>
      <c r="AP7" s="85"/>
      <c r="AQ7" s="85"/>
      <c r="AR7" s="86"/>
      <c r="AT7" s="25" t="s">
        <v>33</v>
      </c>
      <c r="AU7" s="25" t="s">
        <v>28</v>
      </c>
      <c r="AV7" s="25" t="s">
        <v>34</v>
      </c>
      <c r="AW7" s="84" t="str">
        <f>D13</f>
        <v>Cantidad de alimento que les sirven</v>
      </c>
      <c r="AX7" s="85"/>
      <c r="AY7" s="85"/>
      <c r="AZ7" s="85"/>
      <c r="BA7" s="86"/>
    </row>
    <row r="8" spans="1:53" ht="15" customHeight="1" x14ac:dyDescent="0.25">
      <c r="A8" s="95"/>
      <c r="B8" s="98"/>
      <c r="C8" s="95"/>
      <c r="D8" s="21" t="s">
        <v>17</v>
      </c>
      <c r="E8" s="21" t="s">
        <v>30</v>
      </c>
      <c r="F8" s="21" t="s">
        <v>31</v>
      </c>
      <c r="G8" s="21" t="s">
        <v>9</v>
      </c>
      <c r="H8" s="21" t="s">
        <v>32</v>
      </c>
      <c r="I8" s="22"/>
      <c r="J8" s="89" t="e">
        <f>A3</f>
        <v>#REF!</v>
      </c>
      <c r="K8" s="89" t="e">
        <f>B3</f>
        <v>#REF!</v>
      </c>
      <c r="L8" s="89" t="e">
        <f>C3</f>
        <v>#REF!</v>
      </c>
      <c r="M8" s="21" t="s">
        <v>17</v>
      </c>
      <c r="N8" s="21" t="s">
        <v>30</v>
      </c>
      <c r="O8" s="21" t="s">
        <v>31</v>
      </c>
      <c r="P8" s="21" t="s">
        <v>9</v>
      </c>
      <c r="Q8" s="21" t="s">
        <v>32</v>
      </c>
      <c r="S8" s="89" t="e">
        <f>A3</f>
        <v>#REF!</v>
      </c>
      <c r="T8" s="89" t="e">
        <f>B3</f>
        <v>#REF!</v>
      </c>
      <c r="U8" s="89" t="e">
        <f>C3</f>
        <v>#REF!</v>
      </c>
      <c r="V8" s="21" t="s">
        <v>17</v>
      </c>
      <c r="W8" s="21" t="s">
        <v>30</v>
      </c>
      <c r="X8" s="21" t="s">
        <v>31</v>
      </c>
      <c r="Y8" s="21" t="s">
        <v>9</v>
      </c>
      <c r="Z8" s="21" t="s">
        <v>32</v>
      </c>
      <c r="AB8" s="89" t="e">
        <f>A3</f>
        <v>#REF!</v>
      </c>
      <c r="AC8" s="89" t="e">
        <f>B3</f>
        <v>#REF!</v>
      </c>
      <c r="AD8" s="89" t="e">
        <f>C3</f>
        <v>#REF!</v>
      </c>
      <c r="AE8" s="21" t="s">
        <v>17</v>
      </c>
      <c r="AF8" s="21" t="s">
        <v>30</v>
      </c>
      <c r="AG8" s="21" t="s">
        <v>31</v>
      </c>
      <c r="AH8" s="21" t="s">
        <v>9</v>
      </c>
      <c r="AI8" s="21" t="s">
        <v>32</v>
      </c>
      <c r="AK8" s="89" t="e">
        <f>A3</f>
        <v>#REF!</v>
      </c>
      <c r="AL8" s="89" t="e">
        <f>B3</f>
        <v>#REF!</v>
      </c>
      <c r="AM8" s="89" t="e">
        <f>C3</f>
        <v>#REF!</v>
      </c>
      <c r="AN8" s="21" t="s">
        <v>17</v>
      </c>
      <c r="AO8" s="21" t="s">
        <v>30</v>
      </c>
      <c r="AP8" s="21" t="s">
        <v>31</v>
      </c>
      <c r="AQ8" s="21" t="s">
        <v>9</v>
      </c>
      <c r="AR8" s="21" t="s">
        <v>32</v>
      </c>
      <c r="AT8" s="89" t="e">
        <f>A3</f>
        <v>#REF!</v>
      </c>
      <c r="AU8" s="89" t="e">
        <f>B3</f>
        <v>#REF!</v>
      </c>
      <c r="AV8" s="89" t="e">
        <f>C3</f>
        <v>#REF!</v>
      </c>
      <c r="AW8" s="21" t="s">
        <v>17</v>
      </c>
      <c r="AX8" s="21" t="s">
        <v>30</v>
      </c>
      <c r="AY8" s="21" t="s">
        <v>31</v>
      </c>
      <c r="AZ8" s="21" t="s">
        <v>9</v>
      </c>
      <c r="BA8" s="21" t="s">
        <v>32</v>
      </c>
    </row>
    <row r="9" spans="1:53" x14ac:dyDescent="0.25">
      <c r="A9" s="95"/>
      <c r="B9" s="98"/>
      <c r="C9" s="95"/>
      <c r="D9" s="58"/>
      <c r="E9" s="58"/>
      <c r="F9" s="58"/>
      <c r="G9" s="58"/>
      <c r="H9" s="58"/>
      <c r="I9" s="22"/>
      <c r="J9" s="90"/>
      <c r="K9" s="90"/>
      <c r="L9" s="90"/>
      <c r="M9" s="23">
        <f>D3</f>
        <v>0</v>
      </c>
      <c r="N9" s="23">
        <f>E3</f>
        <v>0</v>
      </c>
      <c r="O9" s="23">
        <f>F3</f>
        <v>0</v>
      </c>
      <c r="P9" s="23">
        <f>G3</f>
        <v>0</v>
      </c>
      <c r="Q9" s="23">
        <f>H3</f>
        <v>0</v>
      </c>
      <c r="S9" s="90"/>
      <c r="T9" s="90"/>
      <c r="U9" s="90"/>
      <c r="V9" s="23">
        <f>D6</f>
        <v>0</v>
      </c>
      <c r="W9" s="23">
        <f>E6</f>
        <v>0</v>
      </c>
      <c r="X9" s="23">
        <f>F6</f>
        <v>0</v>
      </c>
      <c r="Y9" s="23">
        <f>G6</f>
        <v>0</v>
      </c>
      <c r="Z9" s="23">
        <f>H6</f>
        <v>0</v>
      </c>
      <c r="AB9" s="90"/>
      <c r="AC9" s="90"/>
      <c r="AD9" s="90"/>
      <c r="AE9" s="23">
        <f>D9</f>
        <v>0</v>
      </c>
      <c r="AF9" s="23">
        <f>E9</f>
        <v>0</v>
      </c>
      <c r="AG9" s="23">
        <f>F9</f>
        <v>0</v>
      </c>
      <c r="AH9" s="23">
        <f>G9</f>
        <v>0</v>
      </c>
      <c r="AI9" s="23">
        <f>H9</f>
        <v>0</v>
      </c>
      <c r="AK9" s="90"/>
      <c r="AL9" s="90"/>
      <c r="AM9" s="90"/>
      <c r="AN9" s="23">
        <f>D12</f>
        <v>0</v>
      </c>
      <c r="AO9" s="23">
        <f>E12</f>
        <v>0</v>
      </c>
      <c r="AP9" s="23">
        <f>F12</f>
        <v>0</v>
      </c>
      <c r="AQ9" s="23">
        <f>G12</f>
        <v>0</v>
      </c>
      <c r="AR9" s="23">
        <f>H12</f>
        <v>0</v>
      </c>
      <c r="AT9" s="90"/>
      <c r="AU9" s="90"/>
      <c r="AV9" s="90"/>
      <c r="AW9" s="23">
        <f>D15</f>
        <v>0</v>
      </c>
      <c r="AX9" s="23">
        <f>E15</f>
        <v>0</v>
      </c>
      <c r="AY9" s="23">
        <f>F15</f>
        <v>0</v>
      </c>
      <c r="AZ9" s="23">
        <f>G15</f>
        <v>0</v>
      </c>
      <c r="BA9" s="23">
        <f>H15</f>
        <v>0</v>
      </c>
    </row>
    <row r="10" spans="1:53" ht="15" customHeight="1" x14ac:dyDescent="0.25">
      <c r="A10" s="95"/>
      <c r="B10" s="98"/>
      <c r="C10" s="95"/>
      <c r="D10" s="84" t="str">
        <f>CAPTURA!D125</f>
        <v>Cuota de recuperacion</v>
      </c>
      <c r="E10" s="85"/>
      <c r="F10" s="85"/>
      <c r="G10" s="85"/>
      <c r="H10" s="86"/>
      <c r="I10" s="22"/>
      <c r="J10" s="22"/>
      <c r="K10" s="22"/>
      <c r="L10" s="22"/>
      <c r="M10" s="22"/>
      <c r="N10" s="22"/>
      <c r="O10" s="22"/>
      <c r="P10" s="22"/>
      <c r="Q10" s="22"/>
    </row>
    <row r="11" spans="1:53" x14ac:dyDescent="0.25">
      <c r="A11" s="95"/>
      <c r="B11" s="98"/>
      <c r="C11" s="95"/>
      <c r="D11" s="21" t="s">
        <v>17</v>
      </c>
      <c r="E11" s="21" t="s">
        <v>30</v>
      </c>
      <c r="F11" s="21" t="s">
        <v>31</v>
      </c>
      <c r="G11" s="21" t="s">
        <v>9</v>
      </c>
      <c r="H11" s="21" t="s">
        <v>32</v>
      </c>
      <c r="I11" s="22"/>
      <c r="J11" s="22"/>
      <c r="K11" s="22"/>
      <c r="L11" s="22"/>
      <c r="M11" s="22"/>
      <c r="N11" s="22"/>
      <c r="O11" s="22"/>
      <c r="P11" s="22"/>
      <c r="Q11" s="22"/>
    </row>
    <row r="12" spans="1:53" x14ac:dyDescent="0.25">
      <c r="A12" s="95"/>
      <c r="B12" s="98"/>
      <c r="C12" s="95"/>
      <c r="D12" s="58"/>
      <c r="E12" s="58"/>
      <c r="F12" s="58"/>
      <c r="G12" s="58"/>
      <c r="H12" s="58"/>
      <c r="I12" s="22"/>
      <c r="J12" s="22"/>
      <c r="K12" s="22"/>
      <c r="L12" s="22"/>
      <c r="M12" s="22"/>
      <c r="N12" s="22"/>
      <c r="O12" s="22"/>
      <c r="P12" s="22"/>
      <c r="Q12" s="22"/>
    </row>
    <row r="13" spans="1:53" ht="15" customHeight="1" x14ac:dyDescent="0.25">
      <c r="A13" s="95"/>
      <c r="B13" s="98"/>
      <c r="C13" s="95"/>
      <c r="D13" s="84" t="str">
        <f>CAPTURA!D128</f>
        <v>Cantidad de alimento que les sirven</v>
      </c>
      <c r="E13" s="85"/>
      <c r="F13" s="85"/>
      <c r="G13" s="85"/>
      <c r="H13" s="86"/>
      <c r="I13" s="22"/>
      <c r="J13" s="22"/>
      <c r="K13" s="22"/>
      <c r="L13" s="22"/>
      <c r="M13" s="22"/>
      <c r="N13" s="22"/>
      <c r="O13" s="22"/>
      <c r="P13" s="22"/>
      <c r="Q13" s="22"/>
    </row>
    <row r="14" spans="1:53" x14ac:dyDescent="0.25">
      <c r="A14" s="95"/>
      <c r="B14" s="98"/>
      <c r="C14" s="95"/>
      <c r="D14" s="21" t="s">
        <v>17</v>
      </c>
      <c r="E14" s="21" t="s">
        <v>30</v>
      </c>
      <c r="F14" s="21" t="s">
        <v>31</v>
      </c>
      <c r="G14" s="21" t="s">
        <v>9</v>
      </c>
      <c r="H14" s="21" t="s">
        <v>32</v>
      </c>
      <c r="I14" s="22"/>
      <c r="J14" s="22"/>
      <c r="K14" s="22"/>
      <c r="L14" s="22"/>
      <c r="M14" s="22"/>
      <c r="N14" s="22"/>
      <c r="O14" s="22"/>
      <c r="P14" s="22"/>
      <c r="Q14" s="22"/>
    </row>
    <row r="15" spans="1:53" x14ac:dyDescent="0.25">
      <c r="A15" s="96"/>
      <c r="B15" s="99"/>
      <c r="C15" s="96"/>
      <c r="D15" s="58"/>
      <c r="E15" s="58"/>
      <c r="F15" s="58"/>
      <c r="G15" s="58"/>
      <c r="H15" s="58"/>
      <c r="I15" s="22"/>
      <c r="J15" s="22"/>
      <c r="K15" s="22"/>
      <c r="L15" s="22"/>
      <c r="M15" s="22"/>
      <c r="N15" s="22"/>
      <c r="O15" s="22"/>
      <c r="P15" s="22"/>
      <c r="Q15" s="22"/>
    </row>
  </sheetData>
  <mergeCells count="34">
    <mergeCell ref="V7:Z7"/>
    <mergeCell ref="AE7:AI7"/>
    <mergeCell ref="AN7:AR7"/>
    <mergeCell ref="AW7:BA7"/>
    <mergeCell ref="AU8:AU9"/>
    <mergeCell ref="AV8:AV9"/>
    <mergeCell ref="AL8:AL9"/>
    <mergeCell ref="AM8:AM9"/>
    <mergeCell ref="J8:J9"/>
    <mergeCell ref="K8:K9"/>
    <mergeCell ref="L8:L9"/>
    <mergeCell ref="S8:S9"/>
    <mergeCell ref="T8:T9"/>
    <mergeCell ref="AK8:AK9"/>
    <mergeCell ref="AT8:AT9"/>
    <mergeCell ref="AB8:AB9"/>
    <mergeCell ref="AC8:AC9"/>
    <mergeCell ref="AD8:AD9"/>
    <mergeCell ref="U8:U9"/>
    <mergeCell ref="J1:L1"/>
    <mergeCell ref="M1:O1"/>
    <mergeCell ref="P1:Q1"/>
    <mergeCell ref="A3:A15"/>
    <mergeCell ref="B3:B15"/>
    <mergeCell ref="C3:C15"/>
    <mergeCell ref="D4:H4"/>
    <mergeCell ref="D7:H7"/>
    <mergeCell ref="D10:H10"/>
    <mergeCell ref="D13:H13"/>
    <mergeCell ref="A1:A2"/>
    <mergeCell ref="B1:B2"/>
    <mergeCell ref="C1:C2"/>
    <mergeCell ref="D1:H1"/>
    <mergeCell ref="M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COMEDORES</vt:lpstr>
      <vt:lpstr>CAPTURA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Dueñas de la Rosa Karla Gabriela</dc:creator>
  <cp:lastModifiedBy>Rodríguez Salcido Cristina</cp:lastModifiedBy>
  <cp:lastPrinted>2014-10-31T17:12:26Z</cp:lastPrinted>
  <dcterms:created xsi:type="dcterms:W3CDTF">2014-09-30T21:13:00Z</dcterms:created>
  <dcterms:modified xsi:type="dcterms:W3CDTF">2018-01-29T22:24:51Z</dcterms:modified>
</cp:coreProperties>
</file>