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j\Documents\ALE 2017\ANTEPROYECTO ESTATAL 2017\"/>
    </mc:Choice>
  </mc:AlternateContent>
  <bookViews>
    <workbookView xWindow="0" yWindow="0" windowWidth="20490" windowHeight="7455"/>
  </bookViews>
  <sheets>
    <sheet name="concentrad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7" i="1" l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S126" i="1"/>
  <c r="R126" i="1"/>
  <c r="T126" i="1" s="1"/>
  <c r="Q126" i="1"/>
  <c r="S125" i="1"/>
  <c r="R125" i="1"/>
  <c r="T125" i="1" s="1"/>
  <c r="Q125" i="1"/>
  <c r="S124" i="1"/>
  <c r="R124" i="1"/>
  <c r="T124" i="1" s="1"/>
  <c r="Q124" i="1"/>
  <c r="S123" i="1"/>
  <c r="R123" i="1"/>
  <c r="T123" i="1" s="1"/>
  <c r="Q123" i="1"/>
  <c r="S122" i="1"/>
  <c r="R122" i="1"/>
  <c r="T122" i="1" s="1"/>
  <c r="Q122" i="1"/>
  <c r="S121" i="1"/>
  <c r="R121" i="1"/>
  <c r="T121" i="1" s="1"/>
  <c r="Q121" i="1"/>
  <c r="S120" i="1"/>
  <c r="R120" i="1"/>
  <c r="T120" i="1" s="1"/>
  <c r="Q120" i="1"/>
  <c r="S119" i="1"/>
  <c r="R119" i="1"/>
  <c r="T119" i="1" s="1"/>
  <c r="Q119" i="1"/>
  <c r="S118" i="1"/>
  <c r="R118" i="1"/>
  <c r="T118" i="1" s="1"/>
  <c r="Q118" i="1"/>
  <c r="S117" i="1"/>
  <c r="R117" i="1"/>
  <c r="T117" i="1" s="1"/>
  <c r="Q117" i="1"/>
  <c r="S116" i="1"/>
  <c r="R116" i="1"/>
  <c r="T116" i="1" s="1"/>
  <c r="Q116" i="1"/>
  <c r="S115" i="1"/>
  <c r="R115" i="1"/>
  <c r="T115" i="1" s="1"/>
  <c r="Q115" i="1"/>
  <c r="S114" i="1"/>
  <c r="R114" i="1"/>
  <c r="T114" i="1" s="1"/>
  <c r="Q114" i="1"/>
  <c r="S113" i="1"/>
  <c r="R113" i="1"/>
  <c r="T113" i="1" s="1"/>
  <c r="Q113" i="1"/>
  <c r="S112" i="1"/>
  <c r="R112" i="1"/>
  <c r="Q112" i="1"/>
  <c r="T112" i="1" s="1"/>
  <c r="S111" i="1"/>
  <c r="R111" i="1"/>
  <c r="Q111" i="1"/>
  <c r="T111" i="1" s="1"/>
  <c r="S110" i="1"/>
  <c r="R110" i="1"/>
  <c r="Q110" i="1"/>
  <c r="T110" i="1" s="1"/>
  <c r="S109" i="1"/>
  <c r="R109" i="1"/>
  <c r="Q109" i="1"/>
  <c r="T109" i="1" s="1"/>
  <c r="S108" i="1"/>
  <c r="R108" i="1"/>
  <c r="Q108" i="1"/>
  <c r="T108" i="1" s="1"/>
  <c r="S107" i="1"/>
  <c r="R107" i="1"/>
  <c r="Q107" i="1"/>
  <c r="T107" i="1" s="1"/>
  <c r="S106" i="1"/>
  <c r="S127" i="1" s="1"/>
  <c r="R106" i="1"/>
  <c r="R127" i="1" s="1"/>
  <c r="Q106" i="1"/>
  <c r="T106" i="1" s="1"/>
  <c r="T127" i="1" s="1"/>
  <c r="R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T104" i="1"/>
  <c r="S104" i="1"/>
  <c r="R104" i="1"/>
  <c r="Q104" i="1"/>
  <c r="T103" i="1"/>
  <c r="S103" i="1"/>
  <c r="R103" i="1"/>
  <c r="Q103" i="1"/>
  <c r="T102" i="1"/>
  <c r="T105" i="1" s="1"/>
  <c r="S102" i="1"/>
  <c r="S105" i="1" s="1"/>
  <c r="R102" i="1"/>
  <c r="Q102" i="1"/>
  <c r="Q105" i="1" s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S100" i="1"/>
  <c r="R100" i="1"/>
  <c r="Q100" i="1"/>
  <c r="T100" i="1" s="1"/>
  <c r="S99" i="1"/>
  <c r="R99" i="1"/>
  <c r="Q99" i="1"/>
  <c r="T99" i="1" s="1"/>
  <c r="S98" i="1"/>
  <c r="R98" i="1"/>
  <c r="Q98" i="1"/>
  <c r="T98" i="1" s="1"/>
  <c r="S97" i="1"/>
  <c r="R97" i="1"/>
  <c r="Q97" i="1"/>
  <c r="T97" i="1" s="1"/>
  <c r="S96" i="1"/>
  <c r="R96" i="1"/>
  <c r="Q96" i="1"/>
  <c r="T96" i="1" s="1"/>
  <c r="S95" i="1"/>
  <c r="R95" i="1"/>
  <c r="Q95" i="1"/>
  <c r="T95" i="1" s="1"/>
  <c r="S94" i="1"/>
  <c r="R94" i="1"/>
  <c r="Q94" i="1"/>
  <c r="T94" i="1" s="1"/>
  <c r="S93" i="1"/>
  <c r="R93" i="1"/>
  <c r="Q93" i="1"/>
  <c r="T93" i="1" s="1"/>
  <c r="S92" i="1"/>
  <c r="R92" i="1"/>
  <c r="Q92" i="1"/>
  <c r="T92" i="1" s="1"/>
  <c r="S91" i="1"/>
  <c r="R91" i="1"/>
  <c r="Q91" i="1"/>
  <c r="T91" i="1" s="1"/>
  <c r="S90" i="1"/>
  <c r="R90" i="1"/>
  <c r="Q90" i="1"/>
  <c r="T90" i="1" s="1"/>
  <c r="S89" i="1"/>
  <c r="R89" i="1"/>
  <c r="Q89" i="1"/>
  <c r="T89" i="1" s="1"/>
  <c r="S88" i="1"/>
  <c r="R88" i="1"/>
  <c r="Q88" i="1"/>
  <c r="T88" i="1" s="1"/>
  <c r="S87" i="1"/>
  <c r="R87" i="1"/>
  <c r="Q87" i="1"/>
  <c r="T87" i="1" s="1"/>
  <c r="S86" i="1"/>
  <c r="R86" i="1"/>
  <c r="Q86" i="1"/>
  <c r="T86" i="1" s="1"/>
  <c r="S85" i="1"/>
  <c r="R85" i="1"/>
  <c r="Q85" i="1"/>
  <c r="T85" i="1" s="1"/>
  <c r="S84" i="1"/>
  <c r="R84" i="1"/>
  <c r="Q84" i="1"/>
  <c r="T84" i="1" s="1"/>
  <c r="S83" i="1"/>
  <c r="R83" i="1"/>
  <c r="Q83" i="1"/>
  <c r="T83" i="1" s="1"/>
  <c r="S82" i="1"/>
  <c r="R82" i="1"/>
  <c r="Q82" i="1"/>
  <c r="T82" i="1" s="1"/>
  <c r="S81" i="1"/>
  <c r="R81" i="1"/>
  <c r="Q81" i="1"/>
  <c r="T81" i="1" s="1"/>
  <c r="S80" i="1"/>
  <c r="R80" i="1"/>
  <c r="Q80" i="1"/>
  <c r="T80" i="1" s="1"/>
  <c r="S79" i="1"/>
  <c r="R79" i="1"/>
  <c r="Q79" i="1"/>
  <c r="T79" i="1" s="1"/>
  <c r="S78" i="1"/>
  <c r="R78" i="1"/>
  <c r="Q78" i="1"/>
  <c r="T78" i="1" s="1"/>
  <c r="S77" i="1"/>
  <c r="R77" i="1"/>
  <c r="Q77" i="1"/>
  <c r="T77" i="1" s="1"/>
  <c r="S76" i="1"/>
  <c r="R76" i="1"/>
  <c r="Q76" i="1"/>
  <c r="T76" i="1" s="1"/>
  <c r="S75" i="1"/>
  <c r="R75" i="1"/>
  <c r="Q75" i="1"/>
  <c r="T75" i="1" s="1"/>
  <c r="S74" i="1"/>
  <c r="R74" i="1"/>
  <c r="Q74" i="1"/>
  <c r="T74" i="1" s="1"/>
  <c r="S73" i="1"/>
  <c r="R73" i="1"/>
  <c r="Q73" i="1"/>
  <c r="T73" i="1" s="1"/>
  <c r="S72" i="1"/>
  <c r="R72" i="1"/>
  <c r="Q72" i="1"/>
  <c r="T72" i="1" s="1"/>
  <c r="S71" i="1"/>
  <c r="R71" i="1"/>
  <c r="Q71" i="1"/>
  <c r="T71" i="1" s="1"/>
  <c r="S70" i="1"/>
  <c r="R70" i="1"/>
  <c r="Q70" i="1"/>
  <c r="T70" i="1" s="1"/>
  <c r="S69" i="1"/>
  <c r="R69" i="1"/>
  <c r="Q69" i="1"/>
  <c r="T69" i="1" s="1"/>
  <c r="S68" i="1"/>
  <c r="R68" i="1"/>
  <c r="Q68" i="1"/>
  <c r="T68" i="1" s="1"/>
  <c r="S67" i="1"/>
  <c r="R67" i="1"/>
  <c r="Q67" i="1"/>
  <c r="T67" i="1" s="1"/>
  <c r="S66" i="1"/>
  <c r="R66" i="1"/>
  <c r="Q66" i="1"/>
  <c r="T66" i="1" s="1"/>
  <c r="S65" i="1"/>
  <c r="R65" i="1"/>
  <c r="Q65" i="1"/>
  <c r="T65" i="1" s="1"/>
  <c r="S64" i="1"/>
  <c r="R64" i="1"/>
  <c r="Q64" i="1"/>
  <c r="T64" i="1" s="1"/>
  <c r="S63" i="1"/>
  <c r="R63" i="1"/>
  <c r="Q63" i="1"/>
  <c r="T63" i="1" s="1"/>
  <c r="S62" i="1"/>
  <c r="R62" i="1"/>
  <c r="Q62" i="1"/>
  <c r="T62" i="1" s="1"/>
  <c r="S61" i="1"/>
  <c r="R61" i="1"/>
  <c r="Q61" i="1"/>
  <c r="T61" i="1" s="1"/>
  <c r="S60" i="1"/>
  <c r="S101" i="1" s="1"/>
  <c r="R60" i="1"/>
  <c r="R101" i="1" s="1"/>
  <c r="Q60" i="1"/>
  <c r="T60" i="1" s="1"/>
  <c r="T101" i="1" s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T58" i="1"/>
  <c r="S58" i="1"/>
  <c r="R58" i="1"/>
  <c r="Q58" i="1"/>
  <c r="T57" i="1"/>
  <c r="S57" i="1"/>
  <c r="R57" i="1"/>
  <c r="Q57" i="1"/>
  <c r="T56" i="1"/>
  <c r="S56" i="1"/>
  <c r="R56" i="1"/>
  <c r="Q56" i="1"/>
  <c r="T55" i="1"/>
  <c r="S55" i="1"/>
  <c r="R55" i="1"/>
  <c r="Q55" i="1"/>
  <c r="T54" i="1"/>
  <c r="S54" i="1"/>
  <c r="R54" i="1"/>
  <c r="Q54" i="1"/>
  <c r="T53" i="1"/>
  <c r="S53" i="1"/>
  <c r="R53" i="1"/>
  <c r="Q53" i="1"/>
  <c r="T52" i="1"/>
  <c r="S52" i="1"/>
  <c r="R52" i="1"/>
  <c r="Q52" i="1"/>
  <c r="T51" i="1"/>
  <c r="S51" i="1"/>
  <c r="R51" i="1"/>
  <c r="Q51" i="1"/>
  <c r="T50" i="1"/>
  <c r="S50" i="1"/>
  <c r="R50" i="1"/>
  <c r="Q50" i="1"/>
  <c r="T49" i="1"/>
  <c r="S49" i="1"/>
  <c r="R49" i="1"/>
  <c r="Q49" i="1"/>
  <c r="T48" i="1"/>
  <c r="S48" i="1"/>
  <c r="R48" i="1"/>
  <c r="Q48" i="1"/>
  <c r="T47" i="1"/>
  <c r="S47" i="1"/>
  <c r="R47" i="1"/>
  <c r="Q47" i="1"/>
  <c r="T46" i="1"/>
  <c r="S46" i="1"/>
  <c r="R46" i="1"/>
  <c r="Q46" i="1"/>
  <c r="T45" i="1"/>
  <c r="S45" i="1"/>
  <c r="R45" i="1"/>
  <c r="Q45" i="1"/>
  <c r="T44" i="1"/>
  <c r="S44" i="1"/>
  <c r="R44" i="1"/>
  <c r="Q44" i="1"/>
  <c r="T43" i="1"/>
  <c r="S43" i="1"/>
  <c r="R43" i="1"/>
  <c r="Q43" i="1"/>
  <c r="T42" i="1"/>
  <c r="S42" i="1"/>
  <c r="R42" i="1"/>
  <c r="Q42" i="1"/>
  <c r="T41" i="1"/>
  <c r="S41" i="1"/>
  <c r="R41" i="1"/>
  <c r="Q41" i="1"/>
  <c r="T40" i="1"/>
  <c r="S40" i="1"/>
  <c r="R40" i="1"/>
  <c r="Q40" i="1"/>
  <c r="T39" i="1"/>
  <c r="S39" i="1"/>
  <c r="R39" i="1"/>
  <c r="Q39" i="1"/>
  <c r="T38" i="1"/>
  <c r="S38" i="1"/>
  <c r="R38" i="1"/>
  <c r="Q38" i="1"/>
  <c r="T37" i="1"/>
  <c r="S37" i="1"/>
  <c r="R37" i="1"/>
  <c r="Q37" i="1"/>
  <c r="T36" i="1"/>
  <c r="S36" i="1"/>
  <c r="R36" i="1"/>
  <c r="Q36" i="1"/>
  <c r="T35" i="1"/>
  <c r="S35" i="1"/>
  <c r="R35" i="1"/>
  <c r="Q35" i="1"/>
  <c r="T34" i="1"/>
  <c r="S34" i="1"/>
  <c r="R34" i="1"/>
  <c r="Q34" i="1"/>
  <c r="T33" i="1"/>
  <c r="S33" i="1"/>
  <c r="R33" i="1"/>
  <c r="Q33" i="1"/>
  <c r="T32" i="1"/>
  <c r="S32" i="1"/>
  <c r="R32" i="1"/>
  <c r="Q32" i="1"/>
  <c r="T31" i="1"/>
  <c r="S31" i="1"/>
  <c r="R31" i="1"/>
  <c r="Q31" i="1"/>
  <c r="T30" i="1"/>
  <c r="S30" i="1"/>
  <c r="R30" i="1"/>
  <c r="Q30" i="1"/>
  <c r="T29" i="1"/>
  <c r="S29" i="1"/>
  <c r="R29" i="1"/>
  <c r="Q29" i="1"/>
  <c r="T28" i="1"/>
  <c r="S28" i="1"/>
  <c r="R28" i="1"/>
  <c r="Q28" i="1"/>
  <c r="T27" i="1"/>
  <c r="S27" i="1"/>
  <c r="R27" i="1"/>
  <c r="Q27" i="1"/>
  <c r="T26" i="1"/>
  <c r="S26" i="1"/>
  <c r="R26" i="1"/>
  <c r="Q26" i="1"/>
  <c r="T25" i="1"/>
  <c r="T59" i="1" s="1"/>
  <c r="S25" i="1"/>
  <c r="S59" i="1" s="1"/>
  <c r="R25" i="1"/>
  <c r="R59" i="1" s="1"/>
  <c r="Q25" i="1"/>
  <c r="Q59" i="1" s="1"/>
  <c r="P24" i="1"/>
  <c r="P128" i="1" s="1"/>
  <c r="O24" i="1"/>
  <c r="O128" i="1" s="1"/>
  <c r="N24" i="1"/>
  <c r="N128" i="1" s="1"/>
  <c r="M24" i="1"/>
  <c r="M128" i="1" s="1"/>
  <c r="L24" i="1"/>
  <c r="L128" i="1" s="1"/>
  <c r="K24" i="1"/>
  <c r="K128" i="1" s="1"/>
  <c r="J24" i="1"/>
  <c r="J128" i="1" s="1"/>
  <c r="I24" i="1"/>
  <c r="I128" i="1" s="1"/>
  <c r="H24" i="1"/>
  <c r="H128" i="1" s="1"/>
  <c r="G24" i="1"/>
  <c r="G128" i="1" s="1"/>
  <c r="F24" i="1"/>
  <c r="F128" i="1" s="1"/>
  <c r="E24" i="1"/>
  <c r="E128" i="1" s="1"/>
  <c r="D24" i="1"/>
  <c r="D128" i="1" s="1"/>
  <c r="C24" i="1"/>
  <c r="C128" i="1" s="1"/>
  <c r="S23" i="1"/>
  <c r="R23" i="1"/>
  <c r="T23" i="1" s="1"/>
  <c r="Q23" i="1"/>
  <c r="S22" i="1"/>
  <c r="R22" i="1"/>
  <c r="T22" i="1" s="1"/>
  <c r="Q22" i="1"/>
  <c r="S21" i="1"/>
  <c r="R21" i="1"/>
  <c r="T21" i="1" s="1"/>
  <c r="Q21" i="1"/>
  <c r="S20" i="1"/>
  <c r="R20" i="1"/>
  <c r="T20" i="1" s="1"/>
  <c r="Q20" i="1"/>
  <c r="S19" i="1"/>
  <c r="R19" i="1"/>
  <c r="T19" i="1" s="1"/>
  <c r="Q19" i="1"/>
  <c r="S18" i="1"/>
  <c r="R18" i="1"/>
  <c r="T18" i="1" s="1"/>
  <c r="Q18" i="1"/>
  <c r="S17" i="1"/>
  <c r="R17" i="1"/>
  <c r="T17" i="1" s="1"/>
  <c r="Q17" i="1"/>
  <c r="S16" i="1"/>
  <c r="R16" i="1"/>
  <c r="T16" i="1" s="1"/>
  <c r="Q16" i="1"/>
  <c r="S15" i="1"/>
  <c r="R15" i="1"/>
  <c r="T15" i="1" s="1"/>
  <c r="Q15" i="1"/>
  <c r="S14" i="1"/>
  <c r="R14" i="1"/>
  <c r="Q14" i="1"/>
  <c r="S13" i="1"/>
  <c r="R13" i="1"/>
  <c r="T13" i="1" s="1"/>
  <c r="Q13" i="1"/>
  <c r="S12" i="1"/>
  <c r="R12" i="1"/>
  <c r="Q12" i="1"/>
  <c r="S11" i="1"/>
  <c r="R11" i="1"/>
  <c r="T11" i="1" s="1"/>
  <c r="Q11" i="1"/>
  <c r="S10" i="1"/>
  <c r="R10" i="1"/>
  <c r="T10" i="1" s="1"/>
  <c r="Q10" i="1"/>
  <c r="S9" i="1"/>
  <c r="R9" i="1"/>
  <c r="T9" i="1" s="1"/>
  <c r="Q9" i="1"/>
  <c r="S8" i="1"/>
  <c r="R8" i="1"/>
  <c r="T8" i="1" s="1"/>
  <c r="Q8" i="1"/>
  <c r="S7" i="1"/>
  <c r="R7" i="1"/>
  <c r="T7" i="1" s="1"/>
  <c r="Q7" i="1"/>
  <c r="S6" i="1"/>
  <c r="R6" i="1"/>
  <c r="T6" i="1" s="1"/>
  <c r="Q6" i="1"/>
  <c r="S5" i="1"/>
  <c r="R5" i="1"/>
  <c r="T5" i="1" s="1"/>
  <c r="Q5" i="1"/>
  <c r="S4" i="1"/>
  <c r="R4" i="1"/>
  <c r="R24" i="1" s="1"/>
  <c r="R128" i="1" s="1"/>
  <c r="Q4" i="1"/>
  <c r="Q24" i="1" s="1"/>
  <c r="T4" i="1" l="1"/>
  <c r="T24" i="1" s="1"/>
  <c r="T128" i="1" s="1"/>
  <c r="T12" i="1"/>
  <c r="S24" i="1"/>
  <c r="S128" i="1" s="1"/>
  <c r="T14" i="1"/>
  <c r="Q101" i="1"/>
  <c r="Q128" i="1" s="1"/>
  <c r="Q127" i="1"/>
</calcChain>
</file>

<file path=xl/sharedStrings.xml><?xml version="1.0" encoding="utf-8"?>
<sst xmlns="http://schemas.openxmlformats.org/spreadsheetml/2006/main" count="152" uniqueCount="139">
  <si>
    <t>COMPONENTES</t>
  </si>
  <si>
    <t>Planes y programas de estudio pertinentes elaborados</t>
  </si>
  <si>
    <t xml:space="preserve">Infraestructura y equipamiento adecuados   </t>
  </si>
  <si>
    <t>Acciones de vinculación con los sectores productivos que integran a la sociedad, realizadas.</t>
  </si>
  <si>
    <t>Desarrollo institucional y gestión administrativa realizada</t>
  </si>
  <si>
    <t>Atención a la demanda, cobertura y calidad implementada</t>
  </si>
  <si>
    <t>Desarrollo Académico implementado</t>
  </si>
  <si>
    <t>Evaluación educativa e institucional realizada</t>
  </si>
  <si>
    <t xml:space="preserve">TOTAL </t>
  </si>
  <si>
    <t xml:space="preserve">ESTATAL </t>
  </si>
  <si>
    <t xml:space="preserve">FEDERAL </t>
  </si>
  <si>
    <t>INGRESOS PROPIOS</t>
  </si>
  <si>
    <t xml:space="preserve">INGRESOS PROPIOS </t>
  </si>
  <si>
    <t>ESTATAL</t>
  </si>
  <si>
    <t>total</t>
  </si>
  <si>
    <t>SUELDO BASE</t>
  </si>
  <si>
    <t>PRIMA QUINQUENAL POR AÑOS DE SERVICIOS EFECTIVOS PRESTADOS</t>
  </si>
  <si>
    <t>PRIMA VACACIONAL Y DOMINICAL</t>
  </si>
  <si>
    <t>AGUINALDO</t>
  </si>
  <si>
    <t>COMPENSACIONES PARA MATERIAL DIDÁCTICO</t>
  </si>
  <si>
    <t>CUOTAS AL IMSS POR ENFERMEDADES Y MATERNIDAD</t>
  </si>
  <si>
    <t>CUOTAS PARA LA VIVIENDA</t>
  </si>
  <si>
    <t>CUOTAS A PENSIONES</t>
  </si>
  <si>
    <t xml:space="preserve">CUOTAS PARA EL SISTEMA DE AHORRO PARA EL RETIRO </t>
  </si>
  <si>
    <t>CUOTAS PARA EL SEGURO DE VIDA DEL PERSONAL</t>
  </si>
  <si>
    <t>INDEMNIZACIONES POR SEPARACIÓN</t>
  </si>
  <si>
    <t>GRATIFICACIONES GENÉRICAS</t>
  </si>
  <si>
    <t>ESTÍMULOS AL PERSONAL</t>
  </si>
  <si>
    <t>PRESTACIÓN SALARIAL COMPLEMENTARIA POR FALLECIMIENTO</t>
  </si>
  <si>
    <t>IMPACTO AL SALARIO EN EL TRANSCURSO DEL AÑO</t>
  </si>
  <si>
    <t>OTRAS MEDIDAS DE CARÁCTER LABORAL Y ECONOMICAS</t>
  </si>
  <si>
    <t>AYUDA PARA DESPENSA</t>
  </si>
  <si>
    <t>ESTÍMULO POR EL DÍA DEL SERVIDOR PÚBLICO</t>
  </si>
  <si>
    <t>ESTÍMULOS DE ANTIGÜEDAD</t>
  </si>
  <si>
    <t>OTROS ESTÍMULOS</t>
  </si>
  <si>
    <t>TOTAL CAPÍTULO 1000 Servicios Personales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</si>
  <si>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</si>
  <si>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</si>
  <si>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</si>
  <si>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</si>
  <si>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</si>
  <si>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</si>
  <si>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PRODUCTOS ALIMENTICIOS PARA PERSONAL EN LAS INSTALACIONES DE LAS DEPENDENCIAS Y ENTIDADES</t>
  </si>
  <si>
    <t>ALIMENTACIÓN DE ANIMALES</t>
  </si>
  <si>
    <t>UTENSILIOS PARA EL SERVICIO DE ALIMENTACIÓN</t>
  </si>
  <si>
    <t xml:space="preserve">PRODUCTOS MINERALES NO METÁLICOS </t>
  </si>
  <si>
    <t>CEMENTO Y PRODUCTOS DE CONCRETO</t>
  </si>
  <si>
    <t>CAL, YESO Y PRODUCTOS DE YESO</t>
  </si>
  <si>
    <t>MADERA Y PRODUCTOS DE MADERA</t>
  </si>
  <si>
    <t>VIDRIO Y PRODUCTOS DE VIDRIO</t>
  </si>
  <si>
    <t xml:space="preserve">MATERIAL ELÉCTRICO Y ELECTRÓNICO </t>
  </si>
  <si>
    <t>ARTÍCULOS METÁLICOS PARA LA CONSTRUCCIÓN</t>
  </si>
  <si>
    <t xml:space="preserve">MATERIALES COMPLEMENTARIOS </t>
  </si>
  <si>
    <t>OTROS MATERIALES DE CONSTRUCCION Y REPARACION</t>
  </si>
  <si>
    <t xml:space="preserve">PRODUCTOS QUÍMICOS BÁSICOS </t>
  </si>
  <si>
    <t>FERTILIZANTES, PESTICIDAS Y OTROS AGROQUÍMICOS</t>
  </si>
  <si>
    <t>MEDICINAS Y PRODUCTOS FARMACÉUTICOS</t>
  </si>
  <si>
    <t>MATERIALES ACCESORIOS Y SUMINISTROS MÉDICOS</t>
  </si>
  <si>
    <t>MATERIALES ACCESORIOS Y SUMINISTROS DE LABORATORIO</t>
  </si>
  <si>
    <t>OTROS PRODUCTOS QUÍMICOS</t>
  </si>
  <si>
    <t>COMBUSTIBLES, LUBRICANTES Y ADITIVOS PARA VEHÍCULOS DESTINADOS A SERVICIOS PÚBLICOS Y LA OPERACIÓN DE PROGRAMAS PÚBLICOS</t>
  </si>
  <si>
    <t>VESTUARIO Y UNIFORMES</t>
  </si>
  <si>
    <t xml:space="preserve">PRENDAS DE SEGURIDAD Y PROTECCIÓN PERSONAL </t>
  </si>
  <si>
    <t>ARTÍCULOS DEPORTIVOS</t>
  </si>
  <si>
    <t xml:space="preserve">BLANCOS Y OTROS PRODUCTOS TEXTILES, EXCEPTO PRENDAS DE VESTIR </t>
  </si>
  <si>
    <t>HERRAMIENTAS MENORES</t>
  </si>
  <si>
    <t>REFACCIONES Y ACCESORIOS MENORES DE EDIFICIOS</t>
  </si>
  <si>
    <t>REFACCIONES Y ACCESORIOS MENORES DE MOBILIARIO Y EQUIPO DE ADMINISTRACIÓN</t>
  </si>
  <si>
    <t>REFACCIONES Y ACCESORIOS MENORES DE EQUIPO DE CÓMPUTO Y TECNOLOGÍAS DE LA INFORMACIÓN</t>
  </si>
  <si>
    <t xml:space="preserve">REFACCIONES Y ACCESORIOS MENORES DE EQUIPO DE  TRANSPORTE </t>
  </si>
  <si>
    <t>TOTAL CAPÍTULO 2000 Materiales y Suministros</t>
  </si>
  <si>
    <t xml:space="preserve">SERVICIO DE ENERGÍA ELÉCTRICA </t>
  </si>
  <si>
    <t xml:space="preserve">SERVICIO DE AGUA </t>
  </si>
  <si>
    <t xml:space="preserve">TELEFONÍA TRADICIONAL </t>
  </si>
  <si>
    <t>TELEFONÍA CELULAR</t>
  </si>
  <si>
    <t>SERVICIOS DE ACCESO A INTERNET, REDES Y PROCESAMIENTO DE INFORMACION</t>
  </si>
  <si>
    <t>SERVICIO POSTAL</t>
  </si>
  <si>
    <t>ARRENDAMIENTO DE EDIFICIOS Y LOCALES</t>
  </si>
  <si>
    <t>ARRENDAMIENTO DE MOBILIARIO Y EQUIPO</t>
  </si>
  <si>
    <t>ARRENDAMIENTO DE EQUIPO Y BIENES INFORMÁTICOS</t>
  </si>
  <si>
    <t xml:space="preserve">ARRENDAMIENTO DE VEHÍCULOS TERRESTRES, AÉREOS, MARÍTIMOS, LACUSTRES Y FLUVIALES PARA SERVICIOS PÚBLICOS Y LA OPERACIÓN DE PROGRAMAS PÚBLICOS </t>
  </si>
  <si>
    <t xml:space="preserve">ARRENDAMIENTOS ESPECIALES </t>
  </si>
  <si>
    <t xml:space="preserve">SERVICIOS LEGALES, DE CONTABILIDAD, AUDITORÍA Y RELACIONADOS </t>
  </si>
  <si>
    <t>SERVICIOS DE CONSULTORÍA ADMINISTRATIVA E INFORMÁTICA</t>
  </si>
  <si>
    <t>CAPACITACIÓN INSTITUCIONAL</t>
  </si>
  <si>
    <t>SERVICIO DE IMPRESIÓN DE DOCUMENTOS Y PAPELERÍA OFICIAL</t>
  </si>
  <si>
    <t>SERVICIOS DE IMPRESIÓN DE MATERIAL INFORMATIVO DERIVADO DE LA OPERACIÓN Y ADMINISTRACIÓN</t>
  </si>
  <si>
    <t>SERVICIOS DE VIGILANCIA</t>
  </si>
  <si>
    <t>SERVICIOS FINANCIEROS Y BANCARIOS</t>
  </si>
  <si>
    <t xml:space="preserve">SEGUROS DE BIENES PATRIMONIALES </t>
  </si>
  <si>
    <t>FLETES Y MANIOBRAS</t>
  </si>
  <si>
    <t>MANTENIMIENTO Y CONSERVACIÓN DE INMUEBLES PARA LA PRESTACIÓN DE SERVICIOS PÚBLICOS</t>
  </si>
  <si>
    <t>MANTENIMIENTO DE MOBILIARIO Y EQUIPO DE ADMINISTRACIÓN, EDUCACIONAL Y RECREATIVO</t>
  </si>
  <si>
    <t xml:space="preserve">INSTALACIÓN, REPARACIÓN Y MANTENIMIENTO DE EQUIPO DE COMPUTO Y TECNOLOGÍAS DE LA INFORMACIÓN </t>
  </si>
  <si>
    <t>MANTENIMIENTO Y CONSERVACIÓN DE VEHÍCULOS TERRESTRES</t>
  </si>
  <si>
    <t>REPARACIÓN Y MANTENIMIENTO DE MAQUINARIA Y OTROS EQUIPOS</t>
  </si>
  <si>
    <t xml:space="preserve">SERVICIOS DE LIMPIEZA Y MANEJO DE DESECHOS </t>
  </si>
  <si>
    <t>SERVICIOS DE JARDINERÍA Y FUMIGACIÓN</t>
  </si>
  <si>
    <t xml:space="preserve">DIFUSIÓN POR RADIO, TELEVISIÓN Y OTROS MEDIOS DE MENSAJES, SOBRE PROGRAMAS Y ACTIVIDADES GUBERNAMENTALES </t>
  </si>
  <si>
    <t xml:space="preserve">SERVICIO DE CREACION Y DIFUSION DE CONTENIDO EXCLUSIVAMENTE  A TRAVES DE INTERNET </t>
  </si>
  <si>
    <t>PASAJES AÉREOS NACIONALES</t>
  </si>
  <si>
    <t>PASAJES AÉREOS INTERNACIONALES</t>
  </si>
  <si>
    <t>PASAJES TERRESTRES NACIONALES</t>
  </si>
  <si>
    <t xml:space="preserve">VIÁTICOS EN EL PAÍS </t>
  </si>
  <si>
    <t>VIÁTICOS EN EL EXTRANJERO</t>
  </si>
  <si>
    <t>OTROS SERVICIOS DE TRASLADO Y HOSPEDAJE</t>
  </si>
  <si>
    <t>GASTOS DE ORDEN CULTURAL</t>
  </si>
  <si>
    <t xml:space="preserve">CONGRESOS Y CONVENCIONES </t>
  </si>
  <si>
    <t>IMPUESTOS Y DERECHOS</t>
  </si>
  <si>
    <t>LAUDOS LABORALES</t>
  </si>
  <si>
    <t xml:space="preserve">IMPUESTO SOBRE NÓMINAS Y OTROS QUE SE DERIVEN DE UNA RELACIÓN LABORAL </t>
  </si>
  <si>
    <t>SUBCONTRATACIÓN DE SERVICIOS CON TERCEROS</t>
  </si>
  <si>
    <t>TOTAL CAPÍTULO 3000 Servicios Generales</t>
  </si>
  <si>
    <t>TRANSFERENCIAS INTERNAS A ENTIDADES PARAESTATALES NO EMPRESARIALES Y NO FINANCIERAS PARA INVERSIÓN PÚBLICA</t>
  </si>
  <si>
    <t>AYUDAS A PRE Y PREMIOS</t>
  </si>
  <si>
    <t>AYUDAS SOCIALES A INSTITUCIONES SIN FINES DE LUCRO</t>
  </si>
  <si>
    <t>TOTAL CAPÍTULO 4000. Transferencias, Asignaciones, Subsidios y Otras Ayudas</t>
  </si>
  <si>
    <t>MUEBLES DE OFICINA Y ESTANTERÍA</t>
  </si>
  <si>
    <t>MUEBLES, EXCEPTO DE OFICINA Y ESTANTERÍA</t>
  </si>
  <si>
    <t>EQUIPO DE CÓMPUTO Y DE TECNOLOGÍA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</si>
  <si>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</si>
  <si>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</si>
  <si>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</si>
  <si>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</si>
  <si>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</si>
  <si>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</si>
  <si>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</si>
  <si>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CAMIONES</t>
  </si>
  <si>
    <t xml:space="preserve">CARROCERÍAS, REMOLQUES Y EQUIPO AUXILIAR DE TRANSPORTE </t>
  </si>
  <si>
    <t>MAQUINARIA Y EQUIPO INDUSTRIAL</t>
  </si>
  <si>
    <t>SISTEMAS DE AIRE ACONDICIONADO, CALEFACCIÓN Y DE REFRIGERACIÓN</t>
  </si>
  <si>
    <t>EQUIPO DE COMUNICACIÓN Y TELECOMUNICACIÓN</t>
  </si>
  <si>
    <t>EQUIPOS DE GENERACIÓN ELÉCTRICA, APARATOS Y ACCESORIOS ELÉCTRICOS</t>
  </si>
  <si>
    <t>HERRAMIENTAS Y MÁQUINAS-HERRAMIENTA</t>
  </si>
  <si>
    <t>REFACCIONES Y ACCESORIOS MAYORES</t>
  </si>
  <si>
    <t xml:space="preserve">MAQUINARIA Y EQUIPO DIVERSO </t>
  </si>
  <si>
    <t>SOFTWARE</t>
  </si>
  <si>
    <t>LICENCIAS INFORMÁTICAS E INTELECTUALES</t>
  </si>
  <si>
    <t>TOTAL CAPÍTULO 5000. Bienes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</si>
</sst>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 applyAlignment="1">
      <alignment wrapText="1"/>
    </xf>
    <xf numFmtId="164" fontId="0" fillId="0" borderId="2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4" xfId="0" applyNumberFormat="1" applyBorder="1"/>
    <xf numFmtId="164" fontId="0" fillId="0" borderId="1" xfId="0" applyNumberFormat="1" applyBorder="1"/>
    <xf numFmtId="164" fontId="0" fillId="0" borderId="17" xfId="0" applyNumberFormat="1" applyBorder="1"/>
    <xf numFmtId="164" fontId="0" fillId="0" borderId="12" xfId="0" applyNumberFormat="1" applyBorder="1"/>
    <xf numFmtId="4" fontId="0" fillId="0" borderId="13" xfId="0" applyNumberFormat="1" applyBorder="1"/>
    <xf numFmtId="4" fontId="0" fillId="0" borderId="14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64" fontId="0" fillId="0" borderId="13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0" fontId="0" fillId="0" borderId="5" xfId="0" applyBorder="1"/>
    <xf numFmtId="0" fontId="0" fillId="3" borderId="13" xfId="0" applyFill="1" applyBorder="1"/>
    <xf numFmtId="0" fontId="0" fillId="3" borderId="14" xfId="0" applyFill="1" applyBorder="1" applyAlignment="1">
      <alignment wrapText="1"/>
    </xf>
    <xf numFmtId="164" fontId="0" fillId="3" borderId="18" xfId="0" applyNumberFormat="1" applyFill="1" applyBorder="1"/>
    <xf numFmtId="164" fontId="0" fillId="3" borderId="19" xfId="0" applyNumberFormat="1" applyFill="1" applyBorder="1"/>
    <xf numFmtId="164" fontId="0" fillId="3" borderId="13" xfId="0" applyNumberFormat="1" applyFill="1" applyBorder="1"/>
    <xf numFmtId="164" fontId="0" fillId="3" borderId="20" xfId="0" applyNumberFormat="1" applyFill="1" applyBorder="1"/>
    <xf numFmtId="164" fontId="0" fillId="3" borderId="21" xfId="0" applyNumberFormat="1" applyFill="1" applyBorder="1"/>
    <xf numFmtId="164" fontId="0" fillId="3" borderId="22" xfId="0" applyNumberFormat="1" applyFill="1" applyBorder="1"/>
    <xf numFmtId="0" fontId="0" fillId="0" borderId="23" xfId="0" applyBorder="1"/>
    <xf numFmtId="0" fontId="0" fillId="3" borderId="14" xfId="0" applyFill="1" applyBorder="1"/>
    <xf numFmtId="4" fontId="0" fillId="3" borderId="24" xfId="0" applyNumberFormat="1" applyFill="1" applyBorder="1"/>
    <xf numFmtId="4" fontId="0" fillId="3" borderId="9" xfId="0" applyNumberFormat="1" applyFill="1" applyBorder="1"/>
    <xf numFmtId="4" fontId="0" fillId="3" borderId="10" xfId="0" applyNumberFormat="1" applyFill="1" applyBorder="1"/>
    <xf numFmtId="4" fontId="0" fillId="3" borderId="25" xfId="0" applyNumberFormat="1" applyFill="1" applyBorder="1"/>
    <xf numFmtId="4" fontId="0" fillId="3" borderId="6" xfId="0" applyNumberFormat="1" applyFill="1" applyBorder="1"/>
    <xf numFmtId="4" fontId="0" fillId="3" borderId="11" xfId="0" applyNumberFormat="1" applyFill="1" applyBorder="1"/>
    <xf numFmtId="4" fontId="0" fillId="0" borderId="0" xfId="0" applyNumberFormat="1"/>
    <xf numFmtId="0" fontId="1" fillId="0" borderId="0" xfId="0" applyFont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4"/>
  <sheetViews>
    <sheetView tabSelected="1" topLeftCell="J118" zoomScaleNormal="100" workbookViewId="0">
      <selection activeCell="Q103" sqref="Q103"/>
    </sheetView>
  </sheetViews>
  <sheetFormatPr baseColWidth="10" defaultRowHeight="15" x14ac:dyDescent="0.25"/>
  <cols>
    <col min="2" max="2" width="49.28515625" customWidth="1"/>
    <col min="3" max="3" width="21.42578125" customWidth="1"/>
    <col min="4" max="4" width="18.7109375" customWidth="1"/>
    <col min="5" max="6" width="17" customWidth="1"/>
    <col min="7" max="7" width="21.85546875" customWidth="1"/>
    <col min="8" max="13" width="17.140625" customWidth="1"/>
    <col min="14" max="15" width="15.85546875" customWidth="1"/>
    <col min="16" max="16" width="19.7109375" customWidth="1"/>
    <col min="17" max="17" width="15.5703125" customWidth="1"/>
    <col min="18" max="18" width="18.140625" customWidth="1"/>
    <col min="19" max="19" width="17.5703125" customWidth="1"/>
    <col min="20" max="20" width="15.28515625" customWidth="1"/>
  </cols>
  <sheetData>
    <row r="1" spans="1:20" ht="15.75" thickBot="1" x14ac:dyDescent="0.3">
      <c r="C1" s="45" t="s">
        <v>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20" ht="78" customHeight="1" x14ac:dyDescent="0.25">
      <c r="C2" s="1" t="s">
        <v>1</v>
      </c>
      <c r="D2" s="46" t="s">
        <v>2</v>
      </c>
      <c r="E2" s="47"/>
      <c r="F2" s="48"/>
      <c r="G2" s="1" t="s">
        <v>3</v>
      </c>
      <c r="H2" s="46" t="s">
        <v>4</v>
      </c>
      <c r="I2" s="47"/>
      <c r="J2" s="48"/>
      <c r="K2" s="46" t="s">
        <v>5</v>
      </c>
      <c r="L2" s="47"/>
      <c r="M2" s="48"/>
      <c r="N2" s="46" t="s">
        <v>6</v>
      </c>
      <c r="O2" s="48"/>
      <c r="P2" s="1" t="s">
        <v>7</v>
      </c>
      <c r="Q2" s="49" t="s">
        <v>8</v>
      </c>
      <c r="R2" s="50"/>
      <c r="S2" s="50"/>
      <c r="T2" s="50"/>
    </row>
    <row r="3" spans="1:20" ht="30.75" thickBot="1" x14ac:dyDescent="0.3">
      <c r="C3" s="2" t="s">
        <v>9</v>
      </c>
      <c r="D3" s="3" t="s">
        <v>10</v>
      </c>
      <c r="E3" s="3" t="s">
        <v>9</v>
      </c>
      <c r="F3" s="4" t="s">
        <v>11</v>
      </c>
      <c r="G3" s="2" t="s">
        <v>12</v>
      </c>
      <c r="H3" s="5" t="s">
        <v>10</v>
      </c>
      <c r="I3" s="6" t="s">
        <v>9</v>
      </c>
      <c r="J3" s="7" t="s">
        <v>11</v>
      </c>
      <c r="K3" s="5" t="s">
        <v>10</v>
      </c>
      <c r="L3" s="6" t="s">
        <v>9</v>
      </c>
      <c r="M3" s="7" t="s">
        <v>11</v>
      </c>
      <c r="N3" s="5" t="s">
        <v>13</v>
      </c>
      <c r="O3" s="7" t="s">
        <v>11</v>
      </c>
      <c r="P3" s="2" t="s">
        <v>13</v>
      </c>
      <c r="Q3" s="8" t="s">
        <v>10</v>
      </c>
      <c r="R3" s="9" t="s">
        <v>13</v>
      </c>
      <c r="S3" s="9" t="s">
        <v>11</v>
      </c>
      <c r="T3" s="9" t="s">
        <v>14</v>
      </c>
    </row>
    <row r="4" spans="1:20" x14ac:dyDescent="0.25">
      <c r="A4" s="10">
        <v>1131</v>
      </c>
      <c r="B4" s="11" t="s">
        <v>15</v>
      </c>
      <c r="C4" s="12"/>
      <c r="D4" s="13"/>
      <c r="E4" s="14"/>
      <c r="F4" s="15"/>
      <c r="G4" s="16"/>
      <c r="H4" s="13">
        <v>45117559.450000003</v>
      </c>
      <c r="I4" s="14">
        <v>46844784.030000001</v>
      </c>
      <c r="J4" s="17"/>
      <c r="K4" s="13">
        <v>45117559.450000003</v>
      </c>
      <c r="L4" s="14">
        <v>46844784.049999997</v>
      </c>
      <c r="M4" s="17"/>
      <c r="N4" s="13"/>
      <c r="O4" s="17"/>
      <c r="P4" s="16"/>
      <c r="Q4" s="18">
        <f>H4+K4</f>
        <v>90235118.900000006</v>
      </c>
      <c r="R4" s="19">
        <f>E4+I4+L4+N4+P4</f>
        <v>93689568.079999998</v>
      </c>
      <c r="S4" s="20">
        <f>F4+G4+J4+M4+O4</f>
        <v>0</v>
      </c>
      <c r="T4" s="19">
        <f>Q4+R4+S4</f>
        <v>183924686.98000002</v>
      </c>
    </row>
    <row r="5" spans="1:20" ht="30" x14ac:dyDescent="0.25">
      <c r="A5" s="10">
        <v>1311</v>
      </c>
      <c r="B5" s="11" t="s">
        <v>16</v>
      </c>
      <c r="C5" s="21"/>
      <c r="D5" s="22"/>
      <c r="E5" s="23"/>
      <c r="F5" s="24"/>
      <c r="G5" s="25"/>
      <c r="H5" s="22">
        <v>5019902.54</v>
      </c>
      <c r="I5" s="23">
        <v>5019902.54</v>
      </c>
      <c r="J5" s="26"/>
      <c r="K5" s="22">
        <v>5019902.53</v>
      </c>
      <c r="L5" s="23">
        <v>5019902.53</v>
      </c>
      <c r="M5" s="26"/>
      <c r="N5" s="22"/>
      <c r="O5" s="26"/>
      <c r="P5" s="25"/>
      <c r="Q5" s="18">
        <f t="shared" ref="Q5:Q68" si="0">H5+K5</f>
        <v>10039805.07</v>
      </c>
      <c r="R5" s="19">
        <f t="shared" ref="R5:R68" si="1">E5+I5+L5+N5+P5</f>
        <v>10039805.07</v>
      </c>
      <c r="S5" s="20">
        <f t="shared" ref="S5:S68" si="2">F5+G5+J5+M5+O5</f>
        <v>0</v>
      </c>
      <c r="T5" s="19">
        <f t="shared" ref="T5:T68" si="3">Q5+R5+S5</f>
        <v>20079610.140000001</v>
      </c>
    </row>
    <row r="6" spans="1:20" x14ac:dyDescent="0.25">
      <c r="A6" s="10">
        <v>1321</v>
      </c>
      <c r="B6" s="11" t="s">
        <v>17</v>
      </c>
      <c r="C6" s="21"/>
      <c r="D6" s="22"/>
      <c r="E6" s="23"/>
      <c r="F6" s="24"/>
      <c r="G6" s="25"/>
      <c r="H6" s="22">
        <v>3810644.16</v>
      </c>
      <c r="I6" s="23">
        <v>3810644.16</v>
      </c>
      <c r="J6" s="26"/>
      <c r="K6" s="22">
        <v>3810644.17</v>
      </c>
      <c r="L6" s="23">
        <v>3810644.17</v>
      </c>
      <c r="M6" s="26"/>
      <c r="N6" s="22"/>
      <c r="O6" s="26"/>
      <c r="P6" s="25"/>
      <c r="Q6" s="18">
        <f t="shared" si="0"/>
        <v>7621288.3300000001</v>
      </c>
      <c r="R6" s="19">
        <f t="shared" si="1"/>
        <v>7621288.3300000001</v>
      </c>
      <c r="S6" s="20">
        <f t="shared" si="2"/>
        <v>0</v>
      </c>
      <c r="T6" s="19">
        <f t="shared" si="3"/>
        <v>15242576.66</v>
      </c>
    </row>
    <row r="7" spans="1:20" x14ac:dyDescent="0.25">
      <c r="A7" s="10">
        <v>1322</v>
      </c>
      <c r="B7" s="11" t="s">
        <v>18</v>
      </c>
      <c r="C7" s="21"/>
      <c r="D7" s="22"/>
      <c r="E7" s="23"/>
      <c r="F7" s="24"/>
      <c r="G7" s="25"/>
      <c r="H7" s="22">
        <v>6357158.5</v>
      </c>
      <c r="I7" s="23">
        <v>9535737.7300000004</v>
      </c>
      <c r="J7" s="26"/>
      <c r="K7" s="22">
        <v>6357158.5099999998</v>
      </c>
      <c r="L7" s="23">
        <v>9535737.7400000002</v>
      </c>
      <c r="M7" s="26"/>
      <c r="N7" s="22"/>
      <c r="O7" s="26"/>
      <c r="P7" s="25"/>
      <c r="Q7" s="18">
        <f t="shared" si="0"/>
        <v>12714317.01</v>
      </c>
      <c r="R7" s="19">
        <f t="shared" si="1"/>
        <v>19071475.469999999</v>
      </c>
      <c r="S7" s="20">
        <f t="shared" si="2"/>
        <v>0</v>
      </c>
      <c r="T7" s="19">
        <f t="shared" si="3"/>
        <v>31785792.479999997</v>
      </c>
    </row>
    <row r="8" spans="1:20" x14ac:dyDescent="0.25">
      <c r="A8" s="10">
        <v>1343</v>
      </c>
      <c r="B8" s="11" t="s">
        <v>19</v>
      </c>
      <c r="C8" s="21"/>
      <c r="D8" s="22"/>
      <c r="E8" s="23"/>
      <c r="F8" s="24"/>
      <c r="G8" s="25"/>
      <c r="H8" s="22"/>
      <c r="I8" s="23"/>
      <c r="J8" s="26"/>
      <c r="K8" s="22">
        <v>1626129.08</v>
      </c>
      <c r="L8" s="23">
        <v>1626129.08</v>
      </c>
      <c r="M8" s="26"/>
      <c r="N8" s="22"/>
      <c r="O8" s="26"/>
      <c r="P8" s="25"/>
      <c r="Q8" s="18">
        <f t="shared" si="0"/>
        <v>1626129.08</v>
      </c>
      <c r="R8" s="19">
        <f t="shared" si="1"/>
        <v>1626129.08</v>
      </c>
      <c r="S8" s="20">
        <f t="shared" si="2"/>
        <v>0</v>
      </c>
      <c r="T8" s="19">
        <f t="shared" si="3"/>
        <v>3252258.16</v>
      </c>
    </row>
    <row r="9" spans="1:20" x14ac:dyDescent="0.25">
      <c r="A9" s="10">
        <v>1411</v>
      </c>
      <c r="B9" s="11" t="s">
        <v>20</v>
      </c>
      <c r="C9" s="21"/>
      <c r="D9" s="22"/>
      <c r="E9" s="23"/>
      <c r="F9" s="24"/>
      <c r="G9" s="25"/>
      <c r="H9" s="22">
        <v>3331792.1399999997</v>
      </c>
      <c r="I9" s="23">
        <v>3331792.1399999997</v>
      </c>
      <c r="J9" s="26"/>
      <c r="K9" s="22">
        <v>3331792.1399999997</v>
      </c>
      <c r="L9" s="23">
        <v>3331792.1399999997</v>
      </c>
      <c r="M9" s="26"/>
      <c r="N9" s="22"/>
      <c r="O9" s="26"/>
      <c r="P9" s="25"/>
      <c r="Q9" s="18">
        <f t="shared" si="0"/>
        <v>6663584.2799999993</v>
      </c>
      <c r="R9" s="19">
        <f t="shared" si="1"/>
        <v>6663584.2799999993</v>
      </c>
      <c r="S9" s="20">
        <f t="shared" si="2"/>
        <v>0</v>
      </c>
      <c r="T9" s="19">
        <f t="shared" si="3"/>
        <v>13327168.559999999</v>
      </c>
    </row>
    <row r="10" spans="1:20" x14ac:dyDescent="0.25">
      <c r="A10" s="10">
        <v>1421</v>
      </c>
      <c r="B10" s="11" t="s">
        <v>21</v>
      </c>
      <c r="C10" s="21"/>
      <c r="D10" s="22"/>
      <c r="E10" s="23"/>
      <c r="F10" s="24"/>
      <c r="G10" s="25"/>
      <c r="H10" s="22">
        <v>1540144.1000000003</v>
      </c>
      <c r="I10" s="23">
        <v>1540144.1000000003</v>
      </c>
      <c r="J10" s="26"/>
      <c r="K10" s="22">
        <v>1540144.1000000003</v>
      </c>
      <c r="L10" s="23">
        <v>1540144.1000000003</v>
      </c>
      <c r="M10" s="26"/>
      <c r="N10" s="22"/>
      <c r="O10" s="26"/>
      <c r="P10" s="25"/>
      <c r="Q10" s="18">
        <f t="shared" si="0"/>
        <v>3080288.2000000007</v>
      </c>
      <c r="R10" s="19">
        <f t="shared" si="1"/>
        <v>3080288.2000000007</v>
      </c>
      <c r="S10" s="20">
        <f t="shared" si="2"/>
        <v>0</v>
      </c>
      <c r="T10" s="19">
        <f t="shared" si="3"/>
        <v>6160576.4000000013</v>
      </c>
    </row>
    <row r="11" spans="1:20" x14ac:dyDescent="0.25">
      <c r="A11" s="10">
        <v>1431</v>
      </c>
      <c r="B11" s="11" t="s">
        <v>22</v>
      </c>
      <c r="C11" s="21"/>
      <c r="D11" s="22"/>
      <c r="E11" s="23"/>
      <c r="F11" s="24"/>
      <c r="G11" s="25"/>
      <c r="H11" s="22">
        <v>6913734.0300000003</v>
      </c>
      <c r="I11" s="23">
        <v>6913734.0300000003</v>
      </c>
      <c r="J11" s="26"/>
      <c r="K11" s="22">
        <v>6913734.0199999996</v>
      </c>
      <c r="L11" s="23">
        <v>6913734.0199999996</v>
      </c>
      <c r="M11" s="26"/>
      <c r="N11" s="22"/>
      <c r="O11" s="26"/>
      <c r="P11" s="25"/>
      <c r="Q11" s="18">
        <f t="shared" si="0"/>
        <v>13827468.050000001</v>
      </c>
      <c r="R11" s="19">
        <f t="shared" si="1"/>
        <v>13827468.050000001</v>
      </c>
      <c r="S11" s="20">
        <f t="shared" si="2"/>
        <v>0</v>
      </c>
      <c r="T11" s="19">
        <f t="shared" si="3"/>
        <v>27654936.100000001</v>
      </c>
    </row>
    <row r="12" spans="1:20" ht="30" x14ac:dyDescent="0.25">
      <c r="A12" s="10">
        <v>1432</v>
      </c>
      <c r="B12" s="11" t="s">
        <v>23</v>
      </c>
      <c r="C12" s="21"/>
      <c r="D12" s="22"/>
      <c r="E12" s="23"/>
      <c r="F12" s="24"/>
      <c r="G12" s="25"/>
      <c r="H12" s="22">
        <v>1033540.24</v>
      </c>
      <c r="I12" s="23">
        <v>1033540.24</v>
      </c>
      <c r="J12" s="26"/>
      <c r="K12" s="22">
        <v>1033540.25</v>
      </c>
      <c r="L12" s="23">
        <v>1033540.25</v>
      </c>
      <c r="M12" s="26"/>
      <c r="N12" s="22"/>
      <c r="O12" s="26"/>
      <c r="P12" s="25"/>
      <c r="Q12" s="18">
        <f t="shared" si="0"/>
        <v>2067080.49</v>
      </c>
      <c r="R12" s="19">
        <f t="shared" si="1"/>
        <v>2067080.49</v>
      </c>
      <c r="S12" s="20">
        <f t="shared" si="2"/>
        <v>0</v>
      </c>
      <c r="T12" s="19">
        <f t="shared" si="3"/>
        <v>4134160.98</v>
      </c>
    </row>
    <row r="13" spans="1:20" x14ac:dyDescent="0.25">
      <c r="A13" s="10">
        <v>1441</v>
      </c>
      <c r="B13" s="11" t="s">
        <v>24</v>
      </c>
      <c r="C13" s="21"/>
      <c r="D13" s="22"/>
      <c r="E13" s="23"/>
      <c r="F13" s="24"/>
      <c r="G13" s="25"/>
      <c r="H13" s="22">
        <v>500000</v>
      </c>
      <c r="I13" s="23"/>
      <c r="J13" s="26"/>
      <c r="K13" s="22">
        <v>500000</v>
      </c>
      <c r="L13" s="23"/>
      <c r="M13" s="26"/>
      <c r="N13" s="22"/>
      <c r="O13" s="26"/>
      <c r="P13" s="25"/>
      <c r="Q13" s="18">
        <f t="shared" si="0"/>
        <v>1000000</v>
      </c>
      <c r="R13" s="19">
        <f t="shared" si="1"/>
        <v>0</v>
      </c>
      <c r="S13" s="20">
        <f t="shared" si="2"/>
        <v>0</v>
      </c>
      <c r="T13" s="19">
        <f t="shared" si="3"/>
        <v>1000000</v>
      </c>
    </row>
    <row r="14" spans="1:20" x14ac:dyDescent="0.25">
      <c r="A14" s="10">
        <v>1521</v>
      </c>
      <c r="B14" s="11" t="s">
        <v>25</v>
      </c>
      <c r="C14" s="21"/>
      <c r="D14" s="22"/>
      <c r="E14" s="23"/>
      <c r="F14" s="24"/>
      <c r="G14" s="25"/>
      <c r="H14" s="22">
        <v>272754.90999999997</v>
      </c>
      <c r="I14" s="23">
        <v>272754.90999999997</v>
      </c>
      <c r="J14" s="26"/>
      <c r="K14" s="22">
        <v>272754.90999999997</v>
      </c>
      <c r="L14" s="23">
        <v>272754.90999999997</v>
      </c>
      <c r="M14" s="26"/>
      <c r="N14" s="22"/>
      <c r="O14" s="26"/>
      <c r="P14" s="25"/>
      <c r="Q14" s="18">
        <f t="shared" si="0"/>
        <v>545509.81999999995</v>
      </c>
      <c r="R14" s="19">
        <f t="shared" si="1"/>
        <v>545509.81999999995</v>
      </c>
      <c r="S14" s="20">
        <f t="shared" si="2"/>
        <v>0</v>
      </c>
      <c r="T14" s="19">
        <f t="shared" si="3"/>
        <v>1091019.6399999999</v>
      </c>
    </row>
    <row r="15" spans="1:20" x14ac:dyDescent="0.25">
      <c r="A15" s="10">
        <v>1542</v>
      </c>
      <c r="B15" s="11" t="s">
        <v>26</v>
      </c>
      <c r="C15" s="21"/>
      <c r="D15" s="22"/>
      <c r="E15" s="23"/>
      <c r="F15" s="24"/>
      <c r="G15" s="25"/>
      <c r="H15" s="22">
        <v>5946260.3399999999</v>
      </c>
      <c r="I15" s="23">
        <v>5946260.3399999999</v>
      </c>
      <c r="J15" s="26"/>
      <c r="K15" s="22">
        <v>5946260.3399999999</v>
      </c>
      <c r="L15" s="23">
        <v>5946260.3399999999</v>
      </c>
      <c r="M15" s="26"/>
      <c r="N15" s="22"/>
      <c r="O15" s="26"/>
      <c r="P15" s="25"/>
      <c r="Q15" s="18">
        <f t="shared" si="0"/>
        <v>11892520.68</v>
      </c>
      <c r="R15" s="19">
        <f t="shared" si="1"/>
        <v>11892520.68</v>
      </c>
      <c r="S15" s="20">
        <f t="shared" si="2"/>
        <v>0</v>
      </c>
      <c r="T15" s="19">
        <f t="shared" si="3"/>
        <v>23785041.359999999</v>
      </c>
    </row>
    <row r="16" spans="1:20" x14ac:dyDescent="0.25">
      <c r="A16" s="10">
        <v>1543</v>
      </c>
      <c r="B16" s="11" t="s">
        <v>27</v>
      </c>
      <c r="C16" s="21"/>
      <c r="D16" s="22"/>
      <c r="E16" s="23"/>
      <c r="F16" s="24"/>
      <c r="G16" s="25"/>
      <c r="H16" s="22"/>
      <c r="I16" s="23"/>
      <c r="J16" s="26"/>
      <c r="K16" s="22">
        <v>5000000</v>
      </c>
      <c r="L16" s="23">
        <v>5000000</v>
      </c>
      <c r="M16" s="26"/>
      <c r="N16" s="22"/>
      <c r="O16" s="26"/>
      <c r="P16" s="25"/>
      <c r="Q16" s="18">
        <f t="shared" si="0"/>
        <v>5000000</v>
      </c>
      <c r="R16" s="19">
        <f t="shared" si="1"/>
        <v>5000000</v>
      </c>
      <c r="S16" s="20">
        <f t="shared" si="2"/>
        <v>0</v>
      </c>
      <c r="T16" s="19">
        <f t="shared" si="3"/>
        <v>10000000</v>
      </c>
    </row>
    <row r="17" spans="1:20" ht="30" x14ac:dyDescent="0.25">
      <c r="A17" s="10">
        <v>1593</v>
      </c>
      <c r="B17" s="11" t="s">
        <v>28</v>
      </c>
      <c r="C17" s="21"/>
      <c r="D17" s="22"/>
      <c r="E17" s="23"/>
      <c r="F17" s="24"/>
      <c r="G17" s="25"/>
      <c r="H17" s="22"/>
      <c r="I17" s="23">
        <v>500000</v>
      </c>
      <c r="J17" s="26"/>
      <c r="K17" s="22"/>
      <c r="L17" s="23">
        <v>500000</v>
      </c>
      <c r="M17" s="26"/>
      <c r="N17" s="22"/>
      <c r="O17" s="26"/>
      <c r="P17" s="25"/>
      <c r="Q17" s="18">
        <f t="shared" si="0"/>
        <v>0</v>
      </c>
      <c r="R17" s="19">
        <f t="shared" si="1"/>
        <v>1000000</v>
      </c>
      <c r="S17" s="20">
        <f t="shared" si="2"/>
        <v>0</v>
      </c>
      <c r="T17" s="19">
        <f t="shared" si="3"/>
        <v>1000000</v>
      </c>
    </row>
    <row r="18" spans="1:20" x14ac:dyDescent="0.25">
      <c r="A18" s="10">
        <v>1611</v>
      </c>
      <c r="B18" s="11" t="s">
        <v>29</v>
      </c>
      <c r="C18" s="21"/>
      <c r="D18" s="22"/>
      <c r="E18" s="23"/>
      <c r="F18" s="24"/>
      <c r="G18" s="25"/>
      <c r="H18" s="22">
        <v>1250000</v>
      </c>
      <c r="I18" s="23">
        <v>1250000</v>
      </c>
      <c r="J18" s="26"/>
      <c r="K18" s="22">
        <v>1250000</v>
      </c>
      <c r="L18" s="23">
        <v>1250000</v>
      </c>
      <c r="M18" s="26"/>
      <c r="N18" s="22"/>
      <c r="O18" s="26"/>
      <c r="P18" s="25"/>
      <c r="Q18" s="18">
        <f t="shared" si="0"/>
        <v>2500000</v>
      </c>
      <c r="R18" s="19">
        <f t="shared" si="1"/>
        <v>2500000</v>
      </c>
      <c r="S18" s="20">
        <f t="shared" si="2"/>
        <v>0</v>
      </c>
      <c r="T18" s="19">
        <f t="shared" si="3"/>
        <v>5000000</v>
      </c>
    </row>
    <row r="19" spans="1:20" ht="30" x14ac:dyDescent="0.25">
      <c r="A19" s="10">
        <v>1612</v>
      </c>
      <c r="B19" s="11" t="s">
        <v>30</v>
      </c>
      <c r="C19" s="21"/>
      <c r="D19" s="22"/>
      <c r="E19" s="23"/>
      <c r="F19" s="24"/>
      <c r="G19" s="25"/>
      <c r="H19" s="22">
        <v>1123368.33</v>
      </c>
      <c r="I19" s="23">
        <v>1123368.33</v>
      </c>
      <c r="J19" s="26"/>
      <c r="K19" s="22">
        <v>1123368.32</v>
      </c>
      <c r="L19" s="23">
        <v>1123368.32</v>
      </c>
      <c r="M19" s="26"/>
      <c r="N19" s="22"/>
      <c r="O19" s="26"/>
      <c r="P19" s="25"/>
      <c r="Q19" s="18">
        <f t="shared" si="0"/>
        <v>2246736.6500000004</v>
      </c>
      <c r="R19" s="19">
        <f t="shared" si="1"/>
        <v>2246736.6500000004</v>
      </c>
      <c r="S19" s="20">
        <f t="shared" si="2"/>
        <v>0</v>
      </c>
      <c r="T19" s="19">
        <f t="shared" si="3"/>
        <v>4493473.3000000007</v>
      </c>
    </row>
    <row r="20" spans="1:20" x14ac:dyDescent="0.25">
      <c r="A20" s="10">
        <v>1712</v>
      </c>
      <c r="B20" s="11" t="s">
        <v>31</v>
      </c>
      <c r="C20" s="21"/>
      <c r="D20" s="22"/>
      <c r="E20" s="23"/>
      <c r="F20" s="24"/>
      <c r="G20" s="25"/>
      <c r="H20" s="22">
        <v>5824852.4000000004</v>
      </c>
      <c r="I20" s="23">
        <v>5824852.4000000004</v>
      </c>
      <c r="J20" s="26"/>
      <c r="K20" s="22">
        <v>5824852.4100000001</v>
      </c>
      <c r="L20" s="23">
        <v>5824852.4100000001</v>
      </c>
      <c r="M20" s="26"/>
      <c r="N20" s="22"/>
      <c r="O20" s="26"/>
      <c r="P20" s="25"/>
      <c r="Q20" s="18">
        <f t="shared" si="0"/>
        <v>11649704.810000001</v>
      </c>
      <c r="R20" s="19">
        <f t="shared" si="1"/>
        <v>11649704.810000001</v>
      </c>
      <c r="S20" s="20">
        <f t="shared" si="2"/>
        <v>0</v>
      </c>
      <c r="T20" s="19">
        <f t="shared" si="3"/>
        <v>23299409.620000001</v>
      </c>
    </row>
    <row r="21" spans="1:20" x14ac:dyDescent="0.25">
      <c r="A21" s="10">
        <v>1715</v>
      </c>
      <c r="B21" s="11" t="s">
        <v>32</v>
      </c>
      <c r="C21" s="21"/>
      <c r="D21" s="22"/>
      <c r="E21" s="23"/>
      <c r="F21" s="24"/>
      <c r="G21" s="25"/>
      <c r="H21" s="27"/>
      <c r="I21" s="23">
        <v>3879505.5100000002</v>
      </c>
      <c r="J21" s="26"/>
      <c r="K21" s="22"/>
      <c r="L21" s="23">
        <v>3879505.5100000002</v>
      </c>
      <c r="M21" s="26"/>
      <c r="N21" s="22"/>
      <c r="O21" s="26"/>
      <c r="P21" s="25"/>
      <c r="Q21" s="18">
        <f t="shared" si="0"/>
        <v>0</v>
      </c>
      <c r="R21" s="19">
        <f t="shared" si="1"/>
        <v>7759011.0200000005</v>
      </c>
      <c r="S21" s="20">
        <f t="shared" si="2"/>
        <v>0</v>
      </c>
      <c r="T21" s="19">
        <f t="shared" si="3"/>
        <v>7759011.0200000005</v>
      </c>
    </row>
    <row r="22" spans="1:20" x14ac:dyDescent="0.25">
      <c r="A22" s="10">
        <v>1716</v>
      </c>
      <c r="B22" s="11" t="s">
        <v>33</v>
      </c>
      <c r="C22" s="21"/>
      <c r="D22" s="22"/>
      <c r="E22" s="23"/>
      <c r="F22" s="24"/>
      <c r="G22" s="25"/>
      <c r="H22" s="22">
        <v>260224.06</v>
      </c>
      <c r="I22" s="23">
        <v>260224.06</v>
      </c>
      <c r="J22" s="26"/>
      <c r="K22" s="22">
        <v>260224.06</v>
      </c>
      <c r="L22" s="23">
        <v>260224.06</v>
      </c>
      <c r="M22" s="26"/>
      <c r="N22" s="22"/>
      <c r="O22" s="26"/>
      <c r="P22" s="25"/>
      <c r="Q22" s="18">
        <f t="shared" si="0"/>
        <v>520448.12</v>
      </c>
      <c r="R22" s="19">
        <f t="shared" si="1"/>
        <v>520448.12</v>
      </c>
      <c r="S22" s="20">
        <f t="shared" si="2"/>
        <v>0</v>
      </c>
      <c r="T22" s="19">
        <f t="shared" si="3"/>
        <v>1040896.24</v>
      </c>
    </row>
    <row r="23" spans="1:20" x14ac:dyDescent="0.25">
      <c r="A23" s="10">
        <v>1719</v>
      </c>
      <c r="B23" s="11" t="s">
        <v>34</v>
      </c>
      <c r="C23" s="21"/>
      <c r="D23" s="22"/>
      <c r="E23" s="23"/>
      <c r="F23" s="24"/>
      <c r="G23" s="25"/>
      <c r="H23" s="22">
        <v>601768.61</v>
      </c>
      <c r="I23" s="23">
        <v>601768.62</v>
      </c>
      <c r="J23" s="26"/>
      <c r="K23" s="22">
        <v>601768.6</v>
      </c>
      <c r="L23" s="23">
        <v>601768.63</v>
      </c>
      <c r="M23" s="26"/>
      <c r="N23" s="22"/>
      <c r="O23" s="26"/>
      <c r="P23" s="25"/>
      <c r="Q23" s="18">
        <f t="shared" si="0"/>
        <v>1203537.21</v>
      </c>
      <c r="R23" s="19">
        <f t="shared" si="1"/>
        <v>1203537.25</v>
      </c>
      <c r="S23" s="20">
        <f t="shared" si="2"/>
        <v>0</v>
      </c>
      <c r="T23" s="19">
        <f t="shared" si="3"/>
        <v>2407074.46</v>
      </c>
    </row>
    <row r="24" spans="1:20" x14ac:dyDescent="0.25">
      <c r="A24" s="28" t="s">
        <v>35</v>
      </c>
      <c r="B24" s="29"/>
      <c r="C24" s="30">
        <f>SUM(C4:C23)</f>
        <v>0</v>
      </c>
      <c r="D24" s="31">
        <f>SUM(D4:D23)</f>
        <v>0</v>
      </c>
      <c r="E24" s="32">
        <f t="shared" ref="E24:G24" si="4">SUM(E4:E23)</f>
        <v>0</v>
      </c>
      <c r="F24" s="33">
        <f t="shared" si="4"/>
        <v>0</v>
      </c>
      <c r="G24" s="34">
        <f t="shared" si="4"/>
        <v>0</v>
      </c>
      <c r="H24" s="31">
        <f>SUM(H4:H23)</f>
        <v>88903703.810000002</v>
      </c>
      <c r="I24" s="32">
        <f t="shared" ref="I24:J24" si="5">SUM(I4:I23)</f>
        <v>97689013.140000015</v>
      </c>
      <c r="J24" s="35">
        <f t="shared" si="5"/>
        <v>0</v>
      </c>
      <c r="K24" s="31">
        <f>SUM(K4:K23)</f>
        <v>95529832.889999986</v>
      </c>
      <c r="L24" s="32">
        <f t="shared" ref="L24:T24" si="6">SUM(L4:L23)</f>
        <v>104315142.25999998</v>
      </c>
      <c r="M24" s="35">
        <f t="shared" si="6"/>
        <v>0</v>
      </c>
      <c r="N24" s="31">
        <f t="shared" si="6"/>
        <v>0</v>
      </c>
      <c r="O24" s="35">
        <f t="shared" si="6"/>
        <v>0</v>
      </c>
      <c r="P24" s="34">
        <f t="shared" si="6"/>
        <v>0</v>
      </c>
      <c r="Q24" s="34">
        <f t="shared" si="6"/>
        <v>184433536.70000005</v>
      </c>
      <c r="R24" s="34">
        <f t="shared" si="6"/>
        <v>202004155.40000004</v>
      </c>
      <c r="S24" s="34">
        <f t="shared" si="6"/>
        <v>0</v>
      </c>
      <c r="T24" s="34">
        <f t="shared" si="6"/>
        <v>386437692.10000002</v>
      </c>
    </row>
    <row r="25" spans="1:20" x14ac:dyDescent="0.25">
      <c r="A25" s="10">
        <v>2111</v>
      </c>
      <c r="B25" s="11" t="s">
        <v>36</v>
      </c>
      <c r="C25" s="21"/>
      <c r="D25" s="22"/>
      <c r="E25" s="23"/>
      <c r="F25" s="24"/>
      <c r="G25" s="25"/>
      <c r="H25" s="22">
        <v>646153.88</v>
      </c>
      <c r="I25" s="23"/>
      <c r="J25" s="26"/>
      <c r="K25" s="22">
        <v>161538.47</v>
      </c>
      <c r="L25" s="23"/>
      <c r="M25" s="26"/>
      <c r="N25" s="22"/>
      <c r="O25" s="26"/>
      <c r="P25" s="25"/>
      <c r="Q25" s="18">
        <f t="shared" si="0"/>
        <v>807692.35</v>
      </c>
      <c r="R25" s="19">
        <f t="shared" si="1"/>
        <v>0</v>
      </c>
      <c r="S25" s="20">
        <f t="shared" si="2"/>
        <v>0</v>
      </c>
      <c r="T25" s="19">
        <f t="shared" si="3"/>
        <v>807692.35</v>
      </c>
    </row>
    <row r="26" spans="1:20" ht="30" x14ac:dyDescent="0.25">
      <c r="A26" s="10">
        <v>2121</v>
      </c>
      <c r="B26" s="11" t="s">
        <v>37</v>
      </c>
      <c r="C26" s="21"/>
      <c r="D26" s="22"/>
      <c r="E26" s="23"/>
      <c r="F26" s="24"/>
      <c r="G26" s="25"/>
      <c r="H26" s="22"/>
      <c r="I26" s="23">
        <v>250000</v>
      </c>
      <c r="J26" s="26"/>
      <c r="K26" s="22"/>
      <c r="L26" s="23"/>
      <c r="M26" s="26"/>
      <c r="N26" s="22"/>
      <c r="O26" s="26"/>
      <c r="P26" s="25"/>
      <c r="Q26" s="18">
        <f t="shared" si="0"/>
        <v>0</v>
      </c>
      <c r="R26" s="19">
        <f t="shared" si="1"/>
        <v>250000</v>
      </c>
      <c r="S26" s="20">
        <f t="shared" si="2"/>
        <v>0</v>
      </c>
      <c r="T26" s="19">
        <f t="shared" si="3"/>
        <v>250000</v>
      </c>
    </row>
    <row r="27" spans="1:20" ht="45" x14ac:dyDescent="0.25">
      <c r="A27" s="10">
        <v>2141</v>
      </c>
      <c r="B27" s="11" t="s">
        <v>38</v>
      </c>
      <c r="C27" s="21"/>
      <c r="D27" s="22"/>
      <c r="E27" s="23"/>
      <c r="F27" s="24"/>
      <c r="G27" s="25"/>
      <c r="H27" s="22"/>
      <c r="I27" s="23">
        <v>1000000</v>
      </c>
      <c r="J27" s="26"/>
      <c r="K27" s="22"/>
      <c r="L27" s="23"/>
      <c r="M27" s="26"/>
      <c r="N27" s="22"/>
      <c r="O27" s="26"/>
      <c r="P27" s="25"/>
      <c r="Q27" s="18">
        <f t="shared" si="0"/>
        <v>0</v>
      </c>
      <c r="R27" s="19">
        <f t="shared" si="1"/>
        <v>1000000</v>
      </c>
      <c r="S27" s="20">
        <f t="shared" si="2"/>
        <v>0</v>
      </c>
      <c r="T27" s="19">
        <f t="shared" si="3"/>
        <v>1000000</v>
      </c>
    </row>
    <row r="28" spans="1:20" x14ac:dyDescent="0.25">
      <c r="A28" s="10">
        <v>2151</v>
      </c>
      <c r="B28" s="11" t="s">
        <v>39</v>
      </c>
      <c r="C28" s="21">
        <v>380799.53</v>
      </c>
      <c r="D28" s="22"/>
      <c r="E28" s="23"/>
      <c r="F28" s="24"/>
      <c r="G28" s="25"/>
      <c r="H28" s="22"/>
      <c r="I28" s="23">
        <v>95199.88</v>
      </c>
      <c r="J28" s="26"/>
      <c r="K28" s="22"/>
      <c r="L28" s="23"/>
      <c r="M28" s="26"/>
      <c r="N28" s="22"/>
      <c r="O28" s="26"/>
      <c r="P28" s="25"/>
      <c r="Q28" s="18">
        <f t="shared" si="0"/>
        <v>0</v>
      </c>
      <c r="R28" s="19">
        <f>E28+I28+L28+N28+P28+C28</f>
        <v>475999.41000000003</v>
      </c>
      <c r="S28" s="20">
        <f t="shared" si="2"/>
        <v>0</v>
      </c>
      <c r="T28" s="19">
        <f t="shared" si="3"/>
        <v>475999.41000000003</v>
      </c>
    </row>
    <row r="29" spans="1:20" x14ac:dyDescent="0.25">
      <c r="A29" s="10">
        <v>2161</v>
      </c>
      <c r="B29" s="11" t="s">
        <v>40</v>
      </c>
      <c r="C29" s="21"/>
      <c r="D29" s="22"/>
      <c r="E29" s="23"/>
      <c r="F29" s="24"/>
      <c r="G29" s="25"/>
      <c r="H29" s="22"/>
      <c r="I29" s="23">
        <v>1000000</v>
      </c>
      <c r="J29" s="26"/>
      <c r="K29" s="22"/>
      <c r="L29" s="23"/>
      <c r="M29" s="26"/>
      <c r="N29" s="22"/>
      <c r="O29" s="26"/>
      <c r="P29" s="25"/>
      <c r="Q29" s="18">
        <f t="shared" si="0"/>
        <v>0</v>
      </c>
      <c r="R29" s="19">
        <f t="shared" ref="R29:R58" si="7">E29+I29+L29+N29+P29+C29</f>
        <v>1000000</v>
      </c>
      <c r="S29" s="20">
        <f t="shared" si="2"/>
        <v>0</v>
      </c>
      <c r="T29" s="19">
        <f t="shared" si="3"/>
        <v>1000000</v>
      </c>
    </row>
    <row r="30" spans="1:20" x14ac:dyDescent="0.25">
      <c r="A30" s="10">
        <v>2171</v>
      </c>
      <c r="B30" s="11" t="s">
        <v>41</v>
      </c>
      <c r="C30" s="21">
        <v>2100000</v>
      </c>
      <c r="D30" s="22"/>
      <c r="E30" s="23"/>
      <c r="F30" s="24"/>
      <c r="G30" s="25"/>
      <c r="H30" s="22"/>
      <c r="I30" s="23"/>
      <c r="J30" s="26"/>
      <c r="K30" s="22"/>
      <c r="L30" s="23"/>
      <c r="M30" s="26"/>
      <c r="N30" s="22"/>
      <c r="O30" s="26"/>
      <c r="P30" s="25"/>
      <c r="Q30" s="18">
        <f t="shared" si="0"/>
        <v>0</v>
      </c>
      <c r="R30" s="19">
        <f t="shared" si="7"/>
        <v>2100000</v>
      </c>
      <c r="S30" s="20">
        <f t="shared" si="2"/>
        <v>0</v>
      </c>
      <c r="T30" s="19">
        <f t="shared" si="3"/>
        <v>2100000</v>
      </c>
    </row>
    <row r="31" spans="1:20" ht="30" x14ac:dyDescent="0.25">
      <c r="A31" s="10">
        <v>2214</v>
      </c>
      <c r="B31" s="11" t="s">
        <v>42</v>
      </c>
      <c r="C31" s="21"/>
      <c r="D31" s="22"/>
      <c r="E31" s="23"/>
      <c r="F31" s="24"/>
      <c r="G31" s="25"/>
      <c r="H31" s="22"/>
      <c r="I31" s="23">
        <v>1200000</v>
      </c>
      <c r="J31" s="26"/>
      <c r="K31" s="22"/>
      <c r="L31" s="23"/>
      <c r="M31" s="26"/>
      <c r="N31" s="22"/>
      <c r="O31" s="26"/>
      <c r="P31" s="25"/>
      <c r="Q31" s="18">
        <f t="shared" si="0"/>
        <v>0</v>
      </c>
      <c r="R31" s="19">
        <f t="shared" si="7"/>
        <v>1200000</v>
      </c>
      <c r="S31" s="20">
        <f t="shared" si="2"/>
        <v>0</v>
      </c>
      <c r="T31" s="19">
        <f t="shared" si="3"/>
        <v>1200000</v>
      </c>
    </row>
    <row r="32" spans="1:20" x14ac:dyDescent="0.25">
      <c r="A32" s="10">
        <v>2221</v>
      </c>
      <c r="B32" s="11" t="s">
        <v>43</v>
      </c>
      <c r="C32" s="21"/>
      <c r="D32" s="22"/>
      <c r="E32" s="23"/>
      <c r="F32" s="24"/>
      <c r="G32" s="25"/>
      <c r="H32" s="22"/>
      <c r="I32" s="23">
        <v>35000</v>
      </c>
      <c r="J32" s="26"/>
      <c r="K32" s="22"/>
      <c r="L32" s="23"/>
      <c r="M32" s="26"/>
      <c r="N32" s="22"/>
      <c r="O32" s="26"/>
      <c r="P32" s="25"/>
      <c r="Q32" s="18">
        <f t="shared" si="0"/>
        <v>0</v>
      </c>
      <c r="R32" s="19">
        <f t="shared" si="7"/>
        <v>35000</v>
      </c>
      <c r="S32" s="20">
        <f t="shared" si="2"/>
        <v>0</v>
      </c>
      <c r="T32" s="19">
        <f t="shared" si="3"/>
        <v>35000</v>
      </c>
    </row>
    <row r="33" spans="1:20" x14ac:dyDescent="0.25">
      <c r="A33" s="10">
        <v>2231</v>
      </c>
      <c r="B33" s="11" t="s">
        <v>44</v>
      </c>
      <c r="C33" s="21"/>
      <c r="D33" s="22"/>
      <c r="E33" s="23">
        <v>202500</v>
      </c>
      <c r="F33" s="24"/>
      <c r="G33" s="25"/>
      <c r="H33" s="22"/>
      <c r="I33" s="23">
        <v>22500</v>
      </c>
      <c r="J33" s="26"/>
      <c r="K33" s="22"/>
      <c r="L33" s="23"/>
      <c r="M33" s="26"/>
      <c r="N33" s="22"/>
      <c r="O33" s="26"/>
      <c r="P33" s="25"/>
      <c r="Q33" s="18">
        <f t="shared" si="0"/>
        <v>0</v>
      </c>
      <c r="R33" s="19">
        <f t="shared" si="7"/>
        <v>225000</v>
      </c>
      <c r="S33" s="20">
        <f t="shared" si="2"/>
        <v>0</v>
      </c>
      <c r="T33" s="19">
        <f t="shared" si="3"/>
        <v>225000</v>
      </c>
    </row>
    <row r="34" spans="1:20" x14ac:dyDescent="0.25">
      <c r="A34" s="10">
        <v>2411</v>
      </c>
      <c r="B34" s="11" t="s">
        <v>45</v>
      </c>
      <c r="C34" s="21"/>
      <c r="D34" s="22"/>
      <c r="E34" s="23">
        <v>50000</v>
      </c>
      <c r="F34" s="24"/>
      <c r="G34" s="25"/>
      <c r="H34" s="22"/>
      <c r="I34" s="23"/>
      <c r="J34" s="26"/>
      <c r="K34" s="22"/>
      <c r="L34" s="23"/>
      <c r="M34" s="26"/>
      <c r="N34" s="22"/>
      <c r="O34" s="26"/>
      <c r="P34" s="25"/>
      <c r="Q34" s="18">
        <f t="shared" si="0"/>
        <v>0</v>
      </c>
      <c r="R34" s="19">
        <f t="shared" si="7"/>
        <v>50000</v>
      </c>
      <c r="S34" s="20">
        <f t="shared" si="2"/>
        <v>0</v>
      </c>
      <c r="T34" s="19">
        <f t="shared" si="3"/>
        <v>50000</v>
      </c>
    </row>
    <row r="35" spans="1:20" x14ac:dyDescent="0.25">
      <c r="A35" s="10">
        <v>2421</v>
      </c>
      <c r="B35" s="11" t="s">
        <v>46</v>
      </c>
      <c r="C35" s="21"/>
      <c r="D35" s="22"/>
      <c r="E35" s="23">
        <v>70000</v>
      </c>
      <c r="F35" s="24"/>
      <c r="G35" s="25"/>
      <c r="H35" s="22"/>
      <c r="I35" s="23"/>
      <c r="J35" s="26"/>
      <c r="K35" s="22"/>
      <c r="L35" s="23"/>
      <c r="M35" s="26"/>
      <c r="N35" s="22"/>
      <c r="O35" s="26"/>
      <c r="P35" s="25"/>
      <c r="Q35" s="18">
        <f t="shared" si="0"/>
        <v>0</v>
      </c>
      <c r="R35" s="19">
        <f t="shared" si="7"/>
        <v>70000</v>
      </c>
      <c r="S35" s="20">
        <f t="shared" si="2"/>
        <v>0</v>
      </c>
      <c r="T35" s="19">
        <f t="shared" si="3"/>
        <v>70000</v>
      </c>
    </row>
    <row r="36" spans="1:20" x14ac:dyDescent="0.25">
      <c r="A36" s="10">
        <v>2431</v>
      </c>
      <c r="B36" s="11" t="s">
        <v>47</v>
      </c>
      <c r="C36" s="21"/>
      <c r="D36" s="22"/>
      <c r="E36" s="23">
        <v>3500</v>
      </c>
      <c r="F36" s="24"/>
      <c r="G36" s="25"/>
      <c r="H36" s="22"/>
      <c r="I36" s="23"/>
      <c r="J36" s="26"/>
      <c r="K36" s="22"/>
      <c r="L36" s="23"/>
      <c r="M36" s="26"/>
      <c r="N36" s="22"/>
      <c r="O36" s="26"/>
      <c r="P36" s="25"/>
      <c r="Q36" s="18">
        <f t="shared" si="0"/>
        <v>0</v>
      </c>
      <c r="R36" s="19">
        <f t="shared" si="7"/>
        <v>3500</v>
      </c>
      <c r="S36" s="20">
        <f t="shared" si="2"/>
        <v>0</v>
      </c>
      <c r="T36" s="19">
        <f t="shared" si="3"/>
        <v>3500</v>
      </c>
    </row>
    <row r="37" spans="1:20" x14ac:dyDescent="0.25">
      <c r="A37" s="10">
        <v>2441</v>
      </c>
      <c r="B37" s="11" t="s">
        <v>48</v>
      </c>
      <c r="C37" s="21"/>
      <c r="D37" s="22"/>
      <c r="E37" s="23">
        <v>30000</v>
      </c>
      <c r="F37" s="24"/>
      <c r="G37" s="25"/>
      <c r="H37" s="22"/>
      <c r="I37" s="23"/>
      <c r="J37" s="26"/>
      <c r="K37" s="22"/>
      <c r="L37" s="23"/>
      <c r="M37" s="26"/>
      <c r="N37" s="22"/>
      <c r="O37" s="26"/>
      <c r="P37" s="25"/>
      <c r="Q37" s="18">
        <f t="shared" si="0"/>
        <v>0</v>
      </c>
      <c r="R37" s="19">
        <f t="shared" si="7"/>
        <v>30000</v>
      </c>
      <c r="S37" s="20">
        <f t="shared" si="2"/>
        <v>0</v>
      </c>
      <c r="T37" s="19">
        <f t="shared" si="3"/>
        <v>30000</v>
      </c>
    </row>
    <row r="38" spans="1:20" x14ac:dyDescent="0.25">
      <c r="A38" s="10">
        <v>2451</v>
      </c>
      <c r="B38" s="11" t="s">
        <v>49</v>
      </c>
      <c r="C38" s="21"/>
      <c r="D38" s="22"/>
      <c r="E38" s="23">
        <v>30000</v>
      </c>
      <c r="F38" s="24"/>
      <c r="G38" s="25"/>
      <c r="H38" s="22"/>
      <c r="I38" s="23"/>
      <c r="J38" s="26"/>
      <c r="K38" s="22"/>
      <c r="L38" s="23"/>
      <c r="M38" s="26"/>
      <c r="N38" s="22"/>
      <c r="O38" s="26"/>
      <c r="P38" s="25"/>
      <c r="Q38" s="18">
        <f t="shared" si="0"/>
        <v>0</v>
      </c>
      <c r="R38" s="19">
        <f t="shared" si="7"/>
        <v>30000</v>
      </c>
      <c r="S38" s="20">
        <f t="shared" si="2"/>
        <v>0</v>
      </c>
      <c r="T38" s="19">
        <f t="shared" si="3"/>
        <v>30000</v>
      </c>
    </row>
    <row r="39" spans="1:20" x14ac:dyDescent="0.25">
      <c r="A39" s="10">
        <v>2461</v>
      </c>
      <c r="B39" s="11" t="s">
        <v>50</v>
      </c>
      <c r="C39" s="21"/>
      <c r="D39" s="22"/>
      <c r="E39" s="23">
        <v>600000</v>
      </c>
      <c r="F39" s="24"/>
      <c r="G39" s="25"/>
      <c r="H39" s="22"/>
      <c r="I39" s="23"/>
      <c r="J39" s="26"/>
      <c r="K39" s="22"/>
      <c r="L39" s="23"/>
      <c r="M39" s="26"/>
      <c r="N39" s="22"/>
      <c r="O39" s="26"/>
      <c r="P39" s="25"/>
      <c r="Q39" s="18">
        <f t="shared" si="0"/>
        <v>0</v>
      </c>
      <c r="R39" s="19">
        <f t="shared" si="7"/>
        <v>600000</v>
      </c>
      <c r="S39" s="20">
        <f t="shared" si="2"/>
        <v>0</v>
      </c>
      <c r="T39" s="19">
        <f t="shared" si="3"/>
        <v>600000</v>
      </c>
    </row>
    <row r="40" spans="1:20" x14ac:dyDescent="0.25">
      <c r="A40" s="10">
        <v>2471</v>
      </c>
      <c r="B40" s="11" t="s">
        <v>51</v>
      </c>
      <c r="C40" s="21"/>
      <c r="D40" s="22"/>
      <c r="E40" s="23">
        <v>150000</v>
      </c>
      <c r="F40" s="24"/>
      <c r="G40" s="25"/>
      <c r="H40" s="22"/>
      <c r="I40" s="23"/>
      <c r="J40" s="26"/>
      <c r="K40" s="22"/>
      <c r="L40" s="23"/>
      <c r="M40" s="26"/>
      <c r="N40" s="22"/>
      <c r="O40" s="26"/>
      <c r="P40" s="25"/>
      <c r="Q40" s="18">
        <f t="shared" si="0"/>
        <v>0</v>
      </c>
      <c r="R40" s="19">
        <f t="shared" si="7"/>
        <v>150000</v>
      </c>
      <c r="S40" s="20">
        <f t="shared" si="2"/>
        <v>0</v>
      </c>
      <c r="T40" s="19">
        <f t="shared" si="3"/>
        <v>150000</v>
      </c>
    </row>
    <row r="41" spans="1:20" x14ac:dyDescent="0.25">
      <c r="A41" s="10">
        <v>2481</v>
      </c>
      <c r="B41" s="11" t="s">
        <v>52</v>
      </c>
      <c r="C41" s="21"/>
      <c r="D41" s="22"/>
      <c r="E41" s="23">
        <v>100000</v>
      </c>
      <c r="F41" s="24"/>
      <c r="G41" s="25"/>
      <c r="H41" s="22"/>
      <c r="I41" s="23"/>
      <c r="J41" s="26"/>
      <c r="K41" s="22"/>
      <c r="L41" s="23"/>
      <c r="M41" s="26"/>
      <c r="N41" s="22"/>
      <c r="O41" s="26"/>
      <c r="P41" s="25"/>
      <c r="Q41" s="18">
        <f t="shared" si="0"/>
        <v>0</v>
      </c>
      <c r="R41" s="19">
        <f t="shared" si="7"/>
        <v>100000</v>
      </c>
      <c r="S41" s="20">
        <f t="shared" si="2"/>
        <v>0</v>
      </c>
      <c r="T41" s="19">
        <f t="shared" si="3"/>
        <v>100000</v>
      </c>
    </row>
    <row r="42" spans="1:20" ht="30" x14ac:dyDescent="0.25">
      <c r="A42" s="10">
        <v>2491</v>
      </c>
      <c r="B42" s="11" t="s">
        <v>53</v>
      </c>
      <c r="C42" s="21"/>
      <c r="D42" s="22"/>
      <c r="E42" s="23">
        <v>1000000</v>
      </c>
      <c r="F42" s="24"/>
      <c r="G42" s="25"/>
      <c r="H42" s="22"/>
      <c r="I42" s="23"/>
      <c r="J42" s="26"/>
      <c r="K42" s="22"/>
      <c r="L42" s="23"/>
      <c r="M42" s="26"/>
      <c r="N42" s="22"/>
      <c r="O42" s="26"/>
      <c r="P42" s="25"/>
      <c r="Q42" s="18">
        <f t="shared" si="0"/>
        <v>0</v>
      </c>
      <c r="R42" s="19">
        <f t="shared" si="7"/>
        <v>1000000</v>
      </c>
      <c r="S42" s="20">
        <f t="shared" si="2"/>
        <v>0</v>
      </c>
      <c r="T42" s="19">
        <f t="shared" si="3"/>
        <v>1000000</v>
      </c>
    </row>
    <row r="43" spans="1:20" x14ac:dyDescent="0.25">
      <c r="A43" s="10">
        <v>2511</v>
      </c>
      <c r="B43" s="11" t="s">
        <v>54</v>
      </c>
      <c r="C43" s="21"/>
      <c r="D43" s="22"/>
      <c r="E43" s="23">
        <v>200000</v>
      </c>
      <c r="F43" s="24"/>
      <c r="G43" s="25"/>
      <c r="H43" s="22"/>
      <c r="I43" s="23"/>
      <c r="J43" s="26"/>
      <c r="K43" s="22"/>
      <c r="L43" s="23"/>
      <c r="M43" s="26"/>
      <c r="N43" s="22"/>
      <c r="O43" s="26"/>
      <c r="P43" s="25"/>
      <c r="Q43" s="18">
        <f t="shared" si="0"/>
        <v>0</v>
      </c>
      <c r="R43" s="19">
        <f t="shared" si="7"/>
        <v>200000</v>
      </c>
      <c r="S43" s="20">
        <f t="shared" si="2"/>
        <v>0</v>
      </c>
      <c r="T43" s="19">
        <f t="shared" si="3"/>
        <v>200000</v>
      </c>
    </row>
    <row r="44" spans="1:20" x14ac:dyDescent="0.25">
      <c r="A44" s="10">
        <v>2521</v>
      </c>
      <c r="B44" s="11" t="s">
        <v>55</v>
      </c>
      <c r="C44" s="21"/>
      <c r="D44" s="22"/>
      <c r="E44" s="23">
        <v>18000</v>
      </c>
      <c r="F44" s="24"/>
      <c r="G44" s="25"/>
      <c r="H44" s="22"/>
      <c r="I44" s="23"/>
      <c r="J44" s="26"/>
      <c r="K44" s="22"/>
      <c r="L44" s="23"/>
      <c r="M44" s="26"/>
      <c r="N44" s="22"/>
      <c r="O44" s="26"/>
      <c r="P44" s="25"/>
      <c r="Q44" s="18">
        <f t="shared" si="0"/>
        <v>0</v>
      </c>
      <c r="R44" s="19">
        <f t="shared" si="7"/>
        <v>18000</v>
      </c>
      <c r="S44" s="20">
        <f t="shared" si="2"/>
        <v>0</v>
      </c>
      <c r="T44" s="19">
        <f t="shared" si="3"/>
        <v>18000</v>
      </c>
    </row>
    <row r="45" spans="1:20" x14ac:dyDescent="0.25">
      <c r="A45" s="10">
        <v>2531</v>
      </c>
      <c r="B45" s="11" t="s">
        <v>56</v>
      </c>
      <c r="C45" s="21"/>
      <c r="D45" s="22"/>
      <c r="E45" s="10"/>
      <c r="F45" s="36"/>
      <c r="G45" s="25"/>
      <c r="H45" s="22"/>
      <c r="I45" s="23">
        <v>115000</v>
      </c>
      <c r="J45" s="26"/>
      <c r="K45" s="22"/>
      <c r="L45" s="23"/>
      <c r="M45" s="26"/>
      <c r="N45" s="22"/>
      <c r="O45" s="26"/>
      <c r="P45" s="25"/>
      <c r="Q45" s="18">
        <f t="shared" si="0"/>
        <v>0</v>
      </c>
      <c r="R45" s="19">
        <f t="shared" si="7"/>
        <v>115000</v>
      </c>
      <c r="S45" s="20">
        <f t="shared" si="2"/>
        <v>0</v>
      </c>
      <c r="T45" s="19">
        <f t="shared" si="3"/>
        <v>115000</v>
      </c>
    </row>
    <row r="46" spans="1:20" x14ac:dyDescent="0.25">
      <c r="A46" s="10">
        <v>2541</v>
      </c>
      <c r="B46" s="11" t="s">
        <v>57</v>
      </c>
      <c r="C46" s="21"/>
      <c r="D46" s="22"/>
      <c r="E46" s="23">
        <v>55000</v>
      </c>
      <c r="F46" s="24"/>
      <c r="G46" s="25"/>
      <c r="H46" s="22"/>
      <c r="I46" s="23"/>
      <c r="J46" s="26"/>
      <c r="K46" s="22"/>
      <c r="L46" s="23"/>
      <c r="M46" s="26"/>
      <c r="N46" s="22"/>
      <c r="O46" s="26"/>
      <c r="P46" s="25"/>
      <c r="Q46" s="18">
        <f t="shared" si="0"/>
        <v>0</v>
      </c>
      <c r="R46" s="19">
        <f t="shared" si="7"/>
        <v>55000</v>
      </c>
      <c r="S46" s="20">
        <f t="shared" si="2"/>
        <v>0</v>
      </c>
      <c r="T46" s="19">
        <f t="shared" si="3"/>
        <v>55000</v>
      </c>
    </row>
    <row r="47" spans="1:20" ht="30" x14ac:dyDescent="0.25">
      <c r="A47" s="10">
        <v>2551</v>
      </c>
      <c r="B47" s="11" t="s">
        <v>58</v>
      </c>
      <c r="C47" s="21"/>
      <c r="D47" s="22"/>
      <c r="E47" s="23">
        <v>300000</v>
      </c>
      <c r="F47" s="24"/>
      <c r="G47" s="25"/>
      <c r="H47" s="22"/>
      <c r="I47" s="23"/>
      <c r="J47" s="26"/>
      <c r="K47" s="22"/>
      <c r="L47" s="23"/>
      <c r="M47" s="26"/>
      <c r="N47" s="22"/>
      <c r="O47" s="26"/>
      <c r="P47" s="25"/>
      <c r="Q47" s="18">
        <f t="shared" si="0"/>
        <v>0</v>
      </c>
      <c r="R47" s="19">
        <f t="shared" si="7"/>
        <v>300000</v>
      </c>
      <c r="S47" s="20">
        <f t="shared" si="2"/>
        <v>0</v>
      </c>
      <c r="T47" s="19">
        <f t="shared" si="3"/>
        <v>300000</v>
      </c>
    </row>
    <row r="48" spans="1:20" x14ac:dyDescent="0.25">
      <c r="A48" s="10">
        <v>2591</v>
      </c>
      <c r="B48" s="11" t="s">
        <v>59</v>
      </c>
      <c r="C48" s="21"/>
      <c r="D48" s="22"/>
      <c r="E48" s="23">
        <v>120000</v>
      </c>
      <c r="F48" s="24"/>
      <c r="G48" s="25"/>
      <c r="H48" s="22"/>
      <c r="I48" s="23"/>
      <c r="J48" s="26"/>
      <c r="K48" s="22"/>
      <c r="L48" s="23"/>
      <c r="M48" s="26"/>
      <c r="N48" s="22"/>
      <c r="O48" s="26"/>
      <c r="P48" s="25"/>
      <c r="Q48" s="18">
        <f t="shared" si="0"/>
        <v>0</v>
      </c>
      <c r="R48" s="19">
        <f t="shared" si="7"/>
        <v>120000</v>
      </c>
      <c r="S48" s="20">
        <f t="shared" si="2"/>
        <v>0</v>
      </c>
      <c r="T48" s="19">
        <f t="shared" si="3"/>
        <v>120000</v>
      </c>
    </row>
    <row r="49" spans="1:20" ht="45" x14ac:dyDescent="0.25">
      <c r="A49" s="10">
        <v>2611</v>
      </c>
      <c r="B49" s="11" t="s">
        <v>60</v>
      </c>
      <c r="C49" s="21"/>
      <c r="D49" s="22"/>
      <c r="E49" s="23"/>
      <c r="F49" s="24"/>
      <c r="G49" s="25"/>
      <c r="H49" s="22"/>
      <c r="I49" s="23">
        <v>1500000</v>
      </c>
      <c r="J49" s="26"/>
      <c r="K49" s="22"/>
      <c r="L49" s="23"/>
      <c r="M49" s="26"/>
      <c r="N49" s="22"/>
      <c r="O49" s="26"/>
      <c r="P49" s="25"/>
      <c r="Q49" s="18">
        <f t="shared" si="0"/>
        <v>0</v>
      </c>
      <c r="R49" s="19">
        <f t="shared" si="7"/>
        <v>1500000</v>
      </c>
      <c r="S49" s="20">
        <f t="shared" si="2"/>
        <v>0</v>
      </c>
      <c r="T49" s="19">
        <f t="shared" si="3"/>
        <v>1500000</v>
      </c>
    </row>
    <row r="50" spans="1:20" x14ac:dyDescent="0.25">
      <c r="A50" s="10">
        <v>2711</v>
      </c>
      <c r="B50" s="11" t="s">
        <v>61</v>
      </c>
      <c r="C50" s="21"/>
      <c r="D50" s="22"/>
      <c r="E50" s="23"/>
      <c r="F50" s="24"/>
      <c r="G50" s="25"/>
      <c r="H50" s="22"/>
      <c r="I50" s="23">
        <v>80000</v>
      </c>
      <c r="J50" s="26"/>
      <c r="K50" s="22"/>
      <c r="L50" s="23">
        <v>120000</v>
      </c>
      <c r="M50" s="26"/>
      <c r="N50" s="22"/>
      <c r="O50" s="26"/>
      <c r="P50" s="25"/>
      <c r="Q50" s="18">
        <f t="shared" si="0"/>
        <v>0</v>
      </c>
      <c r="R50" s="19">
        <f t="shared" si="7"/>
        <v>200000</v>
      </c>
      <c r="S50" s="20">
        <f t="shared" si="2"/>
        <v>0</v>
      </c>
      <c r="T50" s="19">
        <f t="shared" si="3"/>
        <v>200000</v>
      </c>
    </row>
    <row r="51" spans="1:20" x14ac:dyDescent="0.25">
      <c r="A51" s="10">
        <v>2721</v>
      </c>
      <c r="B51" s="11" t="s">
        <v>62</v>
      </c>
      <c r="C51" s="21"/>
      <c r="D51" s="22"/>
      <c r="E51" s="23"/>
      <c r="F51" s="24"/>
      <c r="G51" s="25"/>
      <c r="H51" s="22"/>
      <c r="I51" s="23">
        <v>50000</v>
      </c>
      <c r="J51" s="26"/>
      <c r="K51" s="22"/>
      <c r="L51" s="23"/>
      <c r="M51" s="26"/>
      <c r="N51" s="22"/>
      <c r="O51" s="26"/>
      <c r="P51" s="25"/>
      <c r="Q51" s="18">
        <f t="shared" si="0"/>
        <v>0</v>
      </c>
      <c r="R51" s="19">
        <f t="shared" si="7"/>
        <v>50000</v>
      </c>
      <c r="S51" s="20">
        <f t="shared" si="2"/>
        <v>0</v>
      </c>
      <c r="T51" s="19">
        <f t="shared" si="3"/>
        <v>50000</v>
      </c>
    </row>
    <row r="52" spans="1:20" x14ac:dyDescent="0.25">
      <c r="A52" s="10">
        <v>2731</v>
      </c>
      <c r="B52" s="11" t="s">
        <v>63</v>
      </c>
      <c r="C52" s="21"/>
      <c r="D52" s="22"/>
      <c r="E52" s="23"/>
      <c r="F52" s="24"/>
      <c r="G52" s="25"/>
      <c r="H52" s="22"/>
      <c r="I52" s="23"/>
      <c r="J52" s="26"/>
      <c r="K52" s="22"/>
      <c r="L52" s="23">
        <v>350000</v>
      </c>
      <c r="M52" s="26"/>
      <c r="N52" s="22"/>
      <c r="O52" s="26"/>
      <c r="P52" s="25"/>
      <c r="Q52" s="18">
        <f t="shared" si="0"/>
        <v>0</v>
      </c>
      <c r="R52" s="19">
        <f t="shared" si="7"/>
        <v>350000</v>
      </c>
      <c r="S52" s="20">
        <f t="shared" si="2"/>
        <v>0</v>
      </c>
      <c r="T52" s="19">
        <f t="shared" si="3"/>
        <v>350000</v>
      </c>
    </row>
    <row r="53" spans="1:20" ht="30" x14ac:dyDescent="0.25">
      <c r="A53" s="10">
        <v>2751</v>
      </c>
      <c r="B53" s="11" t="s">
        <v>64</v>
      </c>
      <c r="C53" s="21"/>
      <c r="D53" s="22"/>
      <c r="E53" s="23">
        <v>85165.39</v>
      </c>
      <c r="F53" s="24"/>
      <c r="G53" s="25"/>
      <c r="H53" s="22"/>
      <c r="I53" s="23"/>
      <c r="J53" s="26"/>
      <c r="K53" s="22"/>
      <c r="L53" s="23"/>
      <c r="M53" s="26"/>
      <c r="N53" s="22"/>
      <c r="O53" s="26"/>
      <c r="P53" s="25"/>
      <c r="Q53" s="18">
        <f t="shared" si="0"/>
        <v>0</v>
      </c>
      <c r="R53" s="19">
        <f t="shared" si="7"/>
        <v>85165.39</v>
      </c>
      <c r="S53" s="20">
        <f t="shared" si="2"/>
        <v>0</v>
      </c>
      <c r="T53" s="19">
        <f t="shared" si="3"/>
        <v>85165.39</v>
      </c>
    </row>
    <row r="54" spans="1:20" x14ac:dyDescent="0.25">
      <c r="A54" s="10">
        <v>2911</v>
      </c>
      <c r="B54" s="11" t="s">
        <v>65</v>
      </c>
      <c r="C54" s="21"/>
      <c r="D54" s="22"/>
      <c r="E54" s="23">
        <v>550000</v>
      </c>
      <c r="F54" s="24"/>
      <c r="G54" s="25"/>
      <c r="H54" s="22"/>
      <c r="I54" s="23"/>
      <c r="J54" s="26"/>
      <c r="K54" s="22"/>
      <c r="L54" s="23"/>
      <c r="M54" s="26"/>
      <c r="N54" s="22"/>
      <c r="O54" s="26"/>
      <c r="P54" s="25"/>
      <c r="Q54" s="18">
        <f t="shared" si="0"/>
        <v>0</v>
      </c>
      <c r="R54" s="19">
        <f t="shared" si="7"/>
        <v>550000</v>
      </c>
      <c r="S54" s="20">
        <f t="shared" si="2"/>
        <v>0</v>
      </c>
      <c r="T54" s="19">
        <f t="shared" si="3"/>
        <v>550000</v>
      </c>
    </row>
    <row r="55" spans="1:20" x14ac:dyDescent="0.25">
      <c r="A55" s="10">
        <v>2921</v>
      </c>
      <c r="B55" s="11" t="s">
        <v>66</v>
      </c>
      <c r="C55" s="21"/>
      <c r="D55" s="22"/>
      <c r="E55" s="23">
        <v>40000</v>
      </c>
      <c r="F55" s="24"/>
      <c r="G55" s="25"/>
      <c r="H55" s="22"/>
      <c r="I55" s="23"/>
      <c r="J55" s="26"/>
      <c r="K55" s="22"/>
      <c r="L55" s="23"/>
      <c r="M55" s="26"/>
      <c r="N55" s="22"/>
      <c r="O55" s="26"/>
      <c r="P55" s="25"/>
      <c r="Q55" s="18">
        <f t="shared" si="0"/>
        <v>0</v>
      </c>
      <c r="R55" s="19">
        <f t="shared" si="7"/>
        <v>40000</v>
      </c>
      <c r="S55" s="20">
        <f t="shared" si="2"/>
        <v>0</v>
      </c>
      <c r="T55" s="19">
        <f t="shared" si="3"/>
        <v>40000</v>
      </c>
    </row>
    <row r="56" spans="1:20" ht="30" x14ac:dyDescent="0.25">
      <c r="A56" s="10">
        <v>2931</v>
      </c>
      <c r="B56" s="11" t="s">
        <v>67</v>
      </c>
      <c r="C56" s="21"/>
      <c r="D56" s="22"/>
      <c r="E56" s="23">
        <v>20000</v>
      </c>
      <c r="F56" s="24"/>
      <c r="G56" s="25"/>
      <c r="H56" s="22"/>
      <c r="I56" s="23"/>
      <c r="J56" s="26"/>
      <c r="K56" s="22"/>
      <c r="L56" s="23"/>
      <c r="M56" s="26"/>
      <c r="N56" s="22"/>
      <c r="O56" s="26"/>
      <c r="P56" s="25"/>
      <c r="Q56" s="18">
        <f t="shared" si="0"/>
        <v>0</v>
      </c>
      <c r="R56" s="19">
        <f t="shared" si="7"/>
        <v>20000</v>
      </c>
      <c r="S56" s="20">
        <f t="shared" si="2"/>
        <v>0</v>
      </c>
      <c r="T56" s="19">
        <f t="shared" si="3"/>
        <v>20000</v>
      </c>
    </row>
    <row r="57" spans="1:20" ht="30" x14ac:dyDescent="0.25">
      <c r="A57" s="10">
        <v>2941</v>
      </c>
      <c r="B57" s="11" t="s">
        <v>68</v>
      </c>
      <c r="C57" s="21"/>
      <c r="D57" s="22"/>
      <c r="E57" s="23"/>
      <c r="F57" s="24"/>
      <c r="G57" s="25"/>
      <c r="H57" s="22"/>
      <c r="I57" s="23">
        <v>400000</v>
      </c>
      <c r="J57" s="26"/>
      <c r="K57" s="22"/>
      <c r="L57" s="23"/>
      <c r="M57" s="26"/>
      <c r="N57" s="22"/>
      <c r="O57" s="26"/>
      <c r="P57" s="25"/>
      <c r="Q57" s="18">
        <f t="shared" si="0"/>
        <v>0</v>
      </c>
      <c r="R57" s="19">
        <f t="shared" si="7"/>
        <v>400000</v>
      </c>
      <c r="S57" s="20">
        <f t="shared" si="2"/>
        <v>0</v>
      </c>
      <c r="T57" s="19">
        <f t="shared" si="3"/>
        <v>400000</v>
      </c>
    </row>
    <row r="58" spans="1:20" ht="30" x14ac:dyDescent="0.25">
      <c r="A58" s="10">
        <v>2961</v>
      </c>
      <c r="B58" s="11" t="s">
        <v>69</v>
      </c>
      <c r="C58" s="21"/>
      <c r="D58" s="22"/>
      <c r="E58" s="23"/>
      <c r="F58" s="24"/>
      <c r="G58" s="25"/>
      <c r="H58" s="22"/>
      <c r="I58" s="23">
        <v>100000</v>
      </c>
      <c r="J58" s="26"/>
      <c r="K58" s="22"/>
      <c r="L58" s="23"/>
      <c r="M58" s="26"/>
      <c r="N58" s="22"/>
      <c r="O58" s="26"/>
      <c r="P58" s="25"/>
      <c r="Q58" s="18">
        <f t="shared" si="0"/>
        <v>0</v>
      </c>
      <c r="R58" s="19">
        <f t="shared" si="7"/>
        <v>100000</v>
      </c>
      <c r="S58" s="20">
        <f t="shared" si="2"/>
        <v>0</v>
      </c>
      <c r="T58" s="19">
        <f t="shared" si="3"/>
        <v>100000</v>
      </c>
    </row>
    <row r="59" spans="1:20" x14ac:dyDescent="0.25">
      <c r="A59" s="28" t="s">
        <v>70</v>
      </c>
      <c r="B59" s="29"/>
      <c r="C59" s="30">
        <f>SUM(C25:C58)</f>
        <v>2480799.5300000003</v>
      </c>
      <c r="D59" s="31">
        <f>SUM(D25:D58)</f>
        <v>0</v>
      </c>
      <c r="E59" s="32">
        <f t="shared" ref="E59:S59" si="8">SUM(E25:E58)</f>
        <v>3624165.39</v>
      </c>
      <c r="F59" s="33">
        <f t="shared" si="8"/>
        <v>0</v>
      </c>
      <c r="G59" s="34">
        <f t="shared" si="8"/>
        <v>0</v>
      </c>
      <c r="H59" s="31">
        <f>SUM(H25:H58)</f>
        <v>646153.88</v>
      </c>
      <c r="I59" s="32">
        <f t="shared" ref="I59:J59" si="9">SUM(I25:I58)</f>
        <v>5847699.8799999999</v>
      </c>
      <c r="J59" s="35">
        <f t="shared" si="9"/>
        <v>0</v>
      </c>
      <c r="K59" s="31">
        <f t="shared" si="8"/>
        <v>161538.47</v>
      </c>
      <c r="L59" s="32">
        <f t="shared" si="8"/>
        <v>470000</v>
      </c>
      <c r="M59" s="35">
        <f t="shared" si="8"/>
        <v>0</v>
      </c>
      <c r="N59" s="31">
        <f t="shared" si="8"/>
        <v>0</v>
      </c>
      <c r="O59" s="35">
        <f t="shared" si="8"/>
        <v>0</v>
      </c>
      <c r="P59" s="34">
        <f t="shared" si="8"/>
        <v>0</v>
      </c>
      <c r="Q59" s="34">
        <f t="shared" si="8"/>
        <v>807692.35</v>
      </c>
      <c r="R59" s="34">
        <f t="shared" si="8"/>
        <v>12422664.800000001</v>
      </c>
      <c r="S59" s="34">
        <f t="shared" si="8"/>
        <v>0</v>
      </c>
      <c r="T59" s="34">
        <f>SUM(T25:T58)</f>
        <v>13230357.15</v>
      </c>
    </row>
    <row r="60" spans="1:20" x14ac:dyDescent="0.25">
      <c r="A60" s="10">
        <v>3111</v>
      </c>
      <c r="B60" s="11" t="s">
        <v>71</v>
      </c>
      <c r="C60" s="21"/>
      <c r="D60" s="22"/>
      <c r="E60" s="23"/>
      <c r="F60" s="24"/>
      <c r="G60" s="25"/>
      <c r="H60" s="22"/>
      <c r="I60" s="23">
        <v>3647245.9</v>
      </c>
      <c r="J60" s="26"/>
      <c r="K60" s="22"/>
      <c r="L60" s="23"/>
      <c r="M60" s="26"/>
      <c r="N60" s="22"/>
      <c r="O60" s="26"/>
      <c r="P60" s="25"/>
      <c r="Q60" s="18">
        <f t="shared" si="0"/>
        <v>0</v>
      </c>
      <c r="R60" s="19">
        <f t="shared" si="1"/>
        <v>3647245.9</v>
      </c>
      <c r="S60" s="20">
        <f t="shared" si="2"/>
        <v>0</v>
      </c>
      <c r="T60" s="19">
        <f>Q60+R60+S60</f>
        <v>3647245.9</v>
      </c>
    </row>
    <row r="61" spans="1:20" x14ac:dyDescent="0.25">
      <c r="A61" s="10">
        <v>3131</v>
      </c>
      <c r="B61" s="11" t="s">
        <v>72</v>
      </c>
      <c r="C61" s="21"/>
      <c r="D61" s="22"/>
      <c r="E61" s="23"/>
      <c r="F61" s="24"/>
      <c r="G61" s="25"/>
      <c r="H61" s="22"/>
      <c r="I61" s="23">
        <v>150000</v>
      </c>
      <c r="J61" s="26"/>
      <c r="K61" s="22"/>
      <c r="L61" s="23"/>
      <c r="M61" s="26"/>
      <c r="N61" s="22"/>
      <c r="O61" s="26"/>
      <c r="P61" s="25"/>
      <c r="Q61" s="18">
        <f t="shared" si="0"/>
        <v>0</v>
      </c>
      <c r="R61" s="19">
        <f t="shared" si="1"/>
        <v>150000</v>
      </c>
      <c r="S61" s="20">
        <f t="shared" si="2"/>
        <v>0</v>
      </c>
      <c r="T61" s="19">
        <f>Q61+R61+S61</f>
        <v>150000</v>
      </c>
    </row>
    <row r="62" spans="1:20" x14ac:dyDescent="0.25">
      <c r="A62" s="10">
        <v>3141</v>
      </c>
      <c r="B62" s="11" t="s">
        <v>73</v>
      </c>
      <c r="C62" s="21"/>
      <c r="D62" s="22"/>
      <c r="E62" s="23"/>
      <c r="F62" s="24"/>
      <c r="G62" s="25"/>
      <c r="H62" s="22"/>
      <c r="I62" s="23">
        <v>700000</v>
      </c>
      <c r="J62" s="26"/>
      <c r="K62" s="22"/>
      <c r="L62" s="23"/>
      <c r="M62" s="26"/>
      <c r="N62" s="22"/>
      <c r="O62" s="26"/>
      <c r="P62" s="25"/>
      <c r="Q62" s="18">
        <f t="shared" si="0"/>
        <v>0</v>
      </c>
      <c r="R62" s="19">
        <f t="shared" si="1"/>
        <v>700000</v>
      </c>
      <c r="S62" s="20">
        <f t="shared" si="2"/>
        <v>0</v>
      </c>
      <c r="T62" s="19">
        <f>Q62+R62+S62</f>
        <v>700000</v>
      </c>
    </row>
    <row r="63" spans="1:20" x14ac:dyDescent="0.25">
      <c r="A63" s="10">
        <v>3151</v>
      </c>
      <c r="B63" s="11" t="s">
        <v>74</v>
      </c>
      <c r="C63" s="21"/>
      <c r="D63" s="22"/>
      <c r="E63" s="23"/>
      <c r="F63" s="24"/>
      <c r="G63" s="25"/>
      <c r="H63" s="22"/>
      <c r="I63" s="23">
        <v>2500</v>
      </c>
      <c r="J63" s="26"/>
      <c r="K63" s="22"/>
      <c r="L63" s="23"/>
      <c r="M63" s="26"/>
      <c r="N63" s="22"/>
      <c r="O63" s="26"/>
      <c r="P63" s="25"/>
      <c r="Q63" s="18">
        <f t="shared" si="0"/>
        <v>0</v>
      </c>
      <c r="R63" s="19">
        <f t="shared" si="1"/>
        <v>2500</v>
      </c>
      <c r="S63" s="20">
        <f t="shared" si="2"/>
        <v>0</v>
      </c>
      <c r="T63" s="19">
        <f t="shared" si="3"/>
        <v>2500</v>
      </c>
    </row>
    <row r="64" spans="1:20" ht="30" x14ac:dyDescent="0.25">
      <c r="A64" s="10">
        <v>3171</v>
      </c>
      <c r="B64" s="11" t="s">
        <v>75</v>
      </c>
      <c r="C64" s="21"/>
      <c r="D64" s="22"/>
      <c r="E64" s="23"/>
      <c r="F64" s="24"/>
      <c r="G64" s="25"/>
      <c r="H64" s="22"/>
      <c r="I64" s="23">
        <v>1000000</v>
      </c>
      <c r="J64" s="26"/>
      <c r="K64" s="22"/>
      <c r="L64" s="23"/>
      <c r="M64" s="26"/>
      <c r="N64" s="22"/>
      <c r="O64" s="26"/>
      <c r="P64" s="25"/>
      <c r="Q64" s="18">
        <f t="shared" si="0"/>
        <v>0</v>
      </c>
      <c r="R64" s="19">
        <f t="shared" si="1"/>
        <v>1000000</v>
      </c>
      <c r="S64" s="20">
        <f t="shared" si="2"/>
        <v>0</v>
      </c>
      <c r="T64" s="19">
        <f t="shared" si="3"/>
        <v>1000000</v>
      </c>
    </row>
    <row r="65" spans="1:20" x14ac:dyDescent="0.25">
      <c r="A65" s="10">
        <v>3181</v>
      </c>
      <c r="B65" s="11" t="s">
        <v>76</v>
      </c>
      <c r="C65" s="21"/>
      <c r="D65" s="22"/>
      <c r="E65" s="23"/>
      <c r="F65" s="24"/>
      <c r="G65" s="25"/>
      <c r="H65" s="22"/>
      <c r="I65" s="23">
        <v>150000</v>
      </c>
      <c r="J65" s="26"/>
      <c r="K65" s="22"/>
      <c r="L65" s="23"/>
      <c r="M65" s="26"/>
      <c r="N65" s="22"/>
      <c r="O65" s="26"/>
      <c r="P65" s="25"/>
      <c r="Q65" s="18">
        <f t="shared" si="0"/>
        <v>0</v>
      </c>
      <c r="R65" s="19">
        <f t="shared" si="1"/>
        <v>150000</v>
      </c>
      <c r="S65" s="20">
        <f t="shared" si="2"/>
        <v>0</v>
      </c>
      <c r="T65" s="19">
        <f t="shared" si="3"/>
        <v>150000</v>
      </c>
    </row>
    <row r="66" spans="1:20" x14ac:dyDescent="0.25">
      <c r="A66" s="10">
        <v>3221</v>
      </c>
      <c r="B66" s="11" t="s">
        <v>77</v>
      </c>
      <c r="C66" s="21"/>
      <c r="D66" s="22"/>
      <c r="E66" s="23"/>
      <c r="F66" s="24"/>
      <c r="G66" s="25"/>
      <c r="H66" s="22"/>
      <c r="I66" s="23">
        <v>400000</v>
      </c>
      <c r="J66" s="26"/>
      <c r="K66" s="22"/>
      <c r="L66" s="23"/>
      <c r="M66" s="26"/>
      <c r="N66" s="22"/>
      <c r="O66" s="26"/>
      <c r="P66" s="25"/>
      <c r="Q66" s="18">
        <f t="shared" si="0"/>
        <v>0</v>
      </c>
      <c r="R66" s="19">
        <f t="shared" si="1"/>
        <v>400000</v>
      </c>
      <c r="S66" s="20">
        <f t="shared" si="2"/>
        <v>0</v>
      </c>
      <c r="T66" s="19">
        <f t="shared" si="3"/>
        <v>400000</v>
      </c>
    </row>
    <row r="67" spans="1:20" x14ac:dyDescent="0.25">
      <c r="A67" s="10">
        <v>3231</v>
      </c>
      <c r="B67" s="11" t="s">
        <v>78</v>
      </c>
      <c r="C67" s="21"/>
      <c r="D67" s="22"/>
      <c r="E67" s="23"/>
      <c r="F67" s="24"/>
      <c r="G67" s="25"/>
      <c r="H67" s="22"/>
      <c r="I67" s="23">
        <v>250000</v>
      </c>
      <c r="J67" s="26"/>
      <c r="K67" s="22"/>
      <c r="L67" s="23"/>
      <c r="M67" s="26"/>
      <c r="N67" s="22"/>
      <c r="O67" s="26"/>
      <c r="P67" s="25"/>
      <c r="Q67" s="18">
        <f t="shared" si="0"/>
        <v>0</v>
      </c>
      <c r="R67" s="19">
        <f t="shared" si="1"/>
        <v>250000</v>
      </c>
      <c r="S67" s="20">
        <f t="shared" si="2"/>
        <v>0</v>
      </c>
      <c r="T67" s="19">
        <f t="shared" si="3"/>
        <v>250000</v>
      </c>
    </row>
    <row r="68" spans="1:20" ht="30" x14ac:dyDescent="0.25">
      <c r="A68" s="10">
        <v>3232</v>
      </c>
      <c r="B68" s="11" t="s">
        <v>79</v>
      </c>
      <c r="C68" s="21"/>
      <c r="D68" s="22"/>
      <c r="E68" s="23"/>
      <c r="F68" s="24"/>
      <c r="G68" s="25"/>
      <c r="H68" s="22"/>
      <c r="I68" s="23">
        <v>800000</v>
      </c>
      <c r="J68" s="26"/>
      <c r="K68" s="22"/>
      <c r="L68" s="23"/>
      <c r="M68" s="26"/>
      <c r="N68" s="22"/>
      <c r="O68" s="26"/>
      <c r="P68" s="25"/>
      <c r="Q68" s="18">
        <f t="shared" si="0"/>
        <v>0</v>
      </c>
      <c r="R68" s="19">
        <f t="shared" si="1"/>
        <v>800000</v>
      </c>
      <c r="S68" s="20">
        <f t="shared" si="2"/>
        <v>0</v>
      </c>
      <c r="T68" s="19">
        <f t="shared" si="3"/>
        <v>800000</v>
      </c>
    </row>
    <row r="69" spans="1:20" ht="60" x14ac:dyDescent="0.25">
      <c r="A69" s="10">
        <v>3251</v>
      </c>
      <c r="B69" s="11" t="s">
        <v>80</v>
      </c>
      <c r="C69" s="21"/>
      <c r="D69" s="22"/>
      <c r="E69" s="23"/>
      <c r="F69" s="24"/>
      <c r="G69" s="25"/>
      <c r="H69" s="22"/>
      <c r="I69" s="23">
        <v>60000</v>
      </c>
      <c r="J69" s="26"/>
      <c r="K69" s="22"/>
      <c r="L69" s="23"/>
      <c r="M69" s="26"/>
      <c r="N69" s="22"/>
      <c r="O69" s="26"/>
      <c r="P69" s="25"/>
      <c r="Q69" s="18">
        <f t="shared" ref="Q69:Q126" si="10">H69+K69</f>
        <v>0</v>
      </c>
      <c r="R69" s="19">
        <f t="shared" ref="R69:R126" si="11">E69+I69+L69+N69+P69</f>
        <v>60000</v>
      </c>
      <c r="S69" s="20">
        <f t="shared" ref="S69:S126" si="12">F69+G69+J69+M69+O69</f>
        <v>0</v>
      </c>
      <c r="T69" s="19">
        <f t="shared" ref="T69:T126" si="13">Q69+R69+S69</f>
        <v>60000</v>
      </c>
    </row>
    <row r="70" spans="1:20" x14ac:dyDescent="0.25">
      <c r="A70" s="10">
        <v>3291</v>
      </c>
      <c r="B70" s="11" t="s">
        <v>81</v>
      </c>
      <c r="C70" s="21"/>
      <c r="D70" s="22"/>
      <c r="E70" s="23"/>
      <c r="F70" s="24"/>
      <c r="G70" s="25"/>
      <c r="H70" s="22"/>
      <c r="I70" s="23">
        <v>600000</v>
      </c>
      <c r="J70" s="26"/>
      <c r="K70" s="22"/>
      <c r="L70" s="23"/>
      <c r="M70" s="26"/>
      <c r="N70" s="22"/>
      <c r="O70" s="26"/>
      <c r="P70" s="25"/>
      <c r="Q70" s="18">
        <f t="shared" si="10"/>
        <v>0</v>
      </c>
      <c r="R70" s="19">
        <f t="shared" si="11"/>
        <v>600000</v>
      </c>
      <c r="S70" s="20">
        <f t="shared" si="12"/>
        <v>0</v>
      </c>
      <c r="T70" s="19">
        <f t="shared" si="13"/>
        <v>600000</v>
      </c>
    </row>
    <row r="71" spans="1:20" ht="30" x14ac:dyDescent="0.25">
      <c r="A71" s="10">
        <v>3311</v>
      </c>
      <c r="B71" s="11" t="s">
        <v>82</v>
      </c>
      <c r="C71" s="21"/>
      <c r="D71" s="22"/>
      <c r="E71" s="23"/>
      <c r="F71" s="24"/>
      <c r="G71" s="25"/>
      <c r="H71" s="22"/>
      <c r="I71" s="23">
        <v>1000000</v>
      </c>
      <c r="J71" s="26"/>
      <c r="K71" s="22"/>
      <c r="L71" s="23"/>
      <c r="M71" s="26"/>
      <c r="N71" s="22"/>
      <c r="O71" s="26"/>
      <c r="P71" s="25"/>
      <c r="Q71" s="18">
        <f t="shared" si="10"/>
        <v>0</v>
      </c>
      <c r="R71" s="19">
        <f>E71+I71+L71+N71+P71</f>
        <v>1000000</v>
      </c>
      <c r="S71" s="20">
        <f t="shared" si="12"/>
        <v>0</v>
      </c>
      <c r="T71" s="19">
        <f t="shared" si="13"/>
        <v>1000000</v>
      </c>
    </row>
    <row r="72" spans="1:20" ht="30" x14ac:dyDescent="0.25">
      <c r="A72" s="10">
        <v>3331</v>
      </c>
      <c r="B72" s="11" t="s">
        <v>83</v>
      </c>
      <c r="C72" s="21"/>
      <c r="D72" s="22"/>
      <c r="E72" s="23"/>
      <c r="F72" s="24"/>
      <c r="G72" s="25"/>
      <c r="H72" s="22"/>
      <c r="I72" s="23">
        <v>1080000</v>
      </c>
      <c r="J72" s="26"/>
      <c r="K72" s="22"/>
      <c r="L72" s="23"/>
      <c r="M72" s="26"/>
      <c r="N72" s="22"/>
      <c r="O72" s="26"/>
      <c r="P72" s="25">
        <v>120000</v>
      </c>
      <c r="Q72" s="18">
        <f t="shared" si="10"/>
        <v>0</v>
      </c>
      <c r="R72" s="19">
        <f t="shared" si="11"/>
        <v>1200000</v>
      </c>
      <c r="S72" s="20">
        <f t="shared" si="12"/>
        <v>0</v>
      </c>
      <c r="T72" s="19">
        <f t="shared" si="13"/>
        <v>1200000</v>
      </c>
    </row>
    <row r="73" spans="1:20" x14ac:dyDescent="0.25">
      <c r="A73" s="10">
        <v>3341</v>
      </c>
      <c r="B73" s="11" t="s">
        <v>84</v>
      </c>
      <c r="C73" s="21"/>
      <c r="D73" s="22"/>
      <c r="E73" s="23"/>
      <c r="F73" s="24"/>
      <c r="G73" s="25"/>
      <c r="H73" s="22"/>
      <c r="I73" s="23">
        <v>200000</v>
      </c>
      <c r="J73" s="26"/>
      <c r="K73" s="22"/>
      <c r="L73" s="23"/>
      <c r="M73" s="26"/>
      <c r="N73" s="22">
        <v>1800000</v>
      </c>
      <c r="O73" s="26"/>
      <c r="P73" s="25"/>
      <c r="Q73" s="18">
        <f t="shared" si="10"/>
        <v>0</v>
      </c>
      <c r="R73" s="19">
        <f t="shared" si="11"/>
        <v>2000000</v>
      </c>
      <c r="S73" s="20">
        <f t="shared" si="12"/>
        <v>0</v>
      </c>
      <c r="T73" s="19">
        <f t="shared" si="13"/>
        <v>2000000</v>
      </c>
    </row>
    <row r="74" spans="1:20" ht="30" x14ac:dyDescent="0.25">
      <c r="A74" s="10">
        <v>3362</v>
      </c>
      <c r="B74" s="11" t="s">
        <v>85</v>
      </c>
      <c r="C74" s="21"/>
      <c r="D74" s="22"/>
      <c r="E74" s="23"/>
      <c r="F74" s="24"/>
      <c r="G74" s="25"/>
      <c r="H74" s="22"/>
      <c r="I74" s="23">
        <v>700000</v>
      </c>
      <c r="J74" s="26"/>
      <c r="K74" s="22"/>
      <c r="L74" s="23"/>
      <c r="M74" s="26"/>
      <c r="N74" s="22"/>
      <c r="O74" s="26"/>
      <c r="P74" s="25"/>
      <c r="Q74" s="18">
        <f t="shared" si="10"/>
        <v>0</v>
      </c>
      <c r="R74" s="19">
        <f t="shared" si="11"/>
        <v>700000</v>
      </c>
      <c r="S74" s="20">
        <f t="shared" si="12"/>
        <v>0</v>
      </c>
      <c r="T74" s="19">
        <f t="shared" si="13"/>
        <v>700000</v>
      </c>
    </row>
    <row r="75" spans="1:20" ht="45" x14ac:dyDescent="0.25">
      <c r="A75" s="10">
        <v>3363</v>
      </c>
      <c r="B75" s="11" t="s">
        <v>86</v>
      </c>
      <c r="C75" s="21">
        <v>200000</v>
      </c>
      <c r="D75" s="22"/>
      <c r="E75" s="23"/>
      <c r="F75" s="24"/>
      <c r="G75" s="25"/>
      <c r="H75" s="22"/>
      <c r="I75" s="23">
        <v>50000</v>
      </c>
      <c r="J75" s="26"/>
      <c r="K75" s="22"/>
      <c r="L75" s="23">
        <v>250000</v>
      </c>
      <c r="M75" s="26"/>
      <c r="N75" s="22"/>
      <c r="O75" s="26"/>
      <c r="P75" s="25"/>
      <c r="Q75" s="18">
        <f t="shared" si="10"/>
        <v>0</v>
      </c>
      <c r="R75" s="19">
        <f>E75+I75+L75+N75+P75+C75</f>
        <v>500000</v>
      </c>
      <c r="S75" s="20">
        <f t="shared" si="12"/>
        <v>0</v>
      </c>
      <c r="T75" s="19">
        <f t="shared" si="13"/>
        <v>500000</v>
      </c>
    </row>
    <row r="76" spans="1:20" x14ac:dyDescent="0.25">
      <c r="A76" s="10">
        <v>3381</v>
      </c>
      <c r="B76" s="11" t="s">
        <v>87</v>
      </c>
      <c r="C76" s="21"/>
      <c r="D76" s="22"/>
      <c r="E76" s="23"/>
      <c r="F76" s="24"/>
      <c r="G76" s="25"/>
      <c r="H76" s="22"/>
      <c r="I76" s="23">
        <v>52000</v>
      </c>
      <c r="J76" s="26"/>
      <c r="K76" s="22"/>
      <c r="L76" s="23"/>
      <c r="M76" s="26"/>
      <c r="N76" s="22"/>
      <c r="O76" s="26"/>
      <c r="P76" s="25"/>
      <c r="Q76" s="18">
        <f t="shared" si="10"/>
        <v>0</v>
      </c>
      <c r="R76" s="19">
        <f t="shared" ref="R76:R100" si="14">E76+I76+L76+N76+P76+C76</f>
        <v>52000</v>
      </c>
      <c r="S76" s="20">
        <f t="shared" si="12"/>
        <v>0</v>
      </c>
      <c r="T76" s="19">
        <f t="shared" si="13"/>
        <v>52000</v>
      </c>
    </row>
    <row r="77" spans="1:20" x14ac:dyDescent="0.25">
      <c r="A77" s="10">
        <v>3411</v>
      </c>
      <c r="B77" s="11" t="s">
        <v>88</v>
      </c>
      <c r="C77" s="21"/>
      <c r="D77" s="22"/>
      <c r="E77" s="23"/>
      <c r="F77" s="24"/>
      <c r="G77" s="25"/>
      <c r="H77" s="22"/>
      <c r="I77" s="23">
        <v>1000000</v>
      </c>
      <c r="J77" s="26"/>
      <c r="K77" s="22"/>
      <c r="L77" s="23"/>
      <c r="M77" s="26"/>
      <c r="N77" s="22"/>
      <c r="O77" s="26"/>
      <c r="P77" s="25"/>
      <c r="Q77" s="18">
        <f t="shared" si="10"/>
        <v>0</v>
      </c>
      <c r="R77" s="19">
        <f t="shared" si="14"/>
        <v>1000000</v>
      </c>
      <c r="S77" s="20">
        <f t="shared" si="12"/>
        <v>0</v>
      </c>
      <c r="T77" s="19">
        <f t="shared" si="13"/>
        <v>1000000</v>
      </c>
    </row>
    <row r="78" spans="1:20" x14ac:dyDescent="0.25">
      <c r="A78" s="10">
        <v>3451</v>
      </c>
      <c r="B78" s="11" t="s">
        <v>89</v>
      </c>
      <c r="C78" s="21"/>
      <c r="D78" s="22"/>
      <c r="E78" s="23"/>
      <c r="F78" s="24"/>
      <c r="G78" s="25"/>
      <c r="H78" s="22"/>
      <c r="I78" s="23">
        <v>1500000</v>
      </c>
      <c r="J78" s="26"/>
      <c r="K78" s="22"/>
      <c r="L78" s="23"/>
      <c r="M78" s="26"/>
      <c r="N78" s="22"/>
      <c r="O78" s="26"/>
      <c r="P78" s="25"/>
      <c r="Q78" s="18">
        <f t="shared" si="10"/>
        <v>0</v>
      </c>
      <c r="R78" s="19">
        <f t="shared" si="14"/>
        <v>1500000</v>
      </c>
      <c r="S78" s="20">
        <f t="shared" si="12"/>
        <v>0</v>
      </c>
      <c r="T78" s="19">
        <f t="shared" si="13"/>
        <v>1500000</v>
      </c>
    </row>
    <row r="79" spans="1:20" x14ac:dyDescent="0.25">
      <c r="A79" s="10">
        <v>3471</v>
      </c>
      <c r="B79" s="11" t="s">
        <v>90</v>
      </c>
      <c r="C79" s="21"/>
      <c r="D79" s="22"/>
      <c r="E79" s="23"/>
      <c r="F79" s="24"/>
      <c r="G79" s="25"/>
      <c r="H79" s="22"/>
      <c r="I79" s="23">
        <v>150000</v>
      </c>
      <c r="J79" s="26"/>
      <c r="K79" s="22"/>
      <c r="L79" s="23"/>
      <c r="M79" s="26"/>
      <c r="N79" s="22"/>
      <c r="O79" s="26"/>
      <c r="P79" s="25"/>
      <c r="Q79" s="18">
        <f t="shared" si="10"/>
        <v>0</v>
      </c>
      <c r="R79" s="19">
        <f t="shared" si="14"/>
        <v>150000</v>
      </c>
      <c r="S79" s="20">
        <f t="shared" si="12"/>
        <v>0</v>
      </c>
      <c r="T79" s="19">
        <f t="shared" si="13"/>
        <v>150000</v>
      </c>
    </row>
    <row r="80" spans="1:20" ht="30" x14ac:dyDescent="0.25">
      <c r="A80" s="10">
        <v>3512</v>
      </c>
      <c r="B80" s="11" t="s">
        <v>91</v>
      </c>
      <c r="C80" s="21"/>
      <c r="D80" s="22"/>
      <c r="E80" s="23">
        <v>1356068.87</v>
      </c>
      <c r="F80" s="24">
        <v>3515000</v>
      </c>
      <c r="G80" s="25"/>
      <c r="H80" s="22"/>
      <c r="I80" s="23"/>
      <c r="J80" s="26"/>
      <c r="K80" s="22"/>
      <c r="L80" s="23"/>
      <c r="M80" s="26"/>
      <c r="N80" s="22"/>
      <c r="O80" s="26"/>
      <c r="P80" s="25"/>
      <c r="Q80" s="18">
        <f t="shared" si="10"/>
        <v>0</v>
      </c>
      <c r="R80" s="19">
        <f t="shared" si="14"/>
        <v>1356068.87</v>
      </c>
      <c r="S80" s="20">
        <f t="shared" si="12"/>
        <v>3515000</v>
      </c>
      <c r="T80" s="19">
        <f t="shared" si="13"/>
        <v>4871068.87</v>
      </c>
    </row>
    <row r="81" spans="1:20" ht="30" x14ac:dyDescent="0.25">
      <c r="A81" s="10">
        <v>3521</v>
      </c>
      <c r="B81" s="11" t="s">
        <v>92</v>
      </c>
      <c r="C81" s="21"/>
      <c r="D81" s="22"/>
      <c r="E81" s="10"/>
      <c r="F81" s="24">
        <v>180000</v>
      </c>
      <c r="G81" s="25"/>
      <c r="H81" s="22"/>
      <c r="I81" s="23"/>
      <c r="J81" s="26"/>
      <c r="K81" s="22"/>
      <c r="L81" s="23"/>
      <c r="M81" s="26"/>
      <c r="N81" s="22"/>
      <c r="O81" s="26"/>
      <c r="P81" s="25"/>
      <c r="Q81" s="18">
        <f t="shared" si="10"/>
        <v>0</v>
      </c>
      <c r="R81" s="19">
        <f t="shared" si="14"/>
        <v>0</v>
      </c>
      <c r="S81" s="20">
        <f t="shared" si="12"/>
        <v>180000</v>
      </c>
      <c r="T81" s="19">
        <f t="shared" si="13"/>
        <v>180000</v>
      </c>
    </row>
    <row r="82" spans="1:20" ht="45" x14ac:dyDescent="0.25">
      <c r="A82" s="10">
        <v>3531</v>
      </c>
      <c r="B82" s="11" t="s">
        <v>93</v>
      </c>
      <c r="C82" s="21"/>
      <c r="D82" s="22"/>
      <c r="E82" s="10"/>
      <c r="F82" s="24">
        <v>30000</v>
      </c>
      <c r="G82" s="25"/>
      <c r="H82" s="22"/>
      <c r="I82" s="23"/>
      <c r="J82" s="26">
        <v>30000</v>
      </c>
      <c r="K82" s="22"/>
      <c r="L82" s="23"/>
      <c r="M82" s="26"/>
      <c r="N82" s="22"/>
      <c r="O82" s="26"/>
      <c r="P82" s="25"/>
      <c r="Q82" s="18">
        <f t="shared" si="10"/>
        <v>0</v>
      </c>
      <c r="R82" s="19">
        <f t="shared" si="14"/>
        <v>0</v>
      </c>
      <c r="S82" s="20">
        <f t="shared" si="12"/>
        <v>60000</v>
      </c>
      <c r="T82" s="19">
        <f t="shared" si="13"/>
        <v>60000</v>
      </c>
    </row>
    <row r="83" spans="1:20" ht="30" x14ac:dyDescent="0.25">
      <c r="A83" s="10">
        <v>3551</v>
      </c>
      <c r="B83" s="11" t="s">
        <v>94</v>
      </c>
      <c r="C83" s="21"/>
      <c r="D83" s="22"/>
      <c r="E83" s="10"/>
      <c r="F83" s="24"/>
      <c r="G83" s="25"/>
      <c r="H83" s="22"/>
      <c r="I83" s="23"/>
      <c r="J83" s="26">
        <v>800000</v>
      </c>
      <c r="K83" s="22"/>
      <c r="L83" s="23"/>
      <c r="M83" s="26"/>
      <c r="N83" s="22"/>
      <c r="O83" s="26"/>
      <c r="P83" s="25"/>
      <c r="Q83" s="18">
        <f t="shared" si="10"/>
        <v>0</v>
      </c>
      <c r="R83" s="19">
        <f t="shared" si="14"/>
        <v>0</v>
      </c>
      <c r="S83" s="20">
        <f t="shared" si="12"/>
        <v>800000</v>
      </c>
      <c r="T83" s="19">
        <f t="shared" si="13"/>
        <v>800000</v>
      </c>
    </row>
    <row r="84" spans="1:20" ht="30" x14ac:dyDescent="0.25">
      <c r="A84" s="10">
        <v>3571</v>
      </c>
      <c r="B84" s="11" t="s">
        <v>95</v>
      </c>
      <c r="C84" s="21"/>
      <c r="D84" s="22"/>
      <c r="E84" s="10"/>
      <c r="F84" s="24">
        <v>700000</v>
      </c>
      <c r="G84" s="25"/>
      <c r="H84" s="22"/>
      <c r="I84" s="23"/>
      <c r="J84" s="26"/>
      <c r="K84" s="22"/>
      <c r="L84" s="23"/>
      <c r="M84" s="26"/>
      <c r="N84" s="22"/>
      <c r="O84" s="26"/>
      <c r="P84" s="25"/>
      <c r="Q84" s="18">
        <f t="shared" si="10"/>
        <v>0</v>
      </c>
      <c r="R84" s="19">
        <f t="shared" si="14"/>
        <v>0</v>
      </c>
      <c r="S84" s="20">
        <f t="shared" si="12"/>
        <v>700000</v>
      </c>
      <c r="T84" s="19">
        <f t="shared" si="13"/>
        <v>700000</v>
      </c>
    </row>
    <row r="85" spans="1:20" x14ac:dyDescent="0.25">
      <c r="A85" s="10">
        <v>3581</v>
      </c>
      <c r="B85" s="11" t="s">
        <v>96</v>
      </c>
      <c r="C85" s="21"/>
      <c r="D85" s="22"/>
      <c r="E85" s="23"/>
      <c r="F85" s="24"/>
      <c r="G85" s="25"/>
      <c r="H85" s="22"/>
      <c r="I85" s="23"/>
      <c r="J85" s="26">
        <v>45000</v>
      </c>
      <c r="K85" s="22"/>
      <c r="L85" s="23"/>
      <c r="M85" s="26"/>
      <c r="N85" s="22"/>
      <c r="O85" s="26"/>
      <c r="P85" s="25"/>
      <c r="Q85" s="18">
        <f t="shared" si="10"/>
        <v>0</v>
      </c>
      <c r="R85" s="19">
        <f t="shared" si="14"/>
        <v>0</v>
      </c>
      <c r="S85" s="20">
        <f t="shared" si="12"/>
        <v>45000</v>
      </c>
      <c r="T85" s="19">
        <f t="shared" si="13"/>
        <v>45000</v>
      </c>
    </row>
    <row r="86" spans="1:20" x14ac:dyDescent="0.25">
      <c r="A86" s="10">
        <v>3591</v>
      </c>
      <c r="B86" s="11" t="s">
        <v>97</v>
      </c>
      <c r="C86" s="21"/>
      <c r="D86" s="22"/>
      <c r="E86" s="23"/>
      <c r="F86" s="24"/>
      <c r="G86" s="25"/>
      <c r="H86" s="22"/>
      <c r="I86" s="23"/>
      <c r="J86" s="26">
        <v>380000</v>
      </c>
      <c r="K86" s="22"/>
      <c r="L86" s="23"/>
      <c r="M86" s="26"/>
      <c r="N86" s="22"/>
      <c r="O86" s="26"/>
      <c r="P86" s="25"/>
      <c r="Q86" s="18">
        <f t="shared" si="10"/>
        <v>0</v>
      </c>
      <c r="R86" s="19">
        <f t="shared" si="14"/>
        <v>0</v>
      </c>
      <c r="S86" s="20">
        <f t="shared" si="12"/>
        <v>380000</v>
      </c>
      <c r="T86" s="19">
        <f t="shared" si="13"/>
        <v>380000</v>
      </c>
    </row>
    <row r="87" spans="1:20" ht="45" x14ac:dyDescent="0.25">
      <c r="A87" s="10">
        <v>3611</v>
      </c>
      <c r="B87" s="11" t="s">
        <v>98</v>
      </c>
      <c r="C87" s="21"/>
      <c r="D87" s="22"/>
      <c r="E87" s="23"/>
      <c r="F87" s="24"/>
      <c r="G87" s="25">
        <v>900000</v>
      </c>
      <c r="H87" s="22"/>
      <c r="I87" s="23"/>
      <c r="J87" s="26">
        <v>100000</v>
      </c>
      <c r="K87" s="22"/>
      <c r="L87" s="23"/>
      <c r="M87" s="26"/>
      <c r="N87" s="22"/>
      <c r="O87" s="26"/>
      <c r="P87" s="25"/>
      <c r="Q87" s="18">
        <f t="shared" si="10"/>
        <v>0</v>
      </c>
      <c r="R87" s="19">
        <f t="shared" si="14"/>
        <v>0</v>
      </c>
      <c r="S87" s="20">
        <f t="shared" si="12"/>
        <v>1000000</v>
      </c>
      <c r="T87" s="19">
        <f t="shared" si="13"/>
        <v>1000000</v>
      </c>
    </row>
    <row r="88" spans="1:20" ht="30" x14ac:dyDescent="0.25">
      <c r="A88" s="10">
        <v>3661</v>
      </c>
      <c r="B88" s="11" t="s">
        <v>99</v>
      </c>
      <c r="C88" s="21"/>
      <c r="D88" s="22"/>
      <c r="E88" s="23"/>
      <c r="F88" s="24"/>
      <c r="G88" s="25"/>
      <c r="H88" s="22"/>
      <c r="I88" s="23"/>
      <c r="J88" s="26">
        <v>200000</v>
      </c>
      <c r="K88" s="22"/>
      <c r="L88" s="23"/>
      <c r="M88" s="26"/>
      <c r="N88" s="22"/>
      <c r="O88" s="26"/>
      <c r="P88" s="25"/>
      <c r="Q88" s="18">
        <f t="shared" si="10"/>
        <v>0</v>
      </c>
      <c r="R88" s="19">
        <f t="shared" si="14"/>
        <v>0</v>
      </c>
      <c r="S88" s="20">
        <f t="shared" si="12"/>
        <v>200000</v>
      </c>
      <c r="T88" s="19">
        <f t="shared" si="13"/>
        <v>200000</v>
      </c>
    </row>
    <row r="89" spans="1:20" x14ac:dyDescent="0.25">
      <c r="A89" s="10">
        <v>3711</v>
      </c>
      <c r="B89" s="11" t="s">
        <v>100</v>
      </c>
      <c r="C89" s="21"/>
      <c r="D89" s="22"/>
      <c r="E89" s="23"/>
      <c r="F89" s="24"/>
      <c r="G89" s="25"/>
      <c r="H89" s="22"/>
      <c r="I89" s="23"/>
      <c r="J89" s="26">
        <v>540000</v>
      </c>
      <c r="K89" s="22"/>
      <c r="L89" s="23"/>
      <c r="M89" s="26"/>
      <c r="N89" s="22"/>
      <c r="O89" s="26">
        <v>60000</v>
      </c>
      <c r="P89" s="25"/>
      <c r="Q89" s="18">
        <f t="shared" si="10"/>
        <v>0</v>
      </c>
      <c r="R89" s="19">
        <f t="shared" si="14"/>
        <v>0</v>
      </c>
      <c r="S89" s="20">
        <f t="shared" si="12"/>
        <v>600000</v>
      </c>
      <c r="T89" s="19">
        <f t="shared" si="13"/>
        <v>600000</v>
      </c>
    </row>
    <row r="90" spans="1:20" x14ac:dyDescent="0.25">
      <c r="A90" s="10">
        <v>3712</v>
      </c>
      <c r="B90" s="11" t="s">
        <v>101</v>
      </c>
      <c r="C90" s="21"/>
      <c r="D90" s="22"/>
      <c r="E90" s="23"/>
      <c r="F90" s="24"/>
      <c r="G90" s="25"/>
      <c r="H90" s="22"/>
      <c r="I90" s="23"/>
      <c r="J90" s="26"/>
      <c r="K90" s="22"/>
      <c r="L90" s="23"/>
      <c r="M90" s="26">
        <v>150000</v>
      </c>
      <c r="N90" s="22"/>
      <c r="O90" s="26"/>
      <c r="P90" s="25"/>
      <c r="Q90" s="18">
        <f t="shared" si="10"/>
        <v>0</v>
      </c>
      <c r="R90" s="19">
        <f t="shared" si="14"/>
        <v>0</v>
      </c>
      <c r="S90" s="20">
        <f t="shared" si="12"/>
        <v>150000</v>
      </c>
      <c r="T90" s="19">
        <f t="shared" si="13"/>
        <v>150000</v>
      </c>
    </row>
    <row r="91" spans="1:20" x14ac:dyDescent="0.25">
      <c r="A91" s="10">
        <v>3721</v>
      </c>
      <c r="B91" s="11" t="s">
        <v>102</v>
      </c>
      <c r="C91" s="21"/>
      <c r="D91" s="22"/>
      <c r="E91" s="23"/>
      <c r="F91" s="24"/>
      <c r="G91" s="25"/>
      <c r="H91" s="22"/>
      <c r="I91" s="23"/>
      <c r="J91" s="26">
        <v>390000</v>
      </c>
      <c r="K91" s="22"/>
      <c r="L91" s="23"/>
      <c r="M91" s="26">
        <v>390000</v>
      </c>
      <c r="N91" s="22"/>
      <c r="O91" s="26"/>
      <c r="P91" s="25"/>
      <c r="Q91" s="18">
        <f t="shared" si="10"/>
        <v>0</v>
      </c>
      <c r="R91" s="19">
        <f t="shared" si="14"/>
        <v>0</v>
      </c>
      <c r="S91" s="20">
        <f t="shared" si="12"/>
        <v>780000</v>
      </c>
      <c r="T91" s="19">
        <f t="shared" si="13"/>
        <v>780000</v>
      </c>
    </row>
    <row r="92" spans="1:20" x14ac:dyDescent="0.25">
      <c r="A92" s="10">
        <v>3751</v>
      </c>
      <c r="B92" s="11" t="s">
        <v>103</v>
      </c>
      <c r="C92" s="21"/>
      <c r="D92" s="22"/>
      <c r="E92" s="23"/>
      <c r="F92" s="24"/>
      <c r="G92" s="25"/>
      <c r="H92" s="22"/>
      <c r="I92" s="23"/>
      <c r="J92" s="26">
        <v>900000</v>
      </c>
      <c r="K92" s="22"/>
      <c r="L92" s="23"/>
      <c r="M92" s="26"/>
      <c r="N92" s="22"/>
      <c r="O92" s="26">
        <v>2100000</v>
      </c>
      <c r="P92" s="25"/>
      <c r="Q92" s="18">
        <f t="shared" si="10"/>
        <v>0</v>
      </c>
      <c r="R92" s="19">
        <f t="shared" si="14"/>
        <v>0</v>
      </c>
      <c r="S92" s="20">
        <f t="shared" si="12"/>
        <v>3000000</v>
      </c>
      <c r="T92" s="19">
        <f t="shared" si="13"/>
        <v>3000000</v>
      </c>
    </row>
    <row r="93" spans="1:20" x14ac:dyDescent="0.25">
      <c r="A93" s="10">
        <v>3761</v>
      </c>
      <c r="B93" s="11" t="s">
        <v>104</v>
      </c>
      <c r="C93" s="21"/>
      <c r="D93" s="22"/>
      <c r="E93" s="23"/>
      <c r="F93" s="24"/>
      <c r="G93" s="25"/>
      <c r="H93" s="22"/>
      <c r="I93" s="23"/>
      <c r="J93" s="26"/>
      <c r="K93" s="22"/>
      <c r="L93" s="23"/>
      <c r="M93" s="26">
        <v>100000</v>
      </c>
      <c r="N93" s="22"/>
      <c r="O93" s="26"/>
      <c r="P93" s="25"/>
      <c r="Q93" s="18">
        <f t="shared" si="10"/>
        <v>0</v>
      </c>
      <c r="R93" s="19">
        <f t="shared" si="14"/>
        <v>0</v>
      </c>
      <c r="S93" s="20">
        <f t="shared" si="12"/>
        <v>100000</v>
      </c>
      <c r="T93" s="19">
        <f t="shared" si="13"/>
        <v>100000</v>
      </c>
    </row>
    <row r="94" spans="1:20" x14ac:dyDescent="0.25">
      <c r="A94" s="10">
        <v>3791</v>
      </c>
      <c r="B94" s="11" t="s">
        <v>105</v>
      </c>
      <c r="C94" s="21"/>
      <c r="D94" s="22"/>
      <c r="E94" s="23"/>
      <c r="F94" s="24"/>
      <c r="G94" s="25"/>
      <c r="H94" s="22"/>
      <c r="I94" s="23"/>
      <c r="J94" s="26"/>
      <c r="K94" s="22"/>
      <c r="L94" s="23"/>
      <c r="M94" s="26">
        <v>2000000</v>
      </c>
      <c r="N94" s="22"/>
      <c r="O94" s="26"/>
      <c r="P94" s="25"/>
      <c r="Q94" s="18">
        <f t="shared" si="10"/>
        <v>0</v>
      </c>
      <c r="R94" s="19">
        <f t="shared" si="14"/>
        <v>0</v>
      </c>
      <c r="S94" s="20">
        <f t="shared" si="12"/>
        <v>2000000</v>
      </c>
      <c r="T94" s="19">
        <f t="shared" si="13"/>
        <v>2000000</v>
      </c>
    </row>
    <row r="95" spans="1:20" x14ac:dyDescent="0.25">
      <c r="A95" s="10">
        <v>3822</v>
      </c>
      <c r="B95" s="11" t="s">
        <v>106</v>
      </c>
      <c r="C95" s="21"/>
      <c r="D95" s="22"/>
      <c r="E95" s="23"/>
      <c r="F95" s="24"/>
      <c r="G95" s="25">
        <v>800000</v>
      </c>
      <c r="H95" s="22"/>
      <c r="I95" s="23"/>
      <c r="J95" s="26"/>
      <c r="K95" s="22"/>
      <c r="L95" s="23"/>
      <c r="M95" s="26"/>
      <c r="N95" s="22"/>
      <c r="O95" s="26">
        <v>1200000</v>
      </c>
      <c r="P95" s="25"/>
      <c r="Q95" s="18">
        <f t="shared" si="10"/>
        <v>0</v>
      </c>
      <c r="R95" s="19">
        <f t="shared" si="14"/>
        <v>0</v>
      </c>
      <c r="S95" s="20">
        <f t="shared" si="12"/>
        <v>2000000</v>
      </c>
      <c r="T95" s="19">
        <f t="shared" si="13"/>
        <v>2000000</v>
      </c>
    </row>
    <row r="96" spans="1:20" x14ac:dyDescent="0.25">
      <c r="A96" s="10">
        <v>3831</v>
      </c>
      <c r="B96" s="11" t="s">
        <v>107</v>
      </c>
      <c r="C96" s="21"/>
      <c r="D96" s="22"/>
      <c r="E96" s="23"/>
      <c r="F96" s="24"/>
      <c r="G96" s="25"/>
      <c r="H96" s="22"/>
      <c r="I96" s="23"/>
      <c r="J96" s="26">
        <v>270000</v>
      </c>
      <c r="K96" s="22"/>
      <c r="L96" s="23"/>
      <c r="M96" s="26"/>
      <c r="N96" s="22"/>
      <c r="O96" s="26"/>
      <c r="P96" s="25"/>
      <c r="Q96" s="18">
        <f t="shared" si="10"/>
        <v>0</v>
      </c>
      <c r="R96" s="19">
        <f t="shared" si="14"/>
        <v>0</v>
      </c>
      <c r="S96" s="20">
        <f t="shared" si="12"/>
        <v>270000</v>
      </c>
      <c r="T96" s="19">
        <f t="shared" si="13"/>
        <v>270000</v>
      </c>
    </row>
    <row r="97" spans="1:20" x14ac:dyDescent="0.25">
      <c r="A97" s="10">
        <v>3921</v>
      </c>
      <c r="B97" s="11" t="s">
        <v>108</v>
      </c>
      <c r="C97" s="21"/>
      <c r="D97" s="22"/>
      <c r="E97" s="23"/>
      <c r="F97" s="24"/>
      <c r="G97" s="25"/>
      <c r="H97" s="22"/>
      <c r="I97" s="23"/>
      <c r="J97" s="26">
        <v>60000</v>
      </c>
      <c r="K97" s="22"/>
      <c r="L97" s="23"/>
      <c r="M97" s="26">
        <v>60000</v>
      </c>
      <c r="N97" s="22"/>
      <c r="O97" s="26"/>
      <c r="P97" s="25"/>
      <c r="Q97" s="18">
        <f t="shared" si="10"/>
        <v>0</v>
      </c>
      <c r="R97" s="19">
        <f t="shared" si="14"/>
        <v>0</v>
      </c>
      <c r="S97" s="20">
        <f t="shared" si="12"/>
        <v>120000</v>
      </c>
      <c r="T97" s="19">
        <f t="shared" si="13"/>
        <v>120000</v>
      </c>
    </row>
    <row r="98" spans="1:20" x14ac:dyDescent="0.25">
      <c r="A98" s="10">
        <v>3941</v>
      </c>
      <c r="B98" s="11" t="s">
        <v>109</v>
      </c>
      <c r="C98" s="21"/>
      <c r="D98" s="22"/>
      <c r="E98" s="23"/>
      <c r="F98" s="24"/>
      <c r="G98" s="25"/>
      <c r="H98" s="22"/>
      <c r="I98" s="23"/>
      <c r="J98" s="26">
        <v>6000000</v>
      </c>
      <c r="K98" s="22"/>
      <c r="L98" s="23"/>
      <c r="M98" s="26"/>
      <c r="N98" s="22"/>
      <c r="O98" s="26"/>
      <c r="P98" s="25"/>
      <c r="Q98" s="18">
        <f t="shared" si="10"/>
        <v>0</v>
      </c>
      <c r="R98" s="19">
        <f t="shared" si="14"/>
        <v>0</v>
      </c>
      <c r="S98" s="20">
        <f t="shared" si="12"/>
        <v>6000000</v>
      </c>
      <c r="T98" s="19">
        <f t="shared" si="13"/>
        <v>6000000</v>
      </c>
    </row>
    <row r="99" spans="1:20" ht="30" x14ac:dyDescent="0.25">
      <c r="A99" s="10">
        <v>3981</v>
      </c>
      <c r="B99" s="11" t="s">
        <v>110</v>
      </c>
      <c r="C99" s="21"/>
      <c r="D99" s="22"/>
      <c r="E99" s="23"/>
      <c r="F99" s="24"/>
      <c r="G99" s="25"/>
      <c r="H99" s="22"/>
      <c r="I99" s="23"/>
      <c r="J99" s="26"/>
      <c r="K99" s="22"/>
      <c r="L99" s="23"/>
      <c r="M99" s="26"/>
      <c r="N99" s="22"/>
      <c r="O99" s="26"/>
      <c r="P99" s="25"/>
      <c r="Q99" s="18">
        <f t="shared" si="10"/>
        <v>0</v>
      </c>
      <c r="R99" s="19">
        <f t="shared" si="14"/>
        <v>0</v>
      </c>
      <c r="S99" s="20">
        <f t="shared" si="12"/>
        <v>0</v>
      </c>
      <c r="T99" s="19">
        <f t="shared" si="13"/>
        <v>0</v>
      </c>
    </row>
    <row r="100" spans="1:20" x14ac:dyDescent="0.25">
      <c r="A100" s="10">
        <v>3992</v>
      </c>
      <c r="B100" s="11" t="s">
        <v>111</v>
      </c>
      <c r="C100" s="21"/>
      <c r="D100" s="22"/>
      <c r="E100" s="23"/>
      <c r="F100" s="24"/>
      <c r="G100" s="25"/>
      <c r="H100" s="22"/>
      <c r="I100" s="23"/>
      <c r="J100" s="26"/>
      <c r="K100" s="22"/>
      <c r="L100" s="23"/>
      <c r="M100" s="26">
        <v>3000000</v>
      </c>
      <c r="N100" s="22"/>
      <c r="O100" s="26"/>
      <c r="P100" s="25"/>
      <c r="Q100" s="18">
        <f t="shared" si="10"/>
        <v>0</v>
      </c>
      <c r="R100" s="19">
        <f t="shared" si="14"/>
        <v>0</v>
      </c>
      <c r="S100" s="20">
        <f t="shared" si="12"/>
        <v>3000000</v>
      </c>
      <c r="T100" s="19">
        <f t="shared" si="13"/>
        <v>3000000</v>
      </c>
    </row>
    <row r="101" spans="1:20" x14ac:dyDescent="0.25">
      <c r="A101" s="28" t="s">
        <v>112</v>
      </c>
      <c r="B101" s="29"/>
      <c r="C101" s="30">
        <f>SUM(C60:C100)</f>
        <v>200000</v>
      </c>
      <c r="D101" s="31">
        <f>SUM(D60:D100)</f>
        <v>0</v>
      </c>
      <c r="E101" s="32">
        <f t="shared" ref="E101:T101" si="15">SUM(E60:E100)</f>
        <v>1356068.87</v>
      </c>
      <c r="F101" s="33">
        <f t="shared" si="15"/>
        <v>4425000</v>
      </c>
      <c r="G101" s="34">
        <f t="shared" si="15"/>
        <v>1700000</v>
      </c>
      <c r="H101" s="31">
        <f t="shared" si="15"/>
        <v>0</v>
      </c>
      <c r="I101" s="32">
        <f t="shared" si="15"/>
        <v>13491745.9</v>
      </c>
      <c r="J101" s="35">
        <f t="shared" si="15"/>
        <v>9715000</v>
      </c>
      <c r="K101" s="31">
        <f t="shared" si="15"/>
        <v>0</v>
      </c>
      <c r="L101" s="32">
        <f t="shared" si="15"/>
        <v>250000</v>
      </c>
      <c r="M101" s="35">
        <f t="shared" si="15"/>
        <v>5700000</v>
      </c>
      <c r="N101" s="31">
        <f t="shared" si="15"/>
        <v>1800000</v>
      </c>
      <c r="O101" s="35">
        <f t="shared" si="15"/>
        <v>3360000</v>
      </c>
      <c r="P101" s="34">
        <f t="shared" si="15"/>
        <v>120000</v>
      </c>
      <c r="Q101" s="34">
        <f t="shared" si="15"/>
        <v>0</v>
      </c>
      <c r="R101" s="34">
        <f t="shared" si="15"/>
        <v>17217814.77</v>
      </c>
      <c r="S101" s="34">
        <f t="shared" si="15"/>
        <v>24900000</v>
      </c>
      <c r="T101" s="34">
        <f t="shared" si="15"/>
        <v>42117814.769999996</v>
      </c>
    </row>
    <row r="102" spans="1:20" ht="45" x14ac:dyDescent="0.25">
      <c r="A102" s="10">
        <v>4156</v>
      </c>
      <c r="B102" s="11" t="s">
        <v>113</v>
      </c>
      <c r="C102" s="21"/>
      <c r="D102" s="22">
        <v>15646590.630000001</v>
      </c>
      <c r="E102" s="23">
        <v>171421030.19</v>
      </c>
      <c r="F102" s="24"/>
      <c r="G102" s="25"/>
      <c r="H102" s="22"/>
      <c r="I102" s="23"/>
      <c r="J102" s="26"/>
      <c r="K102" s="22"/>
      <c r="L102" s="23"/>
      <c r="M102" s="26"/>
      <c r="N102" s="22"/>
      <c r="O102" s="26"/>
      <c r="P102" s="25"/>
      <c r="Q102" s="18">
        <f>D102+H102+K102</f>
        <v>15646590.630000001</v>
      </c>
      <c r="R102" s="19">
        <f t="shared" si="11"/>
        <v>171421030.19</v>
      </c>
      <c r="S102" s="20">
        <f t="shared" si="12"/>
        <v>0</v>
      </c>
      <c r="T102" s="19">
        <f t="shared" si="13"/>
        <v>187067620.81999999</v>
      </c>
    </row>
    <row r="103" spans="1:20" x14ac:dyDescent="0.25">
      <c r="A103" s="10">
        <v>4422</v>
      </c>
      <c r="B103" s="11" t="s">
        <v>114</v>
      </c>
      <c r="C103" s="21"/>
      <c r="D103" s="22"/>
      <c r="E103" s="23"/>
      <c r="F103" s="24"/>
      <c r="G103" s="25"/>
      <c r="H103" s="22"/>
      <c r="I103" s="23"/>
      <c r="J103" s="26"/>
      <c r="K103" s="22"/>
      <c r="L103" s="23"/>
      <c r="M103" s="26"/>
      <c r="N103" s="22"/>
      <c r="O103" s="26"/>
      <c r="P103" s="25"/>
      <c r="Q103" s="18">
        <f t="shared" si="10"/>
        <v>0</v>
      </c>
      <c r="R103" s="19">
        <f t="shared" si="11"/>
        <v>0</v>
      </c>
      <c r="S103" s="20">
        <f t="shared" si="12"/>
        <v>0</v>
      </c>
      <c r="T103" s="19">
        <f t="shared" si="13"/>
        <v>0</v>
      </c>
    </row>
    <row r="104" spans="1:20" ht="30" x14ac:dyDescent="0.25">
      <c r="A104" s="10">
        <v>4451</v>
      </c>
      <c r="B104" s="11" t="s">
        <v>115</v>
      </c>
      <c r="C104" s="21"/>
      <c r="D104" s="22"/>
      <c r="E104" s="23"/>
      <c r="F104" s="24"/>
      <c r="G104" s="25"/>
      <c r="H104" s="22"/>
      <c r="I104" s="23"/>
      <c r="J104" s="26">
        <v>100000</v>
      </c>
      <c r="K104" s="22"/>
      <c r="L104" s="23"/>
      <c r="M104" s="26"/>
      <c r="N104" s="22"/>
      <c r="O104" s="26"/>
      <c r="P104" s="25"/>
      <c r="Q104" s="18">
        <f t="shared" si="10"/>
        <v>0</v>
      </c>
      <c r="R104" s="19">
        <f t="shared" si="11"/>
        <v>0</v>
      </c>
      <c r="S104" s="20">
        <f t="shared" si="12"/>
        <v>100000</v>
      </c>
      <c r="T104" s="19">
        <f t="shared" si="13"/>
        <v>100000</v>
      </c>
    </row>
    <row r="105" spans="1:20" x14ac:dyDescent="0.25">
      <c r="A105" s="28" t="s">
        <v>116</v>
      </c>
      <c r="B105" s="29"/>
      <c r="C105" s="30">
        <f>SUM(C102:C104)</f>
        <v>0</v>
      </c>
      <c r="D105" s="31">
        <f>SUM(D102:D104)</f>
        <v>15646590.630000001</v>
      </c>
      <c r="E105" s="32">
        <f t="shared" ref="E105:T105" si="16">SUM(E102:E104)</f>
        <v>171421030.19</v>
      </c>
      <c r="F105" s="33">
        <f t="shared" si="16"/>
        <v>0</v>
      </c>
      <c r="G105" s="34">
        <f t="shared" si="16"/>
        <v>0</v>
      </c>
      <c r="H105" s="31">
        <f t="shared" si="16"/>
        <v>0</v>
      </c>
      <c r="I105" s="32">
        <f t="shared" si="16"/>
        <v>0</v>
      </c>
      <c r="J105" s="35">
        <f t="shared" si="16"/>
        <v>100000</v>
      </c>
      <c r="K105" s="31">
        <f t="shared" si="16"/>
        <v>0</v>
      </c>
      <c r="L105" s="32">
        <f t="shared" si="16"/>
        <v>0</v>
      </c>
      <c r="M105" s="35">
        <f t="shared" si="16"/>
        <v>0</v>
      </c>
      <c r="N105" s="31">
        <f t="shared" si="16"/>
        <v>0</v>
      </c>
      <c r="O105" s="35">
        <f t="shared" si="16"/>
        <v>0</v>
      </c>
      <c r="P105" s="34">
        <f t="shared" si="16"/>
        <v>0</v>
      </c>
      <c r="Q105" s="34">
        <f t="shared" si="16"/>
        <v>15646590.630000001</v>
      </c>
      <c r="R105" s="34">
        <f t="shared" si="16"/>
        <v>171421030.19</v>
      </c>
      <c r="S105" s="34">
        <f t="shared" si="16"/>
        <v>100000</v>
      </c>
      <c r="T105" s="34">
        <f t="shared" si="16"/>
        <v>187167620.81999999</v>
      </c>
    </row>
    <row r="106" spans="1:20" x14ac:dyDescent="0.25">
      <c r="A106" s="10">
        <v>5111</v>
      </c>
      <c r="B106" s="11" t="s">
        <v>117</v>
      </c>
      <c r="C106" s="21"/>
      <c r="D106" s="22"/>
      <c r="E106" s="23"/>
      <c r="F106" s="24"/>
      <c r="G106" s="25"/>
      <c r="H106" s="22"/>
      <c r="I106" s="23"/>
      <c r="J106" s="26"/>
      <c r="K106" s="22"/>
      <c r="L106" s="23"/>
      <c r="M106" s="26"/>
      <c r="N106" s="22"/>
      <c r="O106" s="26"/>
      <c r="P106" s="25"/>
      <c r="Q106" s="18">
        <f t="shared" si="10"/>
        <v>0</v>
      </c>
      <c r="R106" s="19">
        <f t="shared" si="11"/>
        <v>0</v>
      </c>
      <c r="S106" s="20">
        <f t="shared" si="12"/>
        <v>0</v>
      </c>
      <c r="T106" s="19">
        <f t="shared" si="13"/>
        <v>0</v>
      </c>
    </row>
    <row r="107" spans="1:20" x14ac:dyDescent="0.25">
      <c r="A107" s="10">
        <v>5121</v>
      </c>
      <c r="B107" s="11" t="s">
        <v>118</v>
      </c>
      <c r="C107" s="21"/>
      <c r="D107" s="22"/>
      <c r="E107" s="23"/>
      <c r="F107" s="24"/>
      <c r="G107" s="25"/>
      <c r="H107" s="22"/>
      <c r="I107" s="23"/>
      <c r="J107" s="26"/>
      <c r="K107" s="22"/>
      <c r="L107" s="23"/>
      <c r="M107" s="26"/>
      <c r="N107" s="22"/>
      <c r="O107" s="26"/>
      <c r="P107" s="25"/>
      <c r="Q107" s="18">
        <f t="shared" si="10"/>
        <v>0</v>
      </c>
      <c r="R107" s="19">
        <f t="shared" si="11"/>
        <v>0</v>
      </c>
      <c r="S107" s="20">
        <f t="shared" si="12"/>
        <v>0</v>
      </c>
      <c r="T107" s="19">
        <f t="shared" si="13"/>
        <v>0</v>
      </c>
    </row>
    <row r="108" spans="1:20" ht="30" x14ac:dyDescent="0.25">
      <c r="A108" s="10">
        <v>5151</v>
      </c>
      <c r="B108" s="11" t="s">
        <v>119</v>
      </c>
      <c r="C108" s="21"/>
      <c r="D108" s="22"/>
      <c r="E108" s="23"/>
      <c r="F108" s="24"/>
      <c r="G108" s="25"/>
      <c r="H108" s="22"/>
      <c r="I108" s="23"/>
      <c r="J108" s="26"/>
      <c r="K108" s="22"/>
      <c r="L108" s="23"/>
      <c r="M108" s="26"/>
      <c r="N108" s="22"/>
      <c r="O108" s="26"/>
      <c r="P108" s="25"/>
      <c r="Q108" s="18">
        <f t="shared" si="10"/>
        <v>0</v>
      </c>
      <c r="R108" s="19">
        <f t="shared" si="11"/>
        <v>0</v>
      </c>
      <c r="S108" s="20">
        <f t="shared" si="12"/>
        <v>0</v>
      </c>
      <c r="T108" s="19">
        <f t="shared" si="13"/>
        <v>0</v>
      </c>
    </row>
    <row r="109" spans="1:20" x14ac:dyDescent="0.25">
      <c r="A109" s="10">
        <v>5191</v>
      </c>
      <c r="B109" s="11" t="s">
        <v>120</v>
      </c>
      <c r="C109" s="21"/>
      <c r="D109" s="22"/>
      <c r="E109" s="23"/>
      <c r="F109" s="24"/>
      <c r="G109" s="25"/>
      <c r="H109" s="22"/>
      <c r="I109" s="23"/>
      <c r="J109" s="26"/>
      <c r="K109" s="22"/>
      <c r="L109" s="23"/>
      <c r="M109" s="26"/>
      <c r="N109" s="22"/>
      <c r="O109" s="26"/>
      <c r="P109" s="25"/>
      <c r="Q109" s="18">
        <f t="shared" si="10"/>
        <v>0</v>
      </c>
      <c r="R109" s="19">
        <f t="shared" si="11"/>
        <v>0</v>
      </c>
      <c r="S109" s="20">
        <f t="shared" si="12"/>
        <v>0</v>
      </c>
      <c r="T109" s="19">
        <f t="shared" si="13"/>
        <v>0</v>
      </c>
    </row>
    <row r="110" spans="1:20" x14ac:dyDescent="0.25">
      <c r="A110" s="10">
        <v>5211</v>
      </c>
      <c r="B110" s="11" t="s">
        <v>121</v>
      </c>
      <c r="C110" s="21"/>
      <c r="D110" s="22"/>
      <c r="E110" s="23"/>
      <c r="F110" s="24"/>
      <c r="G110" s="25"/>
      <c r="H110" s="22"/>
      <c r="I110" s="23"/>
      <c r="J110" s="26"/>
      <c r="K110" s="22"/>
      <c r="L110" s="23"/>
      <c r="M110" s="26"/>
      <c r="N110" s="22"/>
      <c r="O110" s="26"/>
      <c r="P110" s="25"/>
      <c r="Q110" s="18">
        <f t="shared" si="10"/>
        <v>0</v>
      </c>
      <c r="R110" s="19">
        <f t="shared" si="11"/>
        <v>0</v>
      </c>
      <c r="S110" s="20">
        <f t="shared" si="12"/>
        <v>0</v>
      </c>
      <c r="T110" s="19">
        <f t="shared" si="13"/>
        <v>0</v>
      </c>
    </row>
    <row r="111" spans="1:20" x14ac:dyDescent="0.25">
      <c r="A111" s="10">
        <v>5221</v>
      </c>
      <c r="B111" s="11" t="s">
        <v>122</v>
      </c>
      <c r="C111" s="21"/>
      <c r="D111" s="22"/>
      <c r="E111" s="23"/>
      <c r="F111" s="24"/>
      <c r="G111" s="25"/>
      <c r="H111" s="22"/>
      <c r="I111" s="23"/>
      <c r="J111" s="26"/>
      <c r="K111" s="22"/>
      <c r="L111" s="23"/>
      <c r="M111" s="26"/>
      <c r="N111" s="22"/>
      <c r="O111" s="26"/>
      <c r="P111" s="25"/>
      <c r="Q111" s="18">
        <f t="shared" si="10"/>
        <v>0</v>
      </c>
      <c r="R111" s="19">
        <f t="shared" si="11"/>
        <v>0</v>
      </c>
      <c r="S111" s="20">
        <f t="shared" si="12"/>
        <v>0</v>
      </c>
      <c r="T111" s="19">
        <f t="shared" si="13"/>
        <v>0</v>
      </c>
    </row>
    <row r="112" spans="1:20" x14ac:dyDescent="0.25">
      <c r="A112" s="10">
        <v>5231</v>
      </c>
      <c r="B112" s="11" t="s">
        <v>123</v>
      </c>
      <c r="C112" s="21"/>
      <c r="D112" s="22"/>
      <c r="E112" s="23"/>
      <c r="F112" s="24"/>
      <c r="G112" s="25"/>
      <c r="H112" s="22"/>
      <c r="I112" s="23"/>
      <c r="J112" s="26"/>
      <c r="K112" s="22"/>
      <c r="L112" s="23"/>
      <c r="M112" s="26"/>
      <c r="N112" s="22"/>
      <c r="O112" s="26"/>
      <c r="P112" s="25"/>
      <c r="Q112" s="18">
        <f t="shared" si="10"/>
        <v>0</v>
      </c>
      <c r="R112" s="19">
        <f t="shared" si="11"/>
        <v>0</v>
      </c>
      <c r="S112" s="20">
        <f t="shared" si="12"/>
        <v>0</v>
      </c>
      <c r="T112" s="19">
        <f t="shared" si="13"/>
        <v>0</v>
      </c>
    </row>
    <row r="113" spans="1:20" ht="30" x14ac:dyDescent="0.25">
      <c r="A113" s="10">
        <v>5291</v>
      </c>
      <c r="B113" s="11" t="s">
        <v>124</v>
      </c>
      <c r="C113" s="21"/>
      <c r="D113" s="22"/>
      <c r="E113" s="23"/>
      <c r="F113" s="24"/>
      <c r="G113" s="25"/>
      <c r="H113" s="22"/>
      <c r="I113" s="23"/>
      <c r="J113" s="26"/>
      <c r="K113" s="22"/>
      <c r="L113" s="23"/>
      <c r="M113" s="26"/>
      <c r="N113" s="22"/>
      <c r="O113" s="26"/>
      <c r="P113" s="25"/>
      <c r="Q113" s="18">
        <f t="shared" si="10"/>
        <v>0</v>
      </c>
      <c r="R113" s="19">
        <f t="shared" si="11"/>
        <v>0</v>
      </c>
      <c r="S113" s="20">
        <f t="shared" si="12"/>
        <v>0</v>
      </c>
      <c r="T113" s="19">
        <f t="shared" si="13"/>
        <v>0</v>
      </c>
    </row>
    <row r="114" spans="1:20" x14ac:dyDescent="0.25">
      <c r="A114" s="10">
        <v>5311</v>
      </c>
      <c r="B114" s="11" t="s">
        <v>125</v>
      </c>
      <c r="C114" s="21"/>
      <c r="D114" s="22"/>
      <c r="E114" s="23"/>
      <c r="F114" s="24"/>
      <c r="G114" s="25"/>
      <c r="H114" s="22"/>
      <c r="I114" s="23"/>
      <c r="J114" s="26"/>
      <c r="K114" s="22"/>
      <c r="L114" s="23"/>
      <c r="M114" s="26"/>
      <c r="N114" s="22"/>
      <c r="O114" s="26"/>
      <c r="P114" s="25"/>
      <c r="Q114" s="18">
        <f t="shared" si="10"/>
        <v>0</v>
      </c>
      <c r="R114" s="19">
        <f t="shared" si="11"/>
        <v>0</v>
      </c>
      <c r="S114" s="20">
        <f t="shared" si="12"/>
        <v>0</v>
      </c>
      <c r="T114" s="19">
        <f t="shared" si="13"/>
        <v>0</v>
      </c>
    </row>
    <row r="115" spans="1:20" x14ac:dyDescent="0.25">
      <c r="A115" s="10">
        <v>5321</v>
      </c>
      <c r="B115" s="11" t="s">
        <v>126</v>
      </c>
      <c r="C115" s="21"/>
      <c r="D115" s="22"/>
      <c r="E115" s="23"/>
      <c r="F115" s="24"/>
      <c r="G115" s="25"/>
      <c r="H115" s="22"/>
      <c r="I115" s="23"/>
      <c r="J115" s="26"/>
      <c r="K115" s="22"/>
      <c r="L115" s="23"/>
      <c r="M115" s="26"/>
      <c r="N115" s="22"/>
      <c r="O115" s="26"/>
      <c r="P115" s="25"/>
      <c r="Q115" s="18">
        <f t="shared" si="10"/>
        <v>0</v>
      </c>
      <c r="R115" s="19">
        <f t="shared" si="11"/>
        <v>0</v>
      </c>
      <c r="S115" s="20">
        <f t="shared" si="12"/>
        <v>0</v>
      </c>
      <c r="T115" s="19">
        <f t="shared" si="13"/>
        <v>0</v>
      </c>
    </row>
    <row r="116" spans="1:20" x14ac:dyDescent="0.25">
      <c r="A116" s="10">
        <v>5411</v>
      </c>
      <c r="B116" s="11" t="s">
        <v>127</v>
      </c>
      <c r="C116" s="21"/>
      <c r="D116" s="22"/>
      <c r="E116" s="23"/>
      <c r="F116" s="24"/>
      <c r="G116" s="25"/>
      <c r="H116" s="22"/>
      <c r="I116" s="23"/>
      <c r="J116" s="26"/>
      <c r="K116" s="22"/>
      <c r="L116" s="23"/>
      <c r="M116" s="26"/>
      <c r="N116" s="22"/>
      <c r="O116" s="26"/>
      <c r="P116" s="25"/>
      <c r="Q116" s="18">
        <f t="shared" si="10"/>
        <v>0</v>
      </c>
      <c r="R116" s="19">
        <f t="shared" si="11"/>
        <v>0</v>
      </c>
      <c r="S116" s="20">
        <f t="shared" si="12"/>
        <v>0</v>
      </c>
      <c r="T116" s="19">
        <f t="shared" si="13"/>
        <v>0</v>
      </c>
    </row>
    <row r="117" spans="1:20" ht="30" x14ac:dyDescent="0.25">
      <c r="A117" s="10">
        <v>5421</v>
      </c>
      <c r="B117" s="11" t="s">
        <v>128</v>
      </c>
      <c r="C117" s="21"/>
      <c r="D117" s="22"/>
      <c r="E117" s="23"/>
      <c r="F117" s="24"/>
      <c r="G117" s="25"/>
      <c r="H117" s="22"/>
      <c r="I117" s="23"/>
      <c r="J117" s="26"/>
      <c r="K117" s="22"/>
      <c r="L117" s="23"/>
      <c r="M117" s="26"/>
      <c r="N117" s="22"/>
      <c r="O117" s="26"/>
      <c r="P117" s="25"/>
      <c r="Q117" s="18">
        <f t="shared" si="10"/>
        <v>0</v>
      </c>
      <c r="R117" s="19">
        <f t="shared" si="11"/>
        <v>0</v>
      </c>
      <c r="S117" s="20">
        <f t="shared" si="12"/>
        <v>0</v>
      </c>
      <c r="T117" s="19">
        <f t="shared" si="13"/>
        <v>0</v>
      </c>
    </row>
    <row r="118" spans="1:20" x14ac:dyDescent="0.25">
      <c r="A118" s="10">
        <v>5621</v>
      </c>
      <c r="B118" s="11" t="s">
        <v>129</v>
      </c>
      <c r="C118" s="21"/>
      <c r="D118" s="22"/>
      <c r="E118" s="23"/>
      <c r="F118" s="24"/>
      <c r="G118" s="25"/>
      <c r="H118" s="22"/>
      <c r="I118" s="23"/>
      <c r="J118" s="26"/>
      <c r="K118" s="22"/>
      <c r="L118" s="23"/>
      <c r="M118" s="26"/>
      <c r="N118" s="22"/>
      <c r="O118" s="26"/>
      <c r="P118" s="25"/>
      <c r="Q118" s="18">
        <f t="shared" si="10"/>
        <v>0</v>
      </c>
      <c r="R118" s="19">
        <f t="shared" si="11"/>
        <v>0</v>
      </c>
      <c r="S118" s="20">
        <f t="shared" si="12"/>
        <v>0</v>
      </c>
      <c r="T118" s="19">
        <f t="shared" si="13"/>
        <v>0</v>
      </c>
    </row>
    <row r="119" spans="1:20" ht="30" x14ac:dyDescent="0.25">
      <c r="A119" s="10">
        <v>5641</v>
      </c>
      <c r="B119" s="11" t="s">
        <v>130</v>
      </c>
      <c r="C119" s="21"/>
      <c r="D119" s="22"/>
      <c r="E119" s="23"/>
      <c r="F119" s="24"/>
      <c r="G119" s="25"/>
      <c r="H119" s="22"/>
      <c r="I119" s="23"/>
      <c r="J119" s="26"/>
      <c r="K119" s="22"/>
      <c r="L119" s="23"/>
      <c r="M119" s="26"/>
      <c r="N119" s="22"/>
      <c r="O119" s="26"/>
      <c r="P119" s="25"/>
      <c r="Q119" s="18">
        <f t="shared" si="10"/>
        <v>0</v>
      </c>
      <c r="R119" s="19">
        <f t="shared" si="11"/>
        <v>0</v>
      </c>
      <c r="S119" s="20">
        <f t="shared" si="12"/>
        <v>0</v>
      </c>
      <c r="T119" s="19">
        <f t="shared" si="13"/>
        <v>0</v>
      </c>
    </row>
    <row r="120" spans="1:20" x14ac:dyDescent="0.25">
      <c r="A120" s="10">
        <v>5651</v>
      </c>
      <c r="B120" s="11" t="s">
        <v>131</v>
      </c>
      <c r="C120" s="21"/>
      <c r="D120" s="22"/>
      <c r="E120" s="23"/>
      <c r="F120" s="24"/>
      <c r="G120" s="25"/>
      <c r="H120" s="22"/>
      <c r="I120" s="23"/>
      <c r="J120" s="26"/>
      <c r="K120" s="22"/>
      <c r="L120" s="23"/>
      <c r="M120" s="26"/>
      <c r="N120" s="22"/>
      <c r="O120" s="26"/>
      <c r="P120" s="25"/>
      <c r="Q120" s="18">
        <f t="shared" si="10"/>
        <v>0</v>
      </c>
      <c r="R120" s="19">
        <f t="shared" si="11"/>
        <v>0</v>
      </c>
      <c r="S120" s="20">
        <f t="shared" si="12"/>
        <v>0</v>
      </c>
      <c r="T120" s="19">
        <f t="shared" si="13"/>
        <v>0</v>
      </c>
    </row>
    <row r="121" spans="1:20" ht="30" x14ac:dyDescent="0.25">
      <c r="A121" s="10">
        <v>5661</v>
      </c>
      <c r="B121" s="11" t="s">
        <v>132</v>
      </c>
      <c r="C121" s="21"/>
      <c r="D121" s="22"/>
      <c r="E121" s="23"/>
      <c r="F121" s="24"/>
      <c r="G121" s="25"/>
      <c r="H121" s="22"/>
      <c r="I121" s="23"/>
      <c r="J121" s="26"/>
      <c r="K121" s="22"/>
      <c r="L121" s="23"/>
      <c r="M121" s="26"/>
      <c r="N121" s="22"/>
      <c r="O121" s="26"/>
      <c r="P121" s="25"/>
      <c r="Q121" s="18">
        <f t="shared" si="10"/>
        <v>0</v>
      </c>
      <c r="R121" s="19">
        <f t="shared" si="11"/>
        <v>0</v>
      </c>
      <c r="S121" s="20">
        <f t="shared" si="12"/>
        <v>0</v>
      </c>
      <c r="T121" s="19">
        <f t="shared" si="13"/>
        <v>0</v>
      </c>
    </row>
    <row r="122" spans="1:20" x14ac:dyDescent="0.25">
      <c r="A122" s="10">
        <v>5671</v>
      </c>
      <c r="B122" s="11" t="s">
        <v>133</v>
      </c>
      <c r="C122" s="21"/>
      <c r="D122" s="22"/>
      <c r="E122" s="23"/>
      <c r="F122" s="24"/>
      <c r="G122" s="25"/>
      <c r="H122" s="22"/>
      <c r="I122" s="23"/>
      <c r="J122" s="26"/>
      <c r="K122" s="22"/>
      <c r="L122" s="23"/>
      <c r="M122" s="26"/>
      <c r="N122" s="22"/>
      <c r="O122" s="26"/>
      <c r="P122" s="25"/>
      <c r="Q122" s="18">
        <f t="shared" si="10"/>
        <v>0</v>
      </c>
      <c r="R122" s="19">
        <f t="shared" si="11"/>
        <v>0</v>
      </c>
      <c r="S122" s="20">
        <f t="shared" si="12"/>
        <v>0</v>
      </c>
      <c r="T122" s="19">
        <f t="shared" si="13"/>
        <v>0</v>
      </c>
    </row>
    <row r="123" spans="1:20" x14ac:dyDescent="0.25">
      <c r="A123" s="10">
        <v>5672</v>
      </c>
      <c r="B123" s="11" t="s">
        <v>134</v>
      </c>
      <c r="C123" s="21"/>
      <c r="D123" s="22"/>
      <c r="E123" s="23"/>
      <c r="F123" s="24"/>
      <c r="G123" s="25"/>
      <c r="H123" s="22"/>
      <c r="I123" s="23"/>
      <c r="J123" s="26"/>
      <c r="K123" s="22"/>
      <c r="L123" s="23"/>
      <c r="M123" s="26"/>
      <c r="N123" s="22"/>
      <c r="O123" s="26"/>
      <c r="P123" s="25"/>
      <c r="Q123" s="18">
        <f t="shared" si="10"/>
        <v>0</v>
      </c>
      <c r="R123" s="19">
        <f t="shared" si="11"/>
        <v>0</v>
      </c>
      <c r="S123" s="20">
        <f t="shared" si="12"/>
        <v>0</v>
      </c>
      <c r="T123" s="19">
        <f t="shared" si="13"/>
        <v>0</v>
      </c>
    </row>
    <row r="124" spans="1:20" x14ac:dyDescent="0.25">
      <c r="A124" s="10">
        <v>5694</v>
      </c>
      <c r="B124" s="11" t="s">
        <v>135</v>
      </c>
      <c r="C124" s="21"/>
      <c r="D124" s="22"/>
      <c r="E124" s="23"/>
      <c r="F124" s="24"/>
      <c r="G124" s="25"/>
      <c r="H124" s="22"/>
      <c r="I124" s="23"/>
      <c r="J124" s="26"/>
      <c r="K124" s="22"/>
      <c r="L124" s="23"/>
      <c r="M124" s="26"/>
      <c r="N124" s="22"/>
      <c r="O124" s="26"/>
      <c r="P124" s="25"/>
      <c r="Q124" s="18">
        <f t="shared" si="10"/>
        <v>0</v>
      </c>
      <c r="R124" s="19">
        <f t="shared" si="11"/>
        <v>0</v>
      </c>
      <c r="S124" s="20">
        <f t="shared" si="12"/>
        <v>0</v>
      </c>
      <c r="T124" s="19">
        <f t="shared" si="13"/>
        <v>0</v>
      </c>
    </row>
    <row r="125" spans="1:20" x14ac:dyDescent="0.25">
      <c r="A125" s="10">
        <v>5911</v>
      </c>
      <c r="B125" s="11" t="s">
        <v>136</v>
      </c>
      <c r="C125" s="21"/>
      <c r="D125" s="22"/>
      <c r="E125" s="23"/>
      <c r="F125" s="24"/>
      <c r="G125" s="25"/>
      <c r="H125" s="22"/>
      <c r="I125" s="23"/>
      <c r="J125" s="26"/>
      <c r="K125" s="22"/>
      <c r="L125" s="23"/>
      <c r="M125" s="26"/>
      <c r="N125" s="22"/>
      <c r="O125" s="26"/>
      <c r="P125" s="25"/>
      <c r="Q125" s="18">
        <f t="shared" si="10"/>
        <v>0</v>
      </c>
      <c r="R125" s="19">
        <f t="shared" si="11"/>
        <v>0</v>
      </c>
      <c r="S125" s="20">
        <f t="shared" si="12"/>
        <v>0</v>
      </c>
      <c r="T125" s="19">
        <f t="shared" si="13"/>
        <v>0</v>
      </c>
    </row>
    <row r="126" spans="1:20" x14ac:dyDescent="0.25">
      <c r="A126" s="10">
        <v>5971</v>
      </c>
      <c r="B126" s="11" t="s">
        <v>137</v>
      </c>
      <c r="C126" s="21"/>
      <c r="D126" s="22"/>
      <c r="E126" s="23"/>
      <c r="F126" s="24"/>
      <c r="G126" s="25"/>
      <c r="H126" s="22"/>
      <c r="I126" s="23"/>
      <c r="J126" s="26"/>
      <c r="K126" s="22"/>
      <c r="L126" s="23"/>
      <c r="M126" s="26"/>
      <c r="N126" s="22"/>
      <c r="O126" s="26"/>
      <c r="P126" s="25"/>
      <c r="Q126" s="18">
        <f t="shared" si="10"/>
        <v>0</v>
      </c>
      <c r="R126" s="19">
        <f t="shared" si="11"/>
        <v>0</v>
      </c>
      <c r="S126" s="20">
        <f t="shared" si="12"/>
        <v>0</v>
      </c>
      <c r="T126" s="19">
        <f t="shared" si="13"/>
        <v>0</v>
      </c>
    </row>
    <row r="127" spans="1:20" x14ac:dyDescent="0.25">
      <c r="A127" s="28" t="s">
        <v>138</v>
      </c>
      <c r="B127" s="37"/>
      <c r="C127" s="30">
        <f>SUM(C106:C126)</f>
        <v>0</v>
      </c>
      <c r="D127" s="31">
        <f>SUM(D106:D126)</f>
        <v>0</v>
      </c>
      <c r="E127" s="32">
        <f t="shared" ref="E127:T127" si="17">SUM(E106:E126)</f>
        <v>0</v>
      </c>
      <c r="F127" s="33">
        <f t="shared" si="17"/>
        <v>0</v>
      </c>
      <c r="G127" s="34">
        <f t="shared" si="17"/>
        <v>0</v>
      </c>
      <c r="H127" s="31">
        <f t="shared" si="17"/>
        <v>0</v>
      </c>
      <c r="I127" s="32">
        <f t="shared" si="17"/>
        <v>0</v>
      </c>
      <c r="J127" s="35">
        <f t="shared" si="17"/>
        <v>0</v>
      </c>
      <c r="K127" s="31">
        <f t="shared" si="17"/>
        <v>0</v>
      </c>
      <c r="L127" s="32">
        <f t="shared" si="17"/>
        <v>0</v>
      </c>
      <c r="M127" s="35">
        <f t="shared" si="17"/>
        <v>0</v>
      </c>
      <c r="N127" s="31">
        <f t="shared" si="17"/>
        <v>0</v>
      </c>
      <c r="O127" s="35">
        <f t="shared" si="17"/>
        <v>0</v>
      </c>
      <c r="P127" s="34">
        <f t="shared" si="17"/>
        <v>0</v>
      </c>
      <c r="Q127" s="34">
        <f t="shared" si="17"/>
        <v>0</v>
      </c>
      <c r="R127" s="34">
        <f t="shared" si="17"/>
        <v>0</v>
      </c>
      <c r="S127" s="34">
        <f t="shared" si="17"/>
        <v>0</v>
      </c>
      <c r="T127" s="34">
        <f t="shared" si="17"/>
        <v>0</v>
      </c>
    </row>
    <row r="128" spans="1:20" ht="15.75" thickBot="1" x14ac:dyDescent="0.3">
      <c r="A128" s="28"/>
      <c r="B128" s="29" t="s">
        <v>8</v>
      </c>
      <c r="C128" s="38">
        <f>C24+C59+C101+C105+C127</f>
        <v>2680799.5300000003</v>
      </c>
      <c r="D128" s="39">
        <f>D24+D59+D101+D105+D127</f>
        <v>15646590.630000001</v>
      </c>
      <c r="E128" s="40">
        <f t="shared" ref="E128:T128" si="18">E24+E59+E101+E105+E127</f>
        <v>176401264.44999999</v>
      </c>
      <c r="F128" s="41">
        <f t="shared" si="18"/>
        <v>4425000</v>
      </c>
      <c r="G128" s="42">
        <f t="shared" si="18"/>
        <v>1700000</v>
      </c>
      <c r="H128" s="39">
        <f t="shared" si="18"/>
        <v>89549857.689999998</v>
      </c>
      <c r="I128" s="40">
        <f t="shared" si="18"/>
        <v>117028458.92000002</v>
      </c>
      <c r="J128" s="43">
        <f t="shared" si="18"/>
        <v>9815000</v>
      </c>
      <c r="K128" s="39">
        <f t="shared" si="18"/>
        <v>95691371.359999985</v>
      </c>
      <c r="L128" s="40">
        <f t="shared" si="18"/>
        <v>105035142.25999998</v>
      </c>
      <c r="M128" s="43">
        <f t="shared" si="18"/>
        <v>5700000</v>
      </c>
      <c r="N128" s="39">
        <f t="shared" si="18"/>
        <v>1800000</v>
      </c>
      <c r="O128" s="43">
        <f t="shared" si="18"/>
        <v>3360000</v>
      </c>
      <c r="P128" s="42">
        <f t="shared" si="18"/>
        <v>120000</v>
      </c>
      <c r="Q128" s="42">
        <f t="shared" si="18"/>
        <v>200887819.68000004</v>
      </c>
      <c r="R128" s="42">
        <f t="shared" si="18"/>
        <v>403065665.16000009</v>
      </c>
      <c r="S128" s="42">
        <f t="shared" si="18"/>
        <v>25000000</v>
      </c>
      <c r="T128" s="42">
        <f t="shared" si="18"/>
        <v>628953484.83999991</v>
      </c>
    </row>
    <row r="132" spans="6:20" x14ac:dyDescent="0.25">
      <c r="Q132" s="44"/>
      <c r="R132" s="44"/>
      <c r="T132" s="44"/>
    </row>
    <row r="134" spans="6:20" x14ac:dyDescent="0.25">
      <c r="F134" s="44"/>
      <c r="T134" s="44"/>
    </row>
  </sheetData>
  <mergeCells count="6">
    <mergeCell ref="Q2:T2"/>
    <mergeCell ref="C1:P1"/>
    <mergeCell ref="D2:F2"/>
    <mergeCell ref="H2:J2"/>
    <mergeCell ref="K2:M2"/>
    <mergeCell ref="N2:O2"/>
  </mergeCells>
  <pageMargins left="0.25" right="0.25" top="0.75" bottom="0.75" header="0.3" footer="0.3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concentrado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cecytej</dc:creator>
  <cp:lastModifiedBy>cecytej</cp:lastModifiedBy>
  <dcterms:created xsi:type="dcterms:W3CDTF">2017-01-19T23:03:31Z</dcterms:created>
  <dcterms:modified xsi:type="dcterms:W3CDTF">2017-01-24T20:37:52Z</dcterms:modified>
</cp:coreProperties>
</file>