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12435"/>
  </bookViews>
  <sheets>
    <sheet name="Hoja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/>
  <c r="F68"/>
  <c r="E68"/>
  <c r="F65"/>
  <c r="G65" s="1"/>
  <c r="F64"/>
  <c r="G64"/>
  <c r="F63"/>
  <c r="G63"/>
  <c r="F62"/>
  <c r="G62"/>
  <c r="F61"/>
  <c r="G61"/>
  <c r="F60"/>
  <c r="G60"/>
  <c r="F59"/>
  <c r="G59"/>
  <c r="F58"/>
  <c r="G58"/>
  <c r="F57" l="1"/>
  <c r="G57"/>
  <c r="F56"/>
  <c r="G56"/>
  <c r="F55"/>
  <c r="G55"/>
  <c r="G54"/>
  <c r="F54"/>
  <c r="F53"/>
  <c r="G53" s="1"/>
  <c r="F52"/>
  <c r="G52" s="1"/>
  <c r="F51"/>
  <c r="G51" s="1"/>
  <c r="F50"/>
  <c r="G50" s="1"/>
  <c r="F49"/>
  <c r="G49" s="1"/>
  <c r="G48"/>
  <c r="F47"/>
  <c r="G47" s="1"/>
  <c r="F46"/>
  <c r="G46" s="1"/>
  <c r="F45"/>
  <c r="G45" s="1"/>
  <c r="E45"/>
  <c r="F44"/>
  <c r="G44" s="1"/>
  <c r="F43"/>
  <c r="G43"/>
  <c r="F42"/>
  <c r="G42"/>
  <c r="F41"/>
  <c r="G41"/>
  <c r="F40"/>
  <c r="G40"/>
  <c r="F39"/>
  <c r="G39"/>
  <c r="F38"/>
  <c r="G38"/>
  <c r="F37"/>
  <c r="G37" s="1"/>
  <c r="F36"/>
  <c r="G36"/>
  <c r="F27" l="1"/>
  <c r="G27"/>
  <c r="E23"/>
  <c r="E22"/>
  <c r="E17"/>
  <c r="G34"/>
  <c r="G31"/>
  <c r="G26"/>
  <c r="G23"/>
  <c r="G21"/>
  <c r="G19"/>
  <c r="G18"/>
  <c r="G17"/>
  <c r="G13"/>
  <c r="G12"/>
  <c r="G8"/>
  <c r="G6"/>
  <c r="F35"/>
  <c r="G35" s="1"/>
  <c r="F34"/>
  <c r="F33"/>
  <c r="G33" s="1"/>
  <c r="F32"/>
  <c r="G32" s="1"/>
  <c r="F31"/>
  <c r="F30"/>
  <c r="G30" s="1"/>
  <c r="F29"/>
  <c r="G29" s="1"/>
  <c r="F28"/>
  <c r="G28" s="1"/>
  <c r="F26"/>
  <c r="F25"/>
  <c r="G25" s="1"/>
  <c r="F24"/>
  <c r="G24" s="1"/>
  <c r="F23"/>
  <c r="F22"/>
  <c r="G22" s="1"/>
  <c r="F21"/>
  <c r="F20"/>
  <c r="G20" s="1"/>
  <c r="F19"/>
  <c r="F18"/>
  <c r="F17"/>
  <c r="F16"/>
  <c r="G16" s="1"/>
  <c r="F15"/>
  <c r="G15" s="1"/>
  <c r="F14"/>
  <c r="G14" s="1"/>
  <c r="F13"/>
  <c r="F12"/>
  <c r="F11"/>
  <c r="G11" s="1"/>
  <c r="F10"/>
  <c r="G10" s="1"/>
  <c r="F9"/>
  <c r="G9" s="1"/>
  <c r="F8"/>
  <c r="F7"/>
  <c r="G7" s="1"/>
  <c r="F6"/>
  <c r="G5"/>
  <c r="F5"/>
</calcChain>
</file>

<file path=xl/sharedStrings.xml><?xml version="1.0" encoding="utf-8"?>
<sst xmlns="http://schemas.openxmlformats.org/spreadsheetml/2006/main" count="282" uniqueCount="136">
  <si>
    <t>INDUSTRIA JALISCIENSE DE REHABILITACION SOCIAL</t>
  </si>
  <si>
    <t>FECHA</t>
  </si>
  <si>
    <t>PROVEEDOR</t>
  </si>
  <si>
    <t>RFC</t>
  </si>
  <si>
    <t>CONCEPTO</t>
  </si>
  <si>
    <t>IMPORTE</t>
  </si>
  <si>
    <t>IVA</t>
  </si>
  <si>
    <t>TOTAL</t>
  </si>
  <si>
    <t>FERRETERIA INKAR SA DE CV</t>
  </si>
  <si>
    <t>FIN1110218B4</t>
  </si>
  <si>
    <t>17/0/8/2017</t>
  </si>
  <si>
    <t>TEXTILES LEON SA DE CV</t>
  </si>
  <si>
    <t>TLE820707GI9</t>
  </si>
  <si>
    <t>FERRETERIA GUADALAJARA SA DE CV</t>
  </si>
  <si>
    <t>FGU8403204T2</t>
  </si>
  <si>
    <t>OOAC831026MS6</t>
  </si>
  <si>
    <t>DECYPRO SA DE CV</t>
  </si>
  <si>
    <t>DEC100422NH2</t>
  </si>
  <si>
    <t>JOSE ARMANDO CHAVEZ DEL TORO</t>
  </si>
  <si>
    <t>CATA6004257XA</t>
  </si>
  <si>
    <t>COMPRA LAMINA EVA 3 MM GRABADA NEGRA Y COLOR BEIGE</t>
  </si>
  <si>
    <t>SABA ALICIA BARBOZA VARGAS</t>
  </si>
  <si>
    <t>BAVS390421534</t>
  </si>
  <si>
    <t>COMPRA COLA DE RATA SELANUSA 1</t>
  </si>
  <si>
    <t>COMPRA SERAFIL 43/3 31850 Y04000 DE 1800 MTS CADA UNO</t>
  </si>
  <si>
    <t>ACEROS DE LA CIENEGA SA DE CV</t>
  </si>
  <si>
    <t>ACO0110261M3</t>
  </si>
  <si>
    <t>COMPRA ANGULO COM 3/16 X2X6.10 SOLD CHAMPION</t>
  </si>
  <si>
    <t>RAFAEL CASTELLANOS</t>
  </si>
  <si>
    <t>CARA510128937</t>
  </si>
  <si>
    <t>SERVICIOS NOTARIALES CERTIFICACION DE RENUNCIA</t>
  </si>
  <si>
    <t>FRANCISCO BAUTISTA CHAVEZ</t>
  </si>
  <si>
    <t>BACF8411231L8</t>
  </si>
  <si>
    <t>COMPRA GRAPA CASQUERA 2"</t>
  </si>
  <si>
    <t>FERRETERIA Y HERRAJES DE OCCIDENTE SA DE CV</t>
  </si>
  <si>
    <t>FHO810907QY8</t>
  </si>
  <si>
    <t>COMLPRA SOPLETE REP.TANQUE PROPANO NEGRO</t>
  </si>
  <si>
    <t>DISTRIBUIDORA CASA DIAZ DE OCCIDENTE SA DE CV</t>
  </si>
  <si>
    <t>DCD880930SL5</t>
  </si>
  <si>
    <t>COMPRA AGUJA RED NOR 289.200AC01</t>
  </si>
  <si>
    <t>COMPRA PIE NORMAL RECTA</t>
  </si>
  <si>
    <t>COMPRA HILO ELASTICO PERLUX SELANUSA</t>
  </si>
  <si>
    <t>AVIOS PARA EL FABRICANTE DE ROPA SA DE CV</t>
  </si>
  <si>
    <t>AFR111117I46</t>
  </si>
  <si>
    <t>COMPRA POLIESTER 30/2 RASA ART 2500</t>
  </si>
  <si>
    <t>COMPRA POLIESTER 30/2 RASA ART2500 Y ALFILER DE CABEZA P/KILO</t>
  </si>
  <si>
    <t>COMPRA AGUJA RED NOR 339.163AC12R Y REGLA DE METAL</t>
  </si>
  <si>
    <t>HILOS Y ESTAMBRES SANTA TERESITA SA DE CV</t>
  </si>
  <si>
    <t>HES130208U77</t>
  </si>
  <si>
    <t>COMPRA MONOFILAMENTO # 25 E HILO ENCERADO 1.5 MM COMANOV</t>
  </si>
  <si>
    <t>KRISTIAN ANTONIO DE KOSTER OLIVERA</t>
  </si>
  <si>
    <t>KOOK751203TS3</t>
  </si>
  <si>
    <t>PAGO REPARACION DE EQUIPO</t>
  </si>
  <si>
    <t>CHEQUE</t>
  </si>
  <si>
    <t>MAQUINAS Y REFACCIONES MONTENEGRO SA DE CV</t>
  </si>
  <si>
    <t>MRM120420SZ5</t>
  </si>
  <si>
    <t>COMPRA REFACCIONES PARA MAQUINAS DE TALLERES</t>
  </si>
  <si>
    <t>BANCO</t>
  </si>
  <si>
    <t>BANAMEX 1207</t>
  </si>
  <si>
    <t>MARIA GUADALUPE SEPULVEDA CERDA</t>
  </si>
  <si>
    <t>SECG611212DR8</t>
  </si>
  <si>
    <t>COMPRA PIUEL VESTIMENTA</t>
  </si>
  <si>
    <t>MIFEL</t>
  </si>
  <si>
    <t>TRANSFERENCIA</t>
  </si>
  <si>
    <t>SALVADOR RIVERA GONZALEZ</t>
  </si>
  <si>
    <t>RIGS8603129P9A</t>
  </si>
  <si>
    <t>COMPRA ROLLO ALTA POLISEDA</t>
  </si>
  <si>
    <t>COMPRA MATERIAL PARA FABRICACION DE ROPA</t>
  </si>
  <si>
    <t>TIENDAS CHEDRAUI SA DE CV</t>
  </si>
  <si>
    <t>TCH850701RM1</t>
  </si>
  <si>
    <t>COMPRA HIELERAS PARA TALLER DE TORTILLA</t>
  </si>
  <si>
    <t>COMERCIALIZADORA ALANYA SA DE CV</t>
  </si>
  <si>
    <t>CAL1202102Z2</t>
  </si>
  <si>
    <t>COMPRA SINTETICO CANASTA 420 CAFE Y MANDARINA</t>
  </si>
  <si>
    <t>COMPRA BROCHES PARA BOLSA DE PLASTICO</t>
  </si>
  <si>
    <t>MARIANA MARTIN MALDONADO</t>
  </si>
  <si>
    <t>MAMM791222GJ7</t>
  </si>
  <si>
    <t>COMPRA GOTAS COMPRA CON CAUSA SUAJE A FIGURA</t>
  </si>
  <si>
    <t>COMPRA MATERIAL PARA CARPINTERIA</t>
  </si>
  <si>
    <t>JOSE DE JESUS PEREZ MERCADO</t>
  </si>
  <si>
    <t>PEMJ420113SG1</t>
  </si>
  <si>
    <t>COMPRA HILO NYLON # 30 Y 8 COLORES OMEGA</t>
  </si>
  <si>
    <t>PROYECTA SISTEMAS DE MEXICO SA DE CV</t>
  </si>
  <si>
    <t>PSM141104HA1</t>
  </si>
  <si>
    <t>PAGO ACTUALIZACION DE NOMIPAQ Y CONTABILIDAD</t>
  </si>
  <si>
    <t>EL SURTIDOR DEL TAPICERO SA DE CV</t>
  </si>
  <si>
    <t>STA811216GR5</t>
  </si>
  <si>
    <t>COMPRA MATERIAL PARA TALLER DE TAPICERIA</t>
  </si>
  <si>
    <t>VIRL SA DE CV</t>
  </si>
  <si>
    <t>VIR121015C56</t>
  </si>
  <si>
    <t>PAGO FLETE PARA TRANSPORTAR MOCHILA Y UTILES DE GOBIERNO</t>
  </si>
  <si>
    <t>ANALIA PEREZ ACOSTA</t>
  </si>
  <si>
    <t>PEAA720503MX8</t>
  </si>
  <si>
    <t>REPARACION DE MAQUINA PARA TALLER COSTURA</t>
  </si>
  <si>
    <t>COMPRA MATERIAL PARA BOLSA BESANA</t>
  </si>
  <si>
    <t>OPERADORA COMERCIAL CALEIDOSCOPIO SA DE CV</t>
  </si>
  <si>
    <t>OCC090305L71</t>
  </si>
  <si>
    <t>COMPRA FLASH COAT BLANCO ESMALTE PARA CARPINTERIA</t>
  </si>
  <si>
    <t>TRAMO CARRETERO GUADALAJARA COLIMA</t>
  </si>
  <si>
    <t>TCG870817Q74</t>
  </si>
  <si>
    <t>PAGO PEAJE A COLIMA</t>
  </si>
  <si>
    <t>COMPRA ETIQUETA BLANCA PARA COSTURA</t>
  </si>
  <si>
    <t>COMPRA HILO Y COLA DE RATA PARA TALLER DE COSTURA</t>
  </si>
  <si>
    <t>GRUPO VEDOGAS SA DE CV</t>
  </si>
  <si>
    <t>GVE0609194RA</t>
  </si>
  <si>
    <t>COMPRA COMBUSTIBLE PARA EL PARQUE VEHICULAR</t>
  </si>
  <si>
    <t>PROVEEDOR CARPINTERO SA DE CV</t>
  </si>
  <si>
    <t>PCA020712810</t>
  </si>
  <si>
    <t>COMPRA MADERA PARA TALLER DE CARPINTERIA</t>
  </si>
  <si>
    <t>PAULINA LOPEZ VALLEJO</t>
  </si>
  <si>
    <t>LOVP871123AG9</t>
  </si>
  <si>
    <t>ELSA GRISELDA BARRAGAN MAGAÑA</t>
  </si>
  <si>
    <t>BAME700805J89</t>
  </si>
  <si>
    <t>COMRA MATERIAL PARA CARPINTERIA</t>
  </si>
  <si>
    <t>COMPRA PIESL VESTIMENTA PARA BOLSA PLASTICO</t>
  </si>
  <si>
    <t>COMPRA CIERRES E HILO POLIESTER PARA COSTURA</t>
  </si>
  <si>
    <t>ASESORIA Y SOPORTE EN SISTEMAS DE ADMINPAQ</t>
  </si>
  <si>
    <t>ASESORIA Y SOPORTE EN SISTEMAS DE NOMIPAQ Y CONTABILIDAD</t>
  </si>
  <si>
    <t>MADERAS SELECTAS DE CHIHUAHUA SA DE CV</t>
  </si>
  <si>
    <t>GABRIELA TELLEZ ORTEGA</t>
  </si>
  <si>
    <t>MSC0401069B3</t>
  </si>
  <si>
    <t>TEOG780109IQ6</t>
  </si>
  <si>
    <t>COMPRA CREDENCIAL Y HOLOGRAMAS</t>
  </si>
  <si>
    <t>JAIME VENEGAS ALVAREZ</t>
  </si>
  <si>
    <t>VEAJ7005182E8</t>
  </si>
  <si>
    <t>COMPRA MATERIAL PARA FABRICACION DE PUERTAS COBAEJ</t>
  </si>
  <si>
    <t>IRIS DANIELA TORRES NAVARRETE</t>
  </si>
  <si>
    <t>TONI731108BI7</t>
  </si>
  <si>
    <t>API GLOBAL SA DE CV</t>
  </si>
  <si>
    <t>AGL1202017S4</t>
  </si>
  <si>
    <t>COMPRA EQUIPO MULTIFUNCIONAL</t>
  </si>
  <si>
    <t>COMPRA DISCO DURO EXTERNO PARA ADMINISTRACION</t>
  </si>
  <si>
    <t>CENTROS DE ACERO DE OCCIDENTE SA DECV</t>
  </si>
  <si>
    <t>CAO780828GF7</t>
  </si>
  <si>
    <t>MATERIAL PARA FABRICACION DE STAND</t>
  </si>
  <si>
    <t>RELACION DE ADQUISICONES MENORES A $ 12,500.00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</si>
</sst>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0" fontId="0" fillId="0" borderId="0" xfId="0" applyAlignment="1">
      <alignment vertical="top" wrapText="1"/>
    </xf>
    <xf numFmtId="44" fontId="0" fillId="0" borderId="0" xfId="1" applyFont="1"/>
    <xf numFmtId="0" fontId="0" fillId="0" borderId="0" xfId="0" applyAlignment="1">
      <alignment horizontal="center"/>
    </xf>
    <xf numFmtId="44" fontId="2" fillId="0" borderId="1" xfId="1" applyFont="1" applyBorder="1"/>
    <xf numFmtId="44" fontId="2" fillId="0" borderId="2" xfId="1" applyFont="1" applyBorder="1"/>
    <xf numFmtId="44" fontId="2" fillId="0" borderId="3" xfId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68"/>
  <sheetViews>
    <sheetView tabSelected="1" workbookViewId="0">
      <selection activeCell="A3" sqref="A3"/>
    </sheetView>
  </sheetViews>
  <sheetFormatPr baseColWidth="10" defaultRowHeight="15"/>
  <cols>
    <col min="2" max="2" width="33.5703125" bestFit="1" customWidth="1"/>
    <col min="4" max="4" width="37.85546875" bestFit="1" customWidth="1"/>
    <col min="5" max="5" width="12.5703125" style="3" bestFit="1" customWidth="1"/>
    <col min="6" max="6" width="11.42578125" style="3"/>
    <col min="7" max="7" width="12.5703125" style="3" bestFit="1" customWidth="1"/>
    <col min="8" max="8" width="15.85546875" style="3" bestFit="1" customWidth="1"/>
  </cols>
  <sheetData>
    <row r="1" spans="1:9">
      <c r="A1" t="s">
        <v>0</v>
      </c>
    </row>
    <row r="2" spans="1:9">
      <c r="A2" t="s">
        <v>135</v>
      </c>
    </row>
    <row r="4" spans="1:9">
      <c r="A4" t="s">
        <v>1</v>
      </c>
      <c r="B4" t="s">
        <v>2</v>
      </c>
      <c r="C4" t="s">
        <v>3</v>
      </c>
      <c r="D4" t="s">
        <v>4</v>
      </c>
      <c r="E4" s="3" t="s">
        <v>5</v>
      </c>
      <c r="F4" s="3" t="s">
        <v>6</v>
      </c>
      <c r="G4" s="3" t="s">
        <v>7</v>
      </c>
      <c r="H4" s="3" t="s">
        <v>57</v>
      </c>
      <c r="I4" s="3" t="s">
        <v>53</v>
      </c>
    </row>
    <row r="5" spans="1:9" ht="30">
      <c r="A5" s="1">
        <v>42982</v>
      </c>
      <c r="B5" s="2" t="s">
        <v>8</v>
      </c>
      <c r="C5" t="s">
        <v>9</v>
      </c>
      <c r="D5" s="2" t="s">
        <v>20</v>
      </c>
      <c r="E5" s="3">
        <v>27.07</v>
      </c>
      <c r="F5" s="3">
        <f>+E5*0.16</f>
        <v>4.3311999999999999</v>
      </c>
      <c r="G5" s="3">
        <f>+F5+E5</f>
        <v>31.401199999999999</v>
      </c>
      <c r="H5" s="3" t="s">
        <v>58</v>
      </c>
      <c r="I5" s="4">
        <v>6360</v>
      </c>
    </row>
    <row r="6" spans="1:9" ht="30">
      <c r="A6" t="s">
        <v>10</v>
      </c>
      <c r="B6" s="2" t="s">
        <v>11</v>
      </c>
      <c r="C6" t="s">
        <v>12</v>
      </c>
      <c r="D6" s="2" t="s">
        <v>20</v>
      </c>
      <c r="E6" s="3">
        <v>57</v>
      </c>
      <c r="F6" s="3">
        <f t="shared" ref="F6:F65" si="0">+E6*0.16</f>
        <v>9.120000000000001</v>
      </c>
      <c r="G6" s="3">
        <f t="shared" ref="G6:G44" si="1">+F6+E6</f>
        <v>66.12</v>
      </c>
      <c r="H6" s="3" t="s">
        <v>58</v>
      </c>
      <c r="I6" s="4">
        <v>6360</v>
      </c>
    </row>
    <row r="7" spans="1:9" ht="30">
      <c r="A7" s="1">
        <v>42936</v>
      </c>
      <c r="B7" s="2" t="s">
        <v>13</v>
      </c>
      <c r="C7" t="s">
        <v>14</v>
      </c>
      <c r="D7" s="2" t="s">
        <v>20</v>
      </c>
      <c r="E7" s="3">
        <v>27.52</v>
      </c>
      <c r="F7" s="3">
        <f t="shared" si="0"/>
        <v>4.4032</v>
      </c>
      <c r="G7" s="3">
        <f t="shared" si="1"/>
        <v>31.923200000000001</v>
      </c>
      <c r="H7" s="3" t="s">
        <v>58</v>
      </c>
      <c r="I7" s="4">
        <v>6360</v>
      </c>
    </row>
    <row r="8" spans="1:9" ht="30">
      <c r="A8" s="1">
        <v>42962</v>
      </c>
      <c r="B8" s="2"/>
      <c r="C8" t="s">
        <v>15</v>
      </c>
      <c r="D8" s="2" t="s">
        <v>20</v>
      </c>
      <c r="E8" s="3">
        <v>73.599999999999994</v>
      </c>
      <c r="F8" s="3">
        <f t="shared" si="0"/>
        <v>11.776</v>
      </c>
      <c r="G8" s="3">
        <f t="shared" si="1"/>
        <v>85.375999999999991</v>
      </c>
      <c r="H8" s="3" t="s">
        <v>58</v>
      </c>
      <c r="I8" s="4">
        <v>6360</v>
      </c>
    </row>
    <row r="9" spans="1:9" ht="30">
      <c r="A9" s="1">
        <v>42982</v>
      </c>
      <c r="B9" s="2" t="s">
        <v>16</v>
      </c>
      <c r="C9" t="s">
        <v>17</v>
      </c>
      <c r="D9" s="2" t="s">
        <v>20</v>
      </c>
      <c r="E9" s="3">
        <v>1363.8</v>
      </c>
      <c r="F9" s="3">
        <f t="shared" si="0"/>
        <v>218.208</v>
      </c>
      <c r="G9" s="3">
        <f t="shared" si="1"/>
        <v>1582.008</v>
      </c>
      <c r="H9" s="3" t="s">
        <v>58</v>
      </c>
      <c r="I9" s="4">
        <v>6360</v>
      </c>
    </row>
    <row r="10" spans="1:9" ht="30">
      <c r="A10" s="1">
        <v>42957</v>
      </c>
      <c r="B10" s="2" t="s">
        <v>18</v>
      </c>
      <c r="C10" t="s">
        <v>19</v>
      </c>
      <c r="D10" s="2" t="s">
        <v>20</v>
      </c>
      <c r="E10" s="3">
        <v>1056.05</v>
      </c>
      <c r="F10" s="3">
        <f t="shared" si="0"/>
        <v>168.96799999999999</v>
      </c>
      <c r="G10" s="3">
        <f t="shared" si="1"/>
        <v>1225.018</v>
      </c>
      <c r="H10" s="3" t="s">
        <v>58</v>
      </c>
      <c r="I10" s="4">
        <v>6360</v>
      </c>
    </row>
    <row r="11" spans="1:9">
      <c r="A11" s="1">
        <v>42957</v>
      </c>
      <c r="B11" s="2" t="s">
        <v>21</v>
      </c>
      <c r="C11" t="s">
        <v>22</v>
      </c>
      <c r="D11" s="2" t="s">
        <v>23</v>
      </c>
      <c r="E11" s="3">
        <v>246.55</v>
      </c>
      <c r="F11" s="3">
        <f t="shared" si="0"/>
        <v>39.448</v>
      </c>
      <c r="G11" s="3">
        <f t="shared" si="1"/>
        <v>285.99799999999999</v>
      </c>
      <c r="H11" s="3" t="s">
        <v>58</v>
      </c>
      <c r="I11" s="4">
        <v>6360</v>
      </c>
    </row>
    <row r="12" spans="1:9" ht="30">
      <c r="A12" s="1">
        <v>42957</v>
      </c>
      <c r="B12" s="2" t="s">
        <v>11</v>
      </c>
      <c r="C12" t="s">
        <v>12</v>
      </c>
      <c r="D12" s="2" t="s">
        <v>24</v>
      </c>
      <c r="E12" s="3">
        <v>420.9</v>
      </c>
      <c r="F12" s="3">
        <f t="shared" si="0"/>
        <v>67.343999999999994</v>
      </c>
      <c r="G12" s="3">
        <f t="shared" si="1"/>
        <v>488.24399999999997</v>
      </c>
      <c r="H12" s="3" t="s">
        <v>58</v>
      </c>
      <c r="I12" s="4">
        <v>6360</v>
      </c>
    </row>
    <row r="13" spans="1:9" ht="30">
      <c r="A13" s="1">
        <v>42951</v>
      </c>
      <c r="B13" s="2" t="s">
        <v>25</v>
      </c>
      <c r="C13" t="s">
        <v>26</v>
      </c>
      <c r="D13" s="2" t="s">
        <v>27</v>
      </c>
      <c r="E13" s="3">
        <v>372.75</v>
      </c>
      <c r="F13" s="3">
        <f t="shared" si="0"/>
        <v>59.64</v>
      </c>
      <c r="G13" s="3">
        <f t="shared" si="1"/>
        <v>432.39</v>
      </c>
      <c r="H13" s="3" t="s">
        <v>58</v>
      </c>
      <c r="I13" s="4">
        <v>6360</v>
      </c>
    </row>
    <row r="14" spans="1:9" ht="30">
      <c r="A14" s="1">
        <v>42947</v>
      </c>
      <c r="B14" s="2" t="s">
        <v>28</v>
      </c>
      <c r="C14" t="s">
        <v>29</v>
      </c>
      <c r="D14" s="2" t="s">
        <v>30</v>
      </c>
      <c r="E14" s="3">
        <v>1724.13</v>
      </c>
      <c r="F14" s="3">
        <f t="shared" si="0"/>
        <v>275.86080000000004</v>
      </c>
      <c r="G14" s="3">
        <f t="shared" si="1"/>
        <v>1999.9908</v>
      </c>
      <c r="H14" s="3" t="s">
        <v>58</v>
      </c>
      <c r="I14" s="4">
        <v>6360</v>
      </c>
    </row>
    <row r="15" spans="1:9">
      <c r="A15" s="1">
        <v>42947</v>
      </c>
      <c r="B15" s="2" t="s">
        <v>31</v>
      </c>
      <c r="C15" t="s">
        <v>32</v>
      </c>
      <c r="D15" s="2" t="s">
        <v>33</v>
      </c>
      <c r="E15" s="3">
        <v>594.79999999999995</v>
      </c>
      <c r="F15" s="3">
        <f t="shared" si="0"/>
        <v>95.167999999999992</v>
      </c>
      <c r="G15" s="3">
        <f t="shared" si="1"/>
        <v>689.96799999999996</v>
      </c>
      <c r="H15" s="3" t="s">
        <v>58</v>
      </c>
      <c r="I15" s="4">
        <v>6360</v>
      </c>
    </row>
    <row r="16" spans="1:9" ht="30">
      <c r="A16" s="1">
        <v>42933</v>
      </c>
      <c r="B16" s="2" t="s">
        <v>34</v>
      </c>
      <c r="C16" t="s">
        <v>35</v>
      </c>
      <c r="D16" s="2" t="s">
        <v>36</v>
      </c>
      <c r="E16" s="3">
        <v>195.3</v>
      </c>
      <c r="F16" s="3">
        <f t="shared" si="0"/>
        <v>31.248000000000001</v>
      </c>
      <c r="G16" s="3">
        <f t="shared" si="1"/>
        <v>226.548</v>
      </c>
      <c r="H16" s="3" t="s">
        <v>58</v>
      </c>
      <c r="I16" s="4">
        <v>6360</v>
      </c>
    </row>
    <row r="17" spans="1:9" ht="30">
      <c r="A17" s="1">
        <v>42943</v>
      </c>
      <c r="B17" s="2" t="s">
        <v>37</v>
      </c>
      <c r="C17" t="s">
        <v>38</v>
      </c>
      <c r="D17" s="2" t="s">
        <v>39</v>
      </c>
      <c r="E17" s="3">
        <f>313-15.65</f>
        <v>297.35000000000002</v>
      </c>
      <c r="F17" s="3">
        <f t="shared" si="0"/>
        <v>47.576000000000008</v>
      </c>
      <c r="G17" s="3">
        <f t="shared" si="1"/>
        <v>344.92600000000004</v>
      </c>
      <c r="H17" s="3" t="s">
        <v>58</v>
      </c>
      <c r="I17" s="4">
        <v>6360</v>
      </c>
    </row>
    <row r="18" spans="1:9" ht="30">
      <c r="A18" s="1">
        <v>42943</v>
      </c>
      <c r="B18" s="2" t="s">
        <v>37</v>
      </c>
      <c r="C18" t="s">
        <v>38</v>
      </c>
      <c r="D18" s="2" t="s">
        <v>40</v>
      </c>
      <c r="E18" s="3">
        <v>96.8</v>
      </c>
      <c r="F18" s="3">
        <f t="shared" si="0"/>
        <v>15.488</v>
      </c>
      <c r="G18" s="3">
        <f t="shared" si="1"/>
        <v>112.288</v>
      </c>
      <c r="H18" s="3" t="s">
        <v>58</v>
      </c>
      <c r="I18" s="4">
        <v>6360</v>
      </c>
    </row>
    <row r="19" spans="1:9" ht="30">
      <c r="A19" s="1">
        <v>42943</v>
      </c>
      <c r="B19" s="2" t="s">
        <v>21</v>
      </c>
      <c r="C19" t="s">
        <v>22</v>
      </c>
      <c r="D19" s="2" t="s">
        <v>41</v>
      </c>
      <c r="E19" s="3">
        <v>186.21</v>
      </c>
      <c r="F19" s="3">
        <f t="shared" si="0"/>
        <v>29.793600000000001</v>
      </c>
      <c r="G19" s="3">
        <f t="shared" si="1"/>
        <v>216.00360000000001</v>
      </c>
      <c r="H19" s="3" t="s">
        <v>58</v>
      </c>
      <c r="I19" s="4">
        <v>6360</v>
      </c>
    </row>
    <row r="20" spans="1:9" ht="30">
      <c r="A20" s="1">
        <v>42959</v>
      </c>
      <c r="B20" s="2" t="s">
        <v>42</v>
      </c>
      <c r="C20" t="s">
        <v>43</v>
      </c>
      <c r="D20" s="2" t="s">
        <v>44</v>
      </c>
      <c r="E20" s="3">
        <v>603.45000000000005</v>
      </c>
      <c r="F20" s="3">
        <f t="shared" si="0"/>
        <v>96.552000000000007</v>
      </c>
      <c r="G20" s="3">
        <f t="shared" si="1"/>
        <v>700.00200000000007</v>
      </c>
      <c r="H20" s="3" t="s">
        <v>58</v>
      </c>
      <c r="I20" s="4">
        <v>6360</v>
      </c>
    </row>
    <row r="21" spans="1:9" ht="30">
      <c r="A21" s="1">
        <v>42898</v>
      </c>
      <c r="B21" s="2" t="s">
        <v>42</v>
      </c>
      <c r="C21" t="s">
        <v>43</v>
      </c>
      <c r="D21" s="2" t="s">
        <v>45</v>
      </c>
      <c r="E21" s="3">
        <v>731.82</v>
      </c>
      <c r="F21" s="3">
        <f t="shared" si="0"/>
        <v>117.09120000000001</v>
      </c>
      <c r="G21" s="3">
        <f t="shared" si="1"/>
        <v>848.91120000000001</v>
      </c>
      <c r="H21" s="3" t="s">
        <v>58</v>
      </c>
      <c r="I21" s="4">
        <v>6360</v>
      </c>
    </row>
    <row r="22" spans="1:9" ht="30">
      <c r="A22" s="1">
        <v>42936</v>
      </c>
      <c r="B22" s="2" t="s">
        <v>37</v>
      </c>
      <c r="C22" t="s">
        <v>38</v>
      </c>
      <c r="D22" s="2" t="s">
        <v>46</v>
      </c>
      <c r="E22" s="3">
        <f>551.22-11.6</f>
        <v>539.62</v>
      </c>
      <c r="F22" s="3">
        <f t="shared" si="0"/>
        <v>86.339200000000005</v>
      </c>
      <c r="G22" s="3">
        <f t="shared" si="1"/>
        <v>625.95920000000001</v>
      </c>
      <c r="H22" s="3" t="s">
        <v>58</v>
      </c>
      <c r="I22" s="4">
        <v>6360</v>
      </c>
    </row>
    <row r="23" spans="1:9" ht="30">
      <c r="A23" s="1">
        <v>42936</v>
      </c>
      <c r="B23" s="2" t="s">
        <v>47</v>
      </c>
      <c r="C23" t="s">
        <v>48</v>
      </c>
      <c r="D23" s="2" t="s">
        <v>49</v>
      </c>
      <c r="E23" s="3">
        <f>1265-174.48</f>
        <v>1090.52</v>
      </c>
      <c r="F23" s="3">
        <f t="shared" si="0"/>
        <v>174.48320000000001</v>
      </c>
      <c r="G23" s="3">
        <f t="shared" si="1"/>
        <v>1265.0032000000001</v>
      </c>
      <c r="H23" s="3" t="s">
        <v>58</v>
      </c>
      <c r="I23" s="4">
        <v>6360</v>
      </c>
    </row>
    <row r="24" spans="1:9" ht="30">
      <c r="A24" s="1">
        <v>42929</v>
      </c>
      <c r="B24" s="2" t="s">
        <v>50</v>
      </c>
      <c r="C24" t="s">
        <v>51</v>
      </c>
      <c r="D24" s="2" t="s">
        <v>52</v>
      </c>
      <c r="E24" s="3">
        <v>600</v>
      </c>
      <c r="F24" s="3">
        <f t="shared" si="0"/>
        <v>96</v>
      </c>
      <c r="G24" s="3">
        <f t="shared" si="1"/>
        <v>696</v>
      </c>
      <c r="H24" s="3" t="s">
        <v>58</v>
      </c>
      <c r="I24" s="4">
        <v>6360</v>
      </c>
    </row>
    <row r="25" spans="1:9" ht="30">
      <c r="A25" s="1">
        <v>42998</v>
      </c>
      <c r="B25" s="2" t="s">
        <v>54</v>
      </c>
      <c r="C25" t="s">
        <v>55</v>
      </c>
      <c r="D25" s="2" t="s">
        <v>56</v>
      </c>
      <c r="E25" s="3">
        <v>559.65</v>
      </c>
      <c r="F25" s="3">
        <f t="shared" si="0"/>
        <v>89.543999999999997</v>
      </c>
      <c r="G25" s="3">
        <f t="shared" si="1"/>
        <v>649.19399999999996</v>
      </c>
      <c r="H25" s="3" t="s">
        <v>58</v>
      </c>
      <c r="I25" s="4">
        <v>6405</v>
      </c>
    </row>
    <row r="26" spans="1:9" ht="30">
      <c r="A26" s="1">
        <v>42977</v>
      </c>
      <c r="B26" s="2" t="s">
        <v>59</v>
      </c>
      <c r="C26" t="s">
        <v>60</v>
      </c>
      <c r="D26" s="2" t="s">
        <v>61</v>
      </c>
      <c r="E26" s="3">
        <v>2413.8000000000002</v>
      </c>
      <c r="F26" s="3">
        <f t="shared" si="0"/>
        <v>386.20800000000003</v>
      </c>
      <c r="G26" s="3">
        <f t="shared" si="1"/>
        <v>2800.0080000000003</v>
      </c>
      <c r="H26" s="3" t="s">
        <v>62</v>
      </c>
      <c r="I26" t="s">
        <v>63</v>
      </c>
    </row>
    <row r="27" spans="1:9" ht="30">
      <c r="A27" s="1">
        <v>42984</v>
      </c>
      <c r="B27" s="2" t="s">
        <v>37</v>
      </c>
      <c r="C27" t="s">
        <v>38</v>
      </c>
      <c r="D27" s="2" t="s">
        <v>56</v>
      </c>
      <c r="E27" s="3">
        <v>3649.36</v>
      </c>
      <c r="F27" s="3">
        <f t="shared" si="0"/>
        <v>583.89760000000001</v>
      </c>
      <c r="G27" s="3">
        <f t="shared" si="1"/>
        <v>4233.2575999999999</v>
      </c>
      <c r="H27" s="3" t="s">
        <v>62</v>
      </c>
      <c r="I27" t="s">
        <v>63</v>
      </c>
    </row>
    <row r="28" spans="1:9">
      <c r="A28" s="1">
        <v>42990</v>
      </c>
      <c r="B28" s="2" t="s">
        <v>64</v>
      </c>
      <c r="C28" t="s">
        <v>65</v>
      </c>
      <c r="D28" s="2" t="s">
        <v>66</v>
      </c>
      <c r="E28" s="3">
        <v>9837.0499999999993</v>
      </c>
      <c r="F28" s="3">
        <f t="shared" si="0"/>
        <v>1573.9279999999999</v>
      </c>
      <c r="G28" s="3">
        <f t="shared" si="1"/>
        <v>11410.977999999999</v>
      </c>
      <c r="H28" s="3" t="s">
        <v>62</v>
      </c>
      <c r="I28" t="s">
        <v>63</v>
      </c>
    </row>
    <row r="29" spans="1:9" ht="30">
      <c r="A29" s="1">
        <v>42990</v>
      </c>
      <c r="B29" s="2" t="s">
        <v>42</v>
      </c>
      <c r="C29" t="s">
        <v>43</v>
      </c>
      <c r="D29" s="2" t="s">
        <v>67</v>
      </c>
      <c r="E29" s="3">
        <v>3120.55</v>
      </c>
      <c r="F29" s="3">
        <f t="shared" si="0"/>
        <v>499.28800000000007</v>
      </c>
      <c r="G29" s="3">
        <f t="shared" si="1"/>
        <v>3619.8380000000002</v>
      </c>
      <c r="H29" s="3" t="s">
        <v>62</v>
      </c>
      <c r="I29" t="s">
        <v>63</v>
      </c>
    </row>
    <row r="30" spans="1:9" ht="30">
      <c r="A30" s="1">
        <v>42998</v>
      </c>
      <c r="B30" s="2" t="s">
        <v>68</v>
      </c>
      <c r="C30" t="s">
        <v>69</v>
      </c>
      <c r="D30" s="2" t="s">
        <v>70</v>
      </c>
      <c r="E30" s="3">
        <v>7231.03</v>
      </c>
      <c r="F30" s="3">
        <f t="shared" si="0"/>
        <v>1156.9648</v>
      </c>
      <c r="G30" s="3">
        <f t="shared" si="1"/>
        <v>8387.9948000000004</v>
      </c>
      <c r="H30" s="3" t="s">
        <v>62</v>
      </c>
      <c r="I30" t="s">
        <v>63</v>
      </c>
    </row>
    <row r="31" spans="1:9" ht="30">
      <c r="A31" s="1">
        <v>42997</v>
      </c>
      <c r="B31" s="2" t="s">
        <v>71</v>
      </c>
      <c r="C31" t="s">
        <v>72</v>
      </c>
      <c r="D31" s="2" t="s">
        <v>73</v>
      </c>
      <c r="E31" s="3">
        <v>1767.24</v>
      </c>
      <c r="F31" s="3">
        <f t="shared" si="0"/>
        <v>282.75839999999999</v>
      </c>
      <c r="G31" s="3">
        <f t="shared" si="1"/>
        <v>2049.9983999999999</v>
      </c>
      <c r="H31" s="3" t="s">
        <v>62</v>
      </c>
      <c r="I31" t="s">
        <v>63</v>
      </c>
    </row>
    <row r="32" spans="1:9" ht="30">
      <c r="A32" s="1">
        <v>42997</v>
      </c>
      <c r="B32" s="2" t="s">
        <v>13</v>
      </c>
      <c r="C32" t="s">
        <v>14</v>
      </c>
      <c r="D32" s="2" t="s">
        <v>74</v>
      </c>
      <c r="E32" s="3">
        <v>2432</v>
      </c>
      <c r="F32" s="3">
        <f t="shared" si="0"/>
        <v>389.12</v>
      </c>
      <c r="G32" s="3">
        <f t="shared" si="1"/>
        <v>2821.12</v>
      </c>
      <c r="H32" s="3" t="s">
        <v>62</v>
      </c>
      <c r="I32" t="s">
        <v>63</v>
      </c>
    </row>
    <row r="33" spans="1:9" ht="30">
      <c r="A33" s="1">
        <v>42997</v>
      </c>
      <c r="B33" s="2" t="s">
        <v>75</v>
      </c>
      <c r="C33" t="s">
        <v>76</v>
      </c>
      <c r="D33" s="2" t="s">
        <v>77</v>
      </c>
      <c r="E33" s="3">
        <v>1200</v>
      </c>
      <c r="F33" s="3">
        <f t="shared" si="0"/>
        <v>192</v>
      </c>
      <c r="G33" s="3">
        <f t="shared" si="1"/>
        <v>1392</v>
      </c>
      <c r="H33" s="3" t="s">
        <v>62</v>
      </c>
      <c r="I33" t="s">
        <v>63</v>
      </c>
    </row>
    <row r="34" spans="1:9">
      <c r="A34" s="1">
        <v>43004</v>
      </c>
      <c r="B34" s="2" t="s">
        <v>13</v>
      </c>
      <c r="C34" t="s">
        <v>14</v>
      </c>
      <c r="D34" s="2" t="s">
        <v>78</v>
      </c>
      <c r="E34" s="3">
        <v>1107.1300000000001</v>
      </c>
      <c r="F34" s="3">
        <f t="shared" si="0"/>
        <v>177.14080000000001</v>
      </c>
      <c r="G34" s="3">
        <f t="shared" si="1"/>
        <v>1284.2708000000002</v>
      </c>
      <c r="H34" s="3" t="s">
        <v>62</v>
      </c>
      <c r="I34" t="s">
        <v>63</v>
      </c>
    </row>
    <row r="35" spans="1:9" ht="30">
      <c r="A35" s="1">
        <v>43006</v>
      </c>
      <c r="B35" s="2" t="s">
        <v>79</v>
      </c>
      <c r="C35" t="s">
        <v>80</v>
      </c>
      <c r="D35" s="2" t="s">
        <v>81</v>
      </c>
      <c r="E35" s="3">
        <v>681.04</v>
      </c>
      <c r="F35" s="3">
        <f t="shared" si="0"/>
        <v>108.96639999999999</v>
      </c>
      <c r="G35" s="3">
        <f t="shared" si="1"/>
        <v>790.00639999999999</v>
      </c>
      <c r="H35" s="3" t="s">
        <v>62</v>
      </c>
      <c r="I35" t="s">
        <v>63</v>
      </c>
    </row>
    <row r="36" spans="1:9" ht="30">
      <c r="A36" s="1">
        <v>42999</v>
      </c>
      <c r="B36" s="2" t="s">
        <v>82</v>
      </c>
      <c r="C36" t="s">
        <v>83</v>
      </c>
      <c r="D36" s="2" t="s">
        <v>84</v>
      </c>
      <c r="E36" s="3">
        <v>7180</v>
      </c>
      <c r="F36" s="3">
        <f t="shared" si="0"/>
        <v>1148.8</v>
      </c>
      <c r="G36" s="3">
        <f t="shared" si="1"/>
        <v>8328.7999999999993</v>
      </c>
      <c r="H36" s="3" t="s">
        <v>62</v>
      </c>
      <c r="I36" t="s">
        <v>63</v>
      </c>
    </row>
    <row r="37" spans="1:9" ht="30">
      <c r="A37" s="1">
        <v>43006</v>
      </c>
      <c r="B37" s="2" t="s">
        <v>85</v>
      </c>
      <c r="C37" t="s">
        <v>86</v>
      </c>
      <c r="D37" s="2" t="s">
        <v>87</v>
      </c>
      <c r="E37" s="3">
        <v>2853.88</v>
      </c>
      <c r="F37" s="3">
        <f t="shared" si="0"/>
        <v>456.62080000000003</v>
      </c>
      <c r="G37" s="3">
        <f t="shared" si="1"/>
        <v>3310.5008000000003</v>
      </c>
      <c r="H37" s="3" t="s">
        <v>62</v>
      </c>
      <c r="I37" t="s">
        <v>63</v>
      </c>
    </row>
    <row r="38" spans="1:9" ht="30">
      <c r="A38" s="1">
        <v>42979</v>
      </c>
      <c r="B38" s="2" t="s">
        <v>88</v>
      </c>
      <c r="C38" t="s">
        <v>89</v>
      </c>
      <c r="D38" s="2" t="s">
        <v>90</v>
      </c>
      <c r="E38" s="3">
        <v>3300</v>
      </c>
      <c r="F38" s="3">
        <f t="shared" si="0"/>
        <v>528</v>
      </c>
      <c r="G38" s="3">
        <f t="shared" si="1"/>
        <v>3828</v>
      </c>
      <c r="H38" s="3" t="s">
        <v>58</v>
      </c>
      <c r="I38">
        <v>6334</v>
      </c>
    </row>
    <row r="39" spans="1:9" ht="30">
      <c r="A39" s="1">
        <v>42984</v>
      </c>
      <c r="B39" s="2" t="s">
        <v>91</v>
      </c>
      <c r="C39" t="s">
        <v>92</v>
      </c>
      <c r="D39" s="2" t="s">
        <v>93</v>
      </c>
      <c r="E39" s="3">
        <v>1950</v>
      </c>
      <c r="F39" s="3">
        <f t="shared" si="0"/>
        <v>312</v>
      </c>
      <c r="G39" s="3">
        <f t="shared" si="1"/>
        <v>2262</v>
      </c>
      <c r="H39" s="3" t="s">
        <v>58</v>
      </c>
      <c r="I39">
        <v>6339</v>
      </c>
    </row>
    <row r="40" spans="1:9">
      <c r="A40" s="1">
        <v>42984</v>
      </c>
      <c r="B40" s="2" t="s">
        <v>21</v>
      </c>
      <c r="C40" t="s">
        <v>22</v>
      </c>
      <c r="D40" s="2" t="s">
        <v>94</v>
      </c>
      <c r="E40" s="3">
        <v>1591.38</v>
      </c>
      <c r="F40" s="3">
        <f t="shared" si="0"/>
        <v>254.62080000000003</v>
      </c>
      <c r="G40" s="3">
        <f t="shared" si="1"/>
        <v>1846.0008000000003</v>
      </c>
      <c r="H40" s="3" t="s">
        <v>58</v>
      </c>
      <c r="I40">
        <v>6340</v>
      </c>
    </row>
    <row r="41" spans="1:9" ht="30">
      <c r="A41" s="1">
        <v>42972</v>
      </c>
      <c r="B41" s="2" t="s">
        <v>13</v>
      </c>
      <c r="C41" t="s">
        <v>14</v>
      </c>
      <c r="D41" s="2" t="s">
        <v>74</v>
      </c>
      <c r="E41" s="3">
        <v>871.64</v>
      </c>
      <c r="F41" s="3">
        <f t="shared" si="0"/>
        <v>139.4624</v>
      </c>
      <c r="G41" s="3">
        <f t="shared" si="1"/>
        <v>1011.1024</v>
      </c>
      <c r="H41" s="3" t="s">
        <v>58</v>
      </c>
      <c r="I41">
        <v>6342</v>
      </c>
    </row>
    <row r="42" spans="1:9" ht="30">
      <c r="A42" s="1">
        <v>42907</v>
      </c>
      <c r="B42" s="2" t="s">
        <v>95</v>
      </c>
      <c r="C42" t="s">
        <v>96</v>
      </c>
      <c r="D42" s="2" t="s">
        <v>97</v>
      </c>
      <c r="E42" s="3">
        <v>148.28</v>
      </c>
      <c r="F42" s="3">
        <f t="shared" si="0"/>
        <v>23.724800000000002</v>
      </c>
      <c r="G42" s="3">
        <f t="shared" si="1"/>
        <v>172.00479999999999</v>
      </c>
      <c r="H42" s="3" t="s">
        <v>58</v>
      </c>
      <c r="I42">
        <v>6342</v>
      </c>
    </row>
    <row r="43" spans="1:9" ht="30">
      <c r="A43" s="1">
        <v>42978</v>
      </c>
      <c r="B43" s="2" t="s">
        <v>98</v>
      </c>
      <c r="C43" t="s">
        <v>99</v>
      </c>
      <c r="D43" s="2" t="s">
        <v>100</v>
      </c>
      <c r="E43" s="3">
        <v>241.4</v>
      </c>
      <c r="F43" s="3">
        <f t="shared" si="0"/>
        <v>38.624000000000002</v>
      </c>
      <c r="G43" s="3">
        <f t="shared" si="1"/>
        <v>280.024</v>
      </c>
      <c r="H43" s="3" t="s">
        <v>58</v>
      </c>
      <c r="I43">
        <v>6342</v>
      </c>
    </row>
    <row r="44" spans="1:9" ht="30">
      <c r="A44" s="1">
        <v>42913</v>
      </c>
      <c r="B44" s="2" t="s">
        <v>98</v>
      </c>
      <c r="C44" t="s">
        <v>99</v>
      </c>
      <c r="D44" s="2" t="s">
        <v>100</v>
      </c>
      <c r="E44" s="3">
        <v>234.48</v>
      </c>
      <c r="F44" s="3">
        <f t="shared" si="0"/>
        <v>37.516799999999996</v>
      </c>
      <c r="G44" s="3">
        <f t="shared" si="1"/>
        <v>271.99680000000001</v>
      </c>
      <c r="H44" s="3" t="s">
        <v>58</v>
      </c>
      <c r="I44">
        <v>6342</v>
      </c>
    </row>
    <row r="45" spans="1:9" ht="30">
      <c r="A45" s="1">
        <v>42972</v>
      </c>
      <c r="B45" s="2" t="s">
        <v>37</v>
      </c>
      <c r="C45" t="s">
        <v>38</v>
      </c>
      <c r="D45" s="2" t="s">
        <v>101</v>
      </c>
      <c r="E45" s="3">
        <f>365.82-18.29</f>
        <v>347.53</v>
      </c>
      <c r="F45" s="3">
        <f t="shared" si="0"/>
        <v>55.604799999999997</v>
      </c>
      <c r="G45" s="3">
        <f t="shared" ref="G45" si="2">+F45+E45</f>
        <v>403.13479999999998</v>
      </c>
      <c r="H45" s="3" t="s">
        <v>58</v>
      </c>
      <c r="I45">
        <v>6342</v>
      </c>
    </row>
    <row r="46" spans="1:9" ht="30">
      <c r="A46" s="1">
        <v>42992</v>
      </c>
      <c r="B46" s="2" t="s">
        <v>21</v>
      </c>
      <c r="C46" t="s">
        <v>22</v>
      </c>
      <c r="D46" s="2" t="s">
        <v>102</v>
      </c>
      <c r="E46" s="3">
        <v>4284.49</v>
      </c>
      <c r="F46" s="3">
        <f t="shared" si="0"/>
        <v>685.51839999999993</v>
      </c>
      <c r="G46" s="3">
        <f t="shared" ref="G46" si="3">+F46+E46</f>
        <v>4970.0083999999997</v>
      </c>
      <c r="H46" s="3" t="s">
        <v>58</v>
      </c>
      <c r="I46">
        <v>6450</v>
      </c>
    </row>
    <row r="47" spans="1:9" ht="30">
      <c r="A47" s="1">
        <v>43012</v>
      </c>
      <c r="B47" s="2" t="s">
        <v>21</v>
      </c>
      <c r="C47" t="s">
        <v>22</v>
      </c>
      <c r="D47" s="2" t="s">
        <v>102</v>
      </c>
      <c r="E47" s="3">
        <v>448.28</v>
      </c>
      <c r="F47" s="3">
        <f t="shared" si="0"/>
        <v>71.724800000000002</v>
      </c>
      <c r="G47" s="3">
        <f t="shared" ref="G47:G65" si="4">+F47+E47</f>
        <v>520.00479999999993</v>
      </c>
      <c r="H47" s="3" t="s">
        <v>58</v>
      </c>
      <c r="I47">
        <v>6450</v>
      </c>
    </row>
    <row r="48" spans="1:9" ht="30">
      <c r="A48" s="1">
        <v>43014</v>
      </c>
      <c r="B48" s="2" t="s">
        <v>103</v>
      </c>
      <c r="C48" t="s">
        <v>104</v>
      </c>
      <c r="D48" s="2" t="s">
        <v>105</v>
      </c>
      <c r="E48" s="3">
        <v>5478.45</v>
      </c>
      <c r="F48" s="3">
        <v>853.84</v>
      </c>
      <c r="G48" s="3">
        <f t="shared" si="4"/>
        <v>6332.29</v>
      </c>
      <c r="H48" s="3" t="s">
        <v>58</v>
      </c>
      <c r="I48">
        <v>6453</v>
      </c>
    </row>
    <row r="49" spans="1:9" ht="30">
      <c r="A49" s="1">
        <v>43018</v>
      </c>
      <c r="B49" s="2" t="s">
        <v>106</v>
      </c>
      <c r="C49" t="s">
        <v>107</v>
      </c>
      <c r="D49" s="2" t="s">
        <v>108</v>
      </c>
      <c r="E49" s="3">
        <v>1689.64</v>
      </c>
      <c r="F49" s="3">
        <f t="shared" si="0"/>
        <v>270.3424</v>
      </c>
      <c r="G49" s="3">
        <f t="shared" si="4"/>
        <v>1959.9824000000001</v>
      </c>
      <c r="H49" s="3" t="s">
        <v>58</v>
      </c>
      <c r="I49">
        <v>6458</v>
      </c>
    </row>
    <row r="50" spans="1:9" ht="30">
      <c r="A50" s="1">
        <v>43018</v>
      </c>
      <c r="B50" s="2" t="s">
        <v>54</v>
      </c>
      <c r="C50" t="s">
        <v>55</v>
      </c>
      <c r="D50" s="2" t="s">
        <v>56</v>
      </c>
      <c r="E50" s="3">
        <v>2627.5</v>
      </c>
      <c r="F50" s="3">
        <f t="shared" si="0"/>
        <v>420.40000000000003</v>
      </c>
      <c r="G50" s="3">
        <f t="shared" si="4"/>
        <v>3047.9</v>
      </c>
      <c r="H50" s="3" t="s">
        <v>58</v>
      </c>
      <c r="I50">
        <v>6459</v>
      </c>
    </row>
    <row r="51" spans="1:9">
      <c r="A51" s="1">
        <v>42998</v>
      </c>
      <c r="B51" s="2" t="s">
        <v>109</v>
      </c>
      <c r="C51" t="s">
        <v>110</v>
      </c>
      <c r="D51" s="2" t="s">
        <v>78</v>
      </c>
      <c r="E51" s="3">
        <v>1946.84</v>
      </c>
      <c r="F51" s="3">
        <f t="shared" si="0"/>
        <v>311.49439999999998</v>
      </c>
      <c r="G51" s="3">
        <f t="shared" si="4"/>
        <v>2258.3343999999997</v>
      </c>
      <c r="H51" s="3" t="s">
        <v>62</v>
      </c>
      <c r="I51" t="s">
        <v>63</v>
      </c>
    </row>
    <row r="52" spans="1:9" ht="30">
      <c r="A52" s="1">
        <v>43010</v>
      </c>
      <c r="B52" s="2" t="s">
        <v>111</v>
      </c>
      <c r="C52" t="s">
        <v>112</v>
      </c>
      <c r="D52" s="2" t="s">
        <v>113</v>
      </c>
      <c r="E52" s="3">
        <v>1422.97</v>
      </c>
      <c r="F52" s="3">
        <f t="shared" si="0"/>
        <v>227.67520000000002</v>
      </c>
      <c r="G52" s="3">
        <f t="shared" si="4"/>
        <v>1650.6451999999999</v>
      </c>
      <c r="H52" s="3" t="s">
        <v>62</v>
      </c>
      <c r="I52" t="s">
        <v>63</v>
      </c>
    </row>
    <row r="53" spans="1:9" ht="30">
      <c r="A53" s="1">
        <v>43000</v>
      </c>
      <c r="B53" s="2" t="s">
        <v>59</v>
      </c>
      <c r="C53" t="s">
        <v>60</v>
      </c>
      <c r="D53" s="2" t="s">
        <v>114</v>
      </c>
      <c r="E53" s="3">
        <v>7951.72</v>
      </c>
      <c r="F53" s="3">
        <f t="shared" si="0"/>
        <v>1272.2752</v>
      </c>
      <c r="G53" s="3">
        <f t="shared" si="4"/>
        <v>9223.9952000000012</v>
      </c>
      <c r="H53" s="3" t="s">
        <v>62</v>
      </c>
      <c r="I53" t="s">
        <v>63</v>
      </c>
    </row>
    <row r="54" spans="1:9" ht="30">
      <c r="A54" s="1">
        <v>43012</v>
      </c>
      <c r="B54" s="2" t="s">
        <v>42</v>
      </c>
      <c r="C54" t="s">
        <v>43</v>
      </c>
      <c r="D54" s="2" t="s">
        <v>115</v>
      </c>
      <c r="E54" s="3">
        <v>1207.33</v>
      </c>
      <c r="F54" s="3">
        <f t="shared" si="0"/>
        <v>193.1728</v>
      </c>
      <c r="G54" s="3">
        <f t="shared" si="4"/>
        <v>1400.5028</v>
      </c>
      <c r="H54" s="3" t="s">
        <v>62</v>
      </c>
      <c r="I54" t="s">
        <v>63</v>
      </c>
    </row>
    <row r="55" spans="1:9" ht="30">
      <c r="A55" s="1">
        <v>43011</v>
      </c>
      <c r="B55" s="2" t="s">
        <v>82</v>
      </c>
      <c r="C55" t="s">
        <v>83</v>
      </c>
      <c r="D55" s="2" t="s">
        <v>116</v>
      </c>
      <c r="E55" s="3">
        <v>1200</v>
      </c>
      <c r="F55" s="3">
        <f t="shared" si="0"/>
        <v>192</v>
      </c>
      <c r="G55" s="3">
        <f t="shared" si="4"/>
        <v>1392</v>
      </c>
      <c r="H55" s="3" t="s">
        <v>62</v>
      </c>
      <c r="I55" t="s">
        <v>63</v>
      </c>
    </row>
    <row r="56" spans="1:9" ht="30">
      <c r="A56" s="1">
        <v>43011</v>
      </c>
      <c r="B56" s="2" t="s">
        <v>82</v>
      </c>
      <c r="C56" t="s">
        <v>83</v>
      </c>
      <c r="D56" s="2" t="s">
        <v>117</v>
      </c>
      <c r="E56" s="3">
        <v>1200</v>
      </c>
      <c r="F56" s="3">
        <f t="shared" si="0"/>
        <v>192</v>
      </c>
      <c r="G56" s="3">
        <f t="shared" si="4"/>
        <v>1392</v>
      </c>
      <c r="H56" s="3" t="s">
        <v>62</v>
      </c>
      <c r="I56" t="s">
        <v>63</v>
      </c>
    </row>
    <row r="57" spans="1:9" ht="30">
      <c r="A57" s="1">
        <v>43010</v>
      </c>
      <c r="B57" s="2" t="s">
        <v>118</v>
      </c>
      <c r="C57" t="s">
        <v>120</v>
      </c>
      <c r="D57" s="2" t="s">
        <v>108</v>
      </c>
      <c r="E57" s="3">
        <v>1265.52</v>
      </c>
      <c r="F57" s="3">
        <f t="shared" si="0"/>
        <v>202.48320000000001</v>
      </c>
      <c r="G57" s="3">
        <f t="shared" si="4"/>
        <v>1468.0032000000001</v>
      </c>
      <c r="H57" s="3" t="s">
        <v>62</v>
      </c>
      <c r="I57" t="s">
        <v>63</v>
      </c>
    </row>
    <row r="58" spans="1:9">
      <c r="A58" s="1">
        <v>43024</v>
      </c>
      <c r="B58" s="2" t="s">
        <v>119</v>
      </c>
      <c r="C58" t="s">
        <v>121</v>
      </c>
      <c r="D58" s="2" t="s">
        <v>122</v>
      </c>
      <c r="E58" s="3">
        <v>180</v>
      </c>
      <c r="F58" s="3">
        <f t="shared" si="0"/>
        <v>28.8</v>
      </c>
      <c r="G58" s="3">
        <f t="shared" si="4"/>
        <v>208.8</v>
      </c>
      <c r="H58" s="3" t="s">
        <v>62</v>
      </c>
      <c r="I58" t="s">
        <v>63</v>
      </c>
    </row>
    <row r="59" spans="1:9" ht="30">
      <c r="A59" s="1">
        <v>43013</v>
      </c>
      <c r="B59" s="2" t="s">
        <v>13</v>
      </c>
      <c r="C59" t="s">
        <v>14</v>
      </c>
      <c r="D59" s="2" t="s">
        <v>74</v>
      </c>
      <c r="E59" s="3">
        <v>2077.1999999999998</v>
      </c>
      <c r="F59" s="3">
        <f t="shared" si="0"/>
        <v>332.35199999999998</v>
      </c>
      <c r="G59" s="3">
        <f t="shared" si="4"/>
        <v>2409.5519999999997</v>
      </c>
      <c r="H59" s="3" t="s">
        <v>62</v>
      </c>
      <c r="I59" t="s">
        <v>63</v>
      </c>
    </row>
    <row r="60" spans="1:9" ht="30">
      <c r="A60" s="1">
        <v>43026</v>
      </c>
      <c r="B60" s="2" t="s">
        <v>123</v>
      </c>
      <c r="C60" t="s">
        <v>124</v>
      </c>
      <c r="D60" s="2" t="s">
        <v>125</v>
      </c>
      <c r="E60" s="3">
        <v>1819.83</v>
      </c>
      <c r="F60" s="3">
        <f t="shared" si="0"/>
        <v>291.1728</v>
      </c>
      <c r="G60" s="3">
        <f t="shared" si="4"/>
        <v>2111.0027999999998</v>
      </c>
      <c r="H60" s="3" t="s">
        <v>62</v>
      </c>
      <c r="I60" t="s">
        <v>63</v>
      </c>
    </row>
    <row r="61" spans="1:9" ht="30">
      <c r="A61" s="1">
        <v>43026</v>
      </c>
      <c r="B61" s="2" t="s">
        <v>13</v>
      </c>
      <c r="C61" t="s">
        <v>14</v>
      </c>
      <c r="D61" s="2" t="s">
        <v>74</v>
      </c>
      <c r="E61" s="3">
        <v>1243.01</v>
      </c>
      <c r="F61" s="3">
        <f t="shared" si="0"/>
        <v>198.88159999999999</v>
      </c>
      <c r="G61" s="3">
        <f t="shared" si="4"/>
        <v>1441.8915999999999</v>
      </c>
      <c r="H61" s="3" t="s">
        <v>62</v>
      </c>
      <c r="I61" t="s">
        <v>63</v>
      </c>
    </row>
    <row r="62" spans="1:9" ht="30">
      <c r="A62" s="1">
        <v>43033</v>
      </c>
      <c r="B62" s="2" t="s">
        <v>126</v>
      </c>
      <c r="C62" t="s">
        <v>127</v>
      </c>
      <c r="D62" s="2" t="s">
        <v>56</v>
      </c>
      <c r="E62" s="3">
        <v>3538.77</v>
      </c>
      <c r="F62" s="3">
        <f t="shared" si="0"/>
        <v>566.20320000000004</v>
      </c>
      <c r="G62" s="3">
        <f t="shared" si="4"/>
        <v>4104.9732000000004</v>
      </c>
      <c r="H62" s="3" t="s">
        <v>62</v>
      </c>
      <c r="I62" t="s">
        <v>63</v>
      </c>
    </row>
    <row r="63" spans="1:9">
      <c r="A63" s="1">
        <v>43039</v>
      </c>
      <c r="B63" s="2" t="s">
        <v>128</v>
      </c>
      <c r="C63" t="s">
        <v>129</v>
      </c>
      <c r="D63" s="2" t="s">
        <v>130</v>
      </c>
      <c r="E63" s="3">
        <v>4340</v>
      </c>
      <c r="F63" s="3">
        <f t="shared" si="0"/>
        <v>694.4</v>
      </c>
      <c r="G63" s="3">
        <f t="shared" si="4"/>
        <v>5034.3999999999996</v>
      </c>
      <c r="H63" s="3" t="s">
        <v>62</v>
      </c>
      <c r="I63" t="s">
        <v>63</v>
      </c>
    </row>
    <row r="64" spans="1:9" ht="30">
      <c r="A64" s="1">
        <v>43039</v>
      </c>
      <c r="B64" s="2" t="s">
        <v>128</v>
      </c>
      <c r="C64" t="s">
        <v>129</v>
      </c>
      <c r="D64" s="2" t="s">
        <v>131</v>
      </c>
      <c r="E64" s="3">
        <v>1750</v>
      </c>
      <c r="F64" s="3">
        <f t="shared" si="0"/>
        <v>280</v>
      </c>
      <c r="G64" s="3">
        <f t="shared" si="4"/>
        <v>2030</v>
      </c>
      <c r="H64" s="3" t="s">
        <v>62</v>
      </c>
      <c r="I64" t="s">
        <v>63</v>
      </c>
    </row>
    <row r="65" spans="1:9" ht="30">
      <c r="A65" s="1">
        <v>43033</v>
      </c>
      <c r="B65" s="2" t="s">
        <v>132</v>
      </c>
      <c r="C65" t="s">
        <v>133</v>
      </c>
      <c r="D65" s="2" t="s">
        <v>134</v>
      </c>
      <c r="E65" s="3">
        <v>1070.94</v>
      </c>
      <c r="F65" s="3">
        <f t="shared" si="0"/>
        <v>171.35040000000001</v>
      </c>
      <c r="G65" s="3">
        <f t="shared" si="4"/>
        <v>1242.2904000000001</v>
      </c>
      <c r="H65" s="3" t="s">
        <v>62</v>
      </c>
      <c r="I65" t="s">
        <v>63</v>
      </c>
    </row>
    <row r="67" spans="1:9" ht="15.75" thickBot="1"/>
    <row r="68" spans="1:9" ht="15.75" thickBot="1">
      <c r="E68" s="5">
        <f>SUM(E5:E67)</f>
        <v>109765.17</v>
      </c>
      <c r="F68" s="6">
        <f t="shared" ref="F68:G68" si="5">SUM(F5:F67)</f>
        <v>17539.715200000002</v>
      </c>
      <c r="G68" s="7">
        <f t="shared" si="5"/>
        <v>127304.88519999996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MARIA ADAME GONZALEZ</cp:lastModifiedBy>
  <dcterms:created xsi:type="dcterms:W3CDTF">2017-11-02T21:06:24Z</dcterms:created>
  <dcterms:modified xsi:type="dcterms:W3CDTF">2017-12-02T14:03:00Z</dcterms:modified>
</cp:coreProperties>
</file>