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02" firstSheet="1" activeTab="1"/>
  </bookViews>
  <sheets>
    <sheet name="PRIN" sheetId="1" r:id="rId1"/>
    <sheet name="MENU" sheetId="2" r:id="rId2"/>
    <sheet name="1" sheetId="3" r:id="rId3"/>
    <sheet name="2" sheetId="4" r:id="rId4"/>
    <sheet name="3" sheetId="5" r:id="rId5"/>
    <sheet name="5" sheetId="6" r:id="rId6"/>
    <sheet name="6 (2)" sheetId="7" r:id="rId7"/>
    <sheet name="6 (3)" sheetId="8" r:id="rId8"/>
    <sheet name="6 (4)" sheetId="9" r:id="rId9"/>
    <sheet name="6 (5)" sheetId="10" r:id="rId10"/>
    <sheet name="6 (6)" sheetId="11" r:id="rId11"/>
    <sheet name="6 (7)" sheetId="12" r:id="rId12"/>
    <sheet name="Hoja1" sheetId="13" r:id="rId13"/>
    <sheet name="Hoja2" sheetId="14" r:id="rId14"/>
    <sheet name="6 (8)" sheetId="15" r:id="rId15"/>
    <sheet name="6" sheetId="16" r:id="rId16"/>
    <sheet name="7 (2)" sheetId="17" r:id="rId17"/>
    <sheet name="7 (3)" sheetId="18" r:id="rId18"/>
    <sheet name="7 (4)" sheetId="19" r:id="rId19"/>
    <sheet name="7 (5)" sheetId="20" r:id="rId20"/>
    <sheet name="7 (6)" sheetId="21" r:id="rId21"/>
    <sheet name="7 (7)" sheetId="22" r:id="rId22"/>
    <sheet name="7 (8)" sheetId="23" r:id="rId23"/>
    <sheet name="7" sheetId="24" r:id="rId24"/>
    <sheet name="8" sheetId="25" r:id="rId25"/>
    <sheet name="9" sheetId="26" r:id="rId26"/>
    <sheet name="10" sheetId="27" r:id="rId27"/>
    <sheet name="13" sheetId="28" r:id="rId28"/>
    <sheet name="14-I" sheetId="29" r:id="rId29"/>
    <sheet name="14-E" sheetId="30" r:id="rId30"/>
    <sheet name="15" sheetId="31" r:id="rId31"/>
    <sheet name="16" sheetId="32" r:id="rId32"/>
    <sheet name="16-P" sheetId="33" r:id="rId33"/>
    <sheet name="16-J" sheetId="34" r:id="rId34"/>
  </sheets>
  <definedNames>
    <definedName name="_xlnm.Print_Area" localSheetId="2">'1'!$A$1:$C$13</definedName>
    <definedName name="_xlnm.Print_Area" localSheetId="31">'16'!$A$1:$W$101</definedName>
    <definedName name="_xlnm.Print_Area" localSheetId="33">'16-J'!$A$1:$L$28</definedName>
    <definedName name="_xlnm.Print_Area" localSheetId="32">'16-P'!$A$1:$L$28</definedName>
    <definedName name="_xlnm.Print_Titles" localSheetId="26">'10'!$6:$7</definedName>
    <definedName name="_xlnm.Print_Titles" localSheetId="29">'14-E'!$7:$7</definedName>
    <definedName name="_xlnm.Print_Titles" localSheetId="28">'14-I'!$7:$7</definedName>
  </definedNames>
  <calcPr fullCalcOnLoad="1"/>
</workbook>
</file>

<file path=xl/sharedStrings.xml><?xml version="1.0" encoding="utf-8"?>
<sst xmlns="http://schemas.openxmlformats.org/spreadsheetml/2006/main" count="1964" uniqueCount="1153">
  <si>
    <t>ENCARGADA DE LA CASA DE CULTURA</t>
  </si>
  <si>
    <t xml:space="preserve">JIMENEZ </t>
  </si>
  <si>
    <t>FRANCISCO JAVIER</t>
  </si>
  <si>
    <t>JIHF820628</t>
  </si>
  <si>
    <t>CONTRALOR</t>
  </si>
  <si>
    <t xml:space="preserve">FLETES </t>
  </si>
  <si>
    <t>ELIZABETH</t>
  </si>
  <si>
    <t>FEAE820630</t>
  </si>
  <si>
    <t>FEAE820630MJCLRL07</t>
  </si>
  <si>
    <t>DIR. DE DESARROLLO RURAL SUSTENTABLE</t>
  </si>
  <si>
    <t>GUDIÑO</t>
  </si>
  <si>
    <t xml:space="preserve">GALINDO </t>
  </si>
  <si>
    <t>GUGO831218</t>
  </si>
  <si>
    <t>GUGO831218MJCDLF02</t>
  </si>
  <si>
    <t>APOYO A LA MUJER Y A LA JUVENTUD</t>
  </si>
  <si>
    <t xml:space="preserve">ORTEGA </t>
  </si>
  <si>
    <t xml:space="preserve">PEREZ </t>
  </si>
  <si>
    <t xml:space="preserve">MA. DEL ROSARIO </t>
  </si>
  <si>
    <t>OEPR721221</t>
  </si>
  <si>
    <t>EVENTUAL</t>
  </si>
  <si>
    <t xml:space="preserve">AUX. DE INTENDENCIA </t>
  </si>
  <si>
    <t>JOSE SALVADOR</t>
  </si>
  <si>
    <t>PIDS551026</t>
  </si>
  <si>
    <t>PIDS551026HJCNZL09</t>
  </si>
  <si>
    <t>DELEGADO MUNICIPAL DE TEPEC</t>
  </si>
  <si>
    <t xml:space="preserve">DELEGACIONES </t>
  </si>
  <si>
    <t xml:space="preserve">LUCAS </t>
  </si>
  <si>
    <t xml:space="preserve">SELENE </t>
  </si>
  <si>
    <t>HELS870905</t>
  </si>
  <si>
    <t>HELS870905MJCRCL06</t>
  </si>
  <si>
    <t xml:space="preserve">SECRETARIA </t>
  </si>
  <si>
    <t xml:space="preserve">HERRERA </t>
  </si>
  <si>
    <t>HEFG691117</t>
  </si>
  <si>
    <t>HEFG691117MJCRJS00</t>
  </si>
  <si>
    <t>RECAUDADORA</t>
  </si>
  <si>
    <t xml:space="preserve">RAMOS </t>
  </si>
  <si>
    <t xml:space="preserve">SEDANO </t>
  </si>
  <si>
    <t>JOSE DAVID</t>
  </si>
  <si>
    <t>RASD830826</t>
  </si>
  <si>
    <t>RASD830826HJCMD</t>
  </si>
  <si>
    <t>JARDINERO</t>
  </si>
  <si>
    <t xml:space="preserve">PUGA </t>
  </si>
  <si>
    <t xml:space="preserve">ARMANDO </t>
  </si>
  <si>
    <t>DIPA620819</t>
  </si>
  <si>
    <t>DIPA620819HJCZGR06</t>
  </si>
  <si>
    <t xml:space="preserve">JARDINERO </t>
  </si>
  <si>
    <t xml:space="preserve">CRISTOBAL </t>
  </si>
  <si>
    <t>GACG570108</t>
  </si>
  <si>
    <t>GACG570108HJCRRD04</t>
  </si>
  <si>
    <t>AUX. DE OBRAS PUBLICAS</t>
  </si>
  <si>
    <t>OSORIO</t>
  </si>
  <si>
    <t>FAOG</t>
  </si>
  <si>
    <t xml:space="preserve">CASTILLO </t>
  </si>
  <si>
    <t>HECTOR RAUL</t>
  </si>
  <si>
    <t>CARH591115</t>
  </si>
  <si>
    <t>DIR. HACIENDA PUBLICA</t>
  </si>
  <si>
    <t>HACIENDA PUBLICA</t>
  </si>
  <si>
    <t xml:space="preserve">ROMERO </t>
  </si>
  <si>
    <t>BERENICE GUADALUPE</t>
  </si>
  <si>
    <t>RORB790528</t>
  </si>
  <si>
    <t>RORB790528MJCMDR09</t>
  </si>
  <si>
    <t>AUX. DE HACIENDA MUNICIPAL</t>
  </si>
  <si>
    <t xml:space="preserve">MOYA </t>
  </si>
  <si>
    <t xml:space="preserve">LUIS FERNANDO </t>
  </si>
  <si>
    <t>MOAL640617</t>
  </si>
  <si>
    <t>MOAL640617HJCYGS02</t>
  </si>
  <si>
    <t>DIR. DE CATASTRO</t>
  </si>
  <si>
    <t xml:space="preserve">HACIENDA PUBLICA </t>
  </si>
  <si>
    <t>GILBERTO</t>
  </si>
  <si>
    <t>GAGG490608</t>
  </si>
  <si>
    <t>GAGG490608HJCRRL09</t>
  </si>
  <si>
    <t>AUX. DE CATASTRO</t>
  </si>
  <si>
    <t>GALINDO</t>
  </si>
  <si>
    <t>DANIEL</t>
  </si>
  <si>
    <t>GAFD530721</t>
  </si>
  <si>
    <t>GAFD530721HJCLJN01</t>
  </si>
  <si>
    <t>DIR. DE OBRAS PUBLICAS</t>
  </si>
  <si>
    <t>OBRAS PUBLICAS</t>
  </si>
  <si>
    <t xml:space="preserve">GUTIERREZ </t>
  </si>
  <si>
    <t xml:space="preserve">FERNANDO </t>
  </si>
  <si>
    <t>GUGF630530</t>
  </si>
  <si>
    <t xml:space="preserve">EVENTUAL </t>
  </si>
  <si>
    <t>ASESOR GRAL. DE PROYECTOS</t>
  </si>
  <si>
    <t xml:space="preserve">JOSE </t>
  </si>
  <si>
    <t>GAJJ481117</t>
  </si>
  <si>
    <t>GAJJ481117HJCRMS01</t>
  </si>
  <si>
    <t xml:space="preserve">AUX. TECNICO </t>
  </si>
  <si>
    <t xml:space="preserve">YAÑEZ </t>
  </si>
  <si>
    <t xml:space="preserve">MA. DE JESUS </t>
  </si>
  <si>
    <t>HEYJ741216</t>
  </si>
  <si>
    <t>HEYJ741216MJCMDR09</t>
  </si>
  <si>
    <t>OBRA PUBLICA</t>
  </si>
  <si>
    <t>X</t>
  </si>
  <si>
    <t>FREGOSO</t>
  </si>
  <si>
    <t>CARLOS OCTAVIO</t>
  </si>
  <si>
    <t>FEXC700115</t>
  </si>
  <si>
    <t>CHOFER</t>
  </si>
  <si>
    <t>MOCTEZUMA</t>
  </si>
  <si>
    <t>A. JAVIER</t>
  </si>
  <si>
    <t>GOMA570303</t>
  </si>
  <si>
    <t>CHOFER RETROEXCAVADORA</t>
  </si>
  <si>
    <t xml:space="preserve">MARCIAL </t>
  </si>
  <si>
    <t>JOSE GUADALUPE</t>
  </si>
  <si>
    <t>MAXG440511</t>
  </si>
  <si>
    <t>MAXG440511HJCXD02</t>
  </si>
  <si>
    <t>OPERADOR</t>
  </si>
  <si>
    <t>ANGEL</t>
  </si>
  <si>
    <t>ROBLES</t>
  </si>
  <si>
    <t>ENRIQUE ALEJANDRO</t>
  </si>
  <si>
    <t>AERE781008</t>
  </si>
  <si>
    <t>ALBAÑIL</t>
  </si>
  <si>
    <t xml:space="preserve">RIVAS </t>
  </si>
  <si>
    <t>CRUZ</t>
  </si>
  <si>
    <t>RIPC340501</t>
  </si>
  <si>
    <t>RIPC340501HJCVRR09</t>
  </si>
  <si>
    <t xml:space="preserve">ROSALES </t>
  </si>
  <si>
    <t>JUAN JOSE</t>
  </si>
  <si>
    <t>ROGJ670307</t>
  </si>
  <si>
    <t>ENCARGDO DE CEMENTERIO</t>
  </si>
  <si>
    <t xml:space="preserve">CEMENTERIO </t>
  </si>
  <si>
    <t>ANTONIO</t>
  </si>
  <si>
    <t>JIFA520422</t>
  </si>
  <si>
    <t>JIFA520422HJCMJN08</t>
  </si>
  <si>
    <t>ADMINISTRADOR DE RASTRO</t>
  </si>
  <si>
    <t>RASTRO</t>
  </si>
  <si>
    <t xml:space="preserve">CUEVAS </t>
  </si>
  <si>
    <t xml:space="preserve">GUDIÑO </t>
  </si>
  <si>
    <t>SALVADOR</t>
  </si>
  <si>
    <t>CUGS570427</t>
  </si>
  <si>
    <t>CUGS570427HJCVDL02</t>
  </si>
  <si>
    <t>ASEADOR</t>
  </si>
  <si>
    <t xml:space="preserve">ASEO PUBLICO </t>
  </si>
  <si>
    <t>DAVID</t>
  </si>
  <si>
    <t>CAGD371222</t>
  </si>
  <si>
    <t>CAGD371222HJCHRV04</t>
  </si>
  <si>
    <t>JORGE</t>
  </si>
  <si>
    <t>MAHJ650924</t>
  </si>
  <si>
    <t>MAHJ650924HJCRRR06</t>
  </si>
  <si>
    <t xml:space="preserve">OSORIO </t>
  </si>
  <si>
    <t xml:space="preserve">URIBE </t>
  </si>
  <si>
    <t>OOUA690724</t>
  </si>
  <si>
    <t>OOUA690724HJCSRN08</t>
  </si>
  <si>
    <t>ROAS570218</t>
  </si>
  <si>
    <t>ROAS570218HJCSGL08</t>
  </si>
  <si>
    <t>MANUEL</t>
  </si>
  <si>
    <t>GAFM560811</t>
  </si>
  <si>
    <t>GAFM560811HJCLJN06</t>
  </si>
  <si>
    <t>PARQUES Y JARDINES</t>
  </si>
  <si>
    <t>GAJF751004</t>
  </si>
  <si>
    <t>GAJF751004HJCRMR09</t>
  </si>
  <si>
    <t>JOSE LUIS</t>
  </si>
  <si>
    <t>RODL660617</t>
  </si>
  <si>
    <t>RODL660617HCDZS00</t>
  </si>
  <si>
    <t xml:space="preserve">RAMON </t>
  </si>
  <si>
    <t>AALR450210</t>
  </si>
  <si>
    <t>AALR450210HJCVPM00</t>
  </si>
  <si>
    <t>ELECTRICISTA</t>
  </si>
  <si>
    <t>ALUMBRADO PUBLICO</t>
  </si>
  <si>
    <t>GUTIERREZ</t>
  </si>
  <si>
    <t>JOEL GPE.</t>
  </si>
  <si>
    <t>GURJ791118</t>
  </si>
  <si>
    <t>GURJ791118HJCTDL06</t>
  </si>
  <si>
    <t>DTOR DE PROTECCION CIVIL</t>
  </si>
  <si>
    <t>PROTECCION CIVIL</t>
  </si>
  <si>
    <t>PIÑA</t>
  </si>
  <si>
    <t>MARTIN</t>
  </si>
  <si>
    <t>PILM-</t>
  </si>
  <si>
    <t>B</t>
  </si>
  <si>
    <t>AUX. PROTECCION CIVIL</t>
  </si>
  <si>
    <t>AYALA</t>
  </si>
  <si>
    <t>QUIÑONEZ</t>
  </si>
  <si>
    <t>GABRIELA</t>
  </si>
  <si>
    <t>AAQG800227</t>
  </si>
  <si>
    <t>01-0107</t>
  </si>
  <si>
    <t>JUEZ MPAL</t>
  </si>
  <si>
    <t>PRESIDENCIA MUNICIPAL</t>
  </si>
  <si>
    <t>CONSUELO</t>
  </si>
  <si>
    <t>PISC820626</t>
  </si>
  <si>
    <t>PISC820626MJCNN07</t>
  </si>
  <si>
    <t>E</t>
  </si>
  <si>
    <t>INSPECTOR DE GANADERIA</t>
  </si>
  <si>
    <t>CRASTRO</t>
  </si>
  <si>
    <t xml:space="preserve">BARRAGAN </t>
  </si>
  <si>
    <t>ENRTIQUE</t>
  </si>
  <si>
    <t>BAAE570715</t>
  </si>
  <si>
    <t>BAAE570715HJCRVN01</t>
  </si>
  <si>
    <t>DTOR PROG SOC</t>
  </si>
  <si>
    <t>SERVICIOS P</t>
  </si>
  <si>
    <t>CAMD380205</t>
  </si>
  <si>
    <t>CAMD380205HJCSRN07</t>
  </si>
  <si>
    <t>UNIDAD DEPORTIVA</t>
  </si>
  <si>
    <t>BASURTO</t>
  </si>
  <si>
    <t>VAZQUEZ</t>
  </si>
  <si>
    <t>OMAR</t>
  </si>
  <si>
    <t>BAVO-661114</t>
  </si>
  <si>
    <t>BAVO661114HJCSZM08</t>
  </si>
  <si>
    <t>DTOR DE SEGURIDAD</t>
  </si>
  <si>
    <t>SEGURIDAD PUBLICA</t>
  </si>
  <si>
    <t>JOSE MANUEL</t>
  </si>
  <si>
    <t>LOHJ681008</t>
  </si>
  <si>
    <t>LOHJ681008HJCPRN01</t>
  </si>
  <si>
    <t>COMANDANTE</t>
  </si>
  <si>
    <t xml:space="preserve">BALDOVINOS </t>
  </si>
  <si>
    <t>ISIDRO</t>
  </si>
  <si>
    <t>HEVI680515</t>
  </si>
  <si>
    <t>HEVI680515HJCRLS04</t>
  </si>
  <si>
    <t>POLICIA DE LINEA</t>
  </si>
  <si>
    <t>MARTINEZ</t>
  </si>
  <si>
    <t>PABLO</t>
  </si>
  <si>
    <t>HEMP-700305</t>
  </si>
  <si>
    <t>HEMP700305HJCRRB02</t>
  </si>
  <si>
    <t>ESPINOZA</t>
  </si>
  <si>
    <t>CARREON</t>
  </si>
  <si>
    <t>JOSE FERNANDO</t>
  </si>
  <si>
    <t>ESCJ72053</t>
  </si>
  <si>
    <t>ESCJ720530HJCRRS04</t>
  </si>
  <si>
    <t>VALENCIA</t>
  </si>
  <si>
    <t>MOTA</t>
  </si>
  <si>
    <t>JOSE ANTONIO</t>
  </si>
  <si>
    <t>VAMJ-820912</t>
  </si>
  <si>
    <t>VAMJ820912HJCLTN02</t>
  </si>
  <si>
    <t>SOLANO</t>
  </si>
  <si>
    <t>DALIA</t>
  </si>
  <si>
    <t>LOSD861103</t>
  </si>
  <si>
    <t>LOSD861130MJCPLL00</t>
  </si>
  <si>
    <t>C</t>
  </si>
  <si>
    <t>MORENO</t>
  </si>
  <si>
    <t>CAMBEROS</t>
  </si>
  <si>
    <t>MOCJ721010</t>
  </si>
  <si>
    <t>MOCA721010HJCRMN11</t>
  </si>
  <si>
    <t>ALBERTO MIGUEL</t>
  </si>
  <si>
    <t>FIGA-680310</t>
  </si>
  <si>
    <t>FIGA680310HDFGNL05</t>
  </si>
  <si>
    <t>BASILIO</t>
  </si>
  <si>
    <t>MARIO</t>
  </si>
  <si>
    <t>BALM851119</t>
  </si>
  <si>
    <t xml:space="preserve">MACIAS </t>
  </si>
  <si>
    <t>CANDELARIO</t>
  </si>
  <si>
    <t>IGNACIO</t>
  </si>
  <si>
    <t>MACI641030</t>
  </si>
  <si>
    <t>MACI641030HJCCNG03</t>
  </si>
  <si>
    <t>CORTEZ</t>
  </si>
  <si>
    <t>GOMEZ</t>
  </si>
  <si>
    <t>JOSE TRINIDAD</t>
  </si>
  <si>
    <t>COGT720620</t>
  </si>
  <si>
    <t>COGT720620TZ2</t>
  </si>
  <si>
    <t>OCHOA</t>
  </si>
  <si>
    <t>ROMAN</t>
  </si>
  <si>
    <t>JOSE</t>
  </si>
  <si>
    <t>OCRJ770525</t>
  </si>
  <si>
    <t>OCRJ770525HJCCMS07</t>
  </si>
  <si>
    <t>RUIZ</t>
  </si>
  <si>
    <t>PASCUAL</t>
  </si>
  <si>
    <t>GORP270501</t>
  </si>
  <si>
    <t>GORP270501HJCZX12</t>
  </si>
  <si>
    <t>AGENTE</t>
  </si>
  <si>
    <t>AGENCIAS</t>
  </si>
  <si>
    <t>SOCORRO</t>
  </si>
  <si>
    <t xml:space="preserve">CUGS </t>
  </si>
  <si>
    <t>MEZA</t>
  </si>
  <si>
    <t>JAVIER</t>
  </si>
  <si>
    <t>FIMJ</t>
  </si>
  <si>
    <t>GRAJEDA</t>
  </si>
  <si>
    <t>MARIA LUZ</t>
  </si>
  <si>
    <t>CHGM551025</t>
  </si>
  <si>
    <t>DE LA CRUZ</t>
  </si>
  <si>
    <t>CENOBIO</t>
  </si>
  <si>
    <t>CRMC</t>
  </si>
  <si>
    <t>ABEL</t>
  </si>
  <si>
    <t>FARA450312</t>
  </si>
  <si>
    <t>FAARA450312</t>
  </si>
  <si>
    <t>MORAN</t>
  </si>
  <si>
    <t>J GPE</t>
  </si>
  <si>
    <t>MOGJ500312</t>
  </si>
  <si>
    <t>AGUAYO</t>
  </si>
  <si>
    <t>MIRANDA</t>
  </si>
  <si>
    <t>AGMA740120</t>
  </si>
  <si>
    <t>AGMA74012</t>
  </si>
  <si>
    <t>ANGUIANO</t>
  </si>
  <si>
    <t>PEÑA</t>
  </si>
  <si>
    <t>ANPJ450529</t>
  </si>
  <si>
    <t>ANPJ450529HJCNXS06</t>
  </si>
  <si>
    <t>CIBRIAN</t>
  </si>
  <si>
    <t>RACR-710823</t>
  </si>
  <si>
    <t>RACR710823HJCMBM07</t>
  </si>
  <si>
    <t>40</t>
  </si>
  <si>
    <t>2</t>
  </si>
  <si>
    <t>LOBD770803</t>
  </si>
  <si>
    <t>LOBD770803HJCPRN00</t>
  </si>
  <si>
    <t>DIR. PROM. ECON.</t>
  </si>
  <si>
    <t>SREVICIOS PUBLICOS</t>
  </si>
  <si>
    <t>ASESOR JURIDICO</t>
  </si>
  <si>
    <t>SERVICIOS P AMB.</t>
  </si>
  <si>
    <t>ENC. UNIDAD DEPORTIVA TEPEC</t>
  </si>
  <si>
    <t>SERVICIOS  P</t>
  </si>
  <si>
    <t>1</t>
  </si>
  <si>
    <t>AUXILIAR</t>
  </si>
  <si>
    <t>CATASTRO</t>
  </si>
  <si>
    <t>NUEVA AUTOMOTRIZ OCCIDENTAL SA DE CV</t>
  </si>
  <si>
    <t>COMPRA DE COLTEO ADMON 2004-2006</t>
  </si>
  <si>
    <t>SEFIN</t>
  </si>
  <si>
    <t>COMPRA DE RETROEXCAVADORA</t>
  </si>
  <si>
    <t>FAM</t>
  </si>
  <si>
    <t>PRESTAMO HECHO PARA CONSTRUCCION ESC. PREPARATORIA</t>
  </si>
  <si>
    <t>INTERESES FAM</t>
  </si>
  <si>
    <t>PAGO DE INTERESES</t>
  </si>
  <si>
    <t>PRESIDENCIA MUNICIPAL: COORDINAR LAS ACTIVIDADES DE TODAS LAS DEPENDENCIAS SER GESTOR DE LA COMUNIDAD ANTE LAS DIVERSAS AUTORIDADES PARA ALLEGAR RECURSOS AL MUNICIPIO ENCABEZAR AL AYUNTAMIENTO EN LA LEGISLACION DE REGLAMENTOS Y EN LA RESOLUCION DE LOS PROBLEMAS COMUNES</t>
  </si>
  <si>
    <t xml:space="preserve">HACIENDA MUNICIPAL: LLEVAR CORRECTAMENTE TODO LO RELATIVO AL REGISTRO DE INGRESOS Y EGRESOS DEL MUNICIPIO ELABORAR LA CUENTA PUBLICA MENSUAL INTEGRAR Y ELABORAR EL PRESUPUESTO ANUAL ASI COMO SU VIGILANCIA EN LA APLICACIÓN VIGILAR LA CORRECTA APLICACIÓN DE TODOS LOS FONDOS </t>
  </si>
  <si>
    <t xml:space="preserve">OBRAS PUBLICAS: LLEVAR ACABO LAS OBRAS GESTIONADAS ASI COMO EL CONTROL DE LA CORRECTA APLICACIÓN DE LOS RECURSOS ELABORAR Y MODIFICAR EL PLAN DE DESARROLLO MUNICIPAL Y DE ACUERDO A ESTE DAR LOS PERMISOS DE Construcción Y DE SUBDIVICION ADEMAS DE SUPERVISAR Y REGULAR LA CONSTRUCCION DE NUEVOS FRACCIONAMIENTOS </t>
  </si>
  <si>
    <t xml:space="preserve">SERVICIOS PUBLICOS: EL CORRECTO  MANEJO DE LOS SERVICIOS DE RASTRO, AGUA POTABLE Y ALCANTARILLADO, ALUMBRADO PUBLICO, PARQUES Y JARDINES, LIMPIA APUBLICA Y PROXIMAMENTE SU INTEGRACION AL PROYECTO DE BASURERO INTERMUNICIPAL </t>
  </si>
  <si>
    <t xml:space="preserve">DESARROLLO ECONOMICO: DISMINUIR LA DELINCUENCIA EN BASE A LA CREACION DE PROYECTOS DE EMPLEO UNIDADES DEPORTIVAS ASI COMO ATERRIZAR EN EL MUNICIPIO EL MAYOR NUMERO DE PROGRAMAS TANTO ESTATALES COMO FEDERALES PROTECCION DE HUERTOS YA EXISTENTES Y LA INCOORPORACION DE NUEVOS CULTIVOS (NOGAL DE LA VARIEDAD MACADAMIA) </t>
  </si>
  <si>
    <t xml:space="preserve">SEGURIDAD PUBLICA:DOTAR DE MEJOR EQUIPO Y ARMAMENTO A NUESTRA POLICIA, (PATRULLAS,ARMAS,UNIFORMES,ETC.), INCREMENTAR EL NUMERO DE ELEMENTOS PROFESIONALIZAR A LA POLICIA </t>
  </si>
  <si>
    <t xml:space="preserve">SALUD:CREACION DE LOS SERVICIOS MEDICOS MUNICIPALES APOYAR A LOS CENTROS DE SALUD CAMPAÑES CONTRA ALCOHOLISMO Y DROGADICCION ERRADICACION DEL DENGUE Y APOYAR CAMPAÑAS DE PREVENCION DE CANCER DE MAMA, CERVIUTERINO ASI COMO IMPLEMENTAR LA ATENCION MEDICA A LOS NIÑOS DE LAS ESCUELAS </t>
  </si>
  <si>
    <t xml:space="preserve">EDUCACION:SEGUIR APOYANDO LOS PROGRAMAS DE ESCUELAS DE CALIDAD, ESCUELA SANA, BECAS, DESPENSAS, NO  DESCUIDANDO LOS APOYOS A LOS MAESTROS PARA LA REALIZACION DE LOS DIVERSOS EVENTOS POR MEDIO DE CASA DE CULTURA TRAER DIVERSOS TALLERES DE MUSICA, DANZA,TEATRO  Y ORGANIZAR EVENTOS CULTURALES PARA TODA LA POBLACION </t>
  </si>
  <si>
    <t>ATENDER LA DELINCUENCIA Y DROGADICCION EN EL MUNICIPIO</t>
  </si>
  <si>
    <t>MEJORAR LA RED DE AGUA POTABLE Y ALCANTARILLADO</t>
  </si>
  <si>
    <t>MAJORAR LA CALIDAD DE VIDA  LOS CIUDADANOS A TRAVEZ DE PROGRAMAS AECONOMICOS Y SOCIALES</t>
  </si>
  <si>
    <t>ATENDER LA VIOLENCIA INTRAFAMILIAR ATRAVEZ DEL SISTEMA DIF MUNICIPAL</t>
  </si>
  <si>
    <t>MEJORAR LA INFRAESTRUCTURA DE SALUD ATRAVEZ DE LOS SERVICIOS MEDICOS MUNICIPALES EN AUXILIO DEL CENTRO DE SALUD DE LA LOCALIDAD</t>
  </si>
  <si>
    <t xml:space="preserve">MEJORAR LA RED DE COMUNICACIÓNES CON LAS DIVERSAS AGENCIAS Y DELEGACIONES DEL MUNICIPIO ATRAVEZ DE PROGRAMAS DE INFRAESTRUCTURA RURAL </t>
  </si>
  <si>
    <t>ACERCAR PROGRAMAS PARA EL MEJORAMIENTO DE LA ATENCION A LOS VISITANTES DE LA LOCALIDAD  ATRAVEZ DE PROYECTOS Y PROGRAMAS TURISTICOS</t>
  </si>
  <si>
    <t xml:space="preserve">GRAVES PROBLEMAS OCASIONADOS EN LA RECOLECCION DE BASURA POR LA FALTA DE UN BASURERO EFICIENTE  QUE NO PROVOQUE PROBLEMAS DE CONTAMINACION </t>
  </si>
  <si>
    <t>ABATIR LA DELINCUENCIA</t>
  </si>
  <si>
    <t>CONTRARRESTAR LA DELINCUENCIA  Y LA DROGADICCION EN EL MUNICIPIO</t>
  </si>
  <si>
    <t>No  DE DELITOS CONTRARRESTADOS</t>
  </si>
  <si>
    <t>DELITOS DEL AÑO ACTUAL  / DELITOS DE AÑOS ANTERIORES</t>
  </si>
  <si>
    <t>BITACORA DE DELITOS EXISTENTES EN EL DEPARTAMENTO DE SEGURIDAD PUBLICA</t>
  </si>
  <si>
    <t>ATENCION CIUDADANA</t>
  </si>
  <si>
    <t>NUMERO DE SOLICITUDES ANUALES/NUMERO DE SOLICITUDES ATENDIDAS</t>
  </si>
  <si>
    <t>RELACION DE OFICIOS DE SOLICITUDES EN 2008/RELACION DE SOLICITUDES ATENDIDAS</t>
  </si>
  <si>
    <t>ATRAVEZ DEL SISTEMA DIF MUNICIPAL Y DE LOS PROGRAMAS DE APOYO A PERSONAS EN EL MUNICIPIO CONTRARRESTAR LA POBREZA E INTEGRAR AL MAYOR NUMERO DE PERSONAS EN PROGRAMAS DE APOYO FEDERAL O ESTATAL</t>
  </si>
  <si>
    <t>ABATIR LA POBREZA</t>
  </si>
  <si>
    <t>No DE ABITANTES/ No DE HABITANTES EN POBREZA  ECTREMA</t>
  </si>
  <si>
    <t>No de personas en programas de apoyo al inicio de la administracion entre el numero de personas al finalizar 2009</t>
  </si>
  <si>
    <t>INCREMENTAR EL NUMERO DE PERSONAS EN LOS PROGRAMAS ECONOMICOS</t>
  </si>
  <si>
    <t>REPARTIR ENTRE LA POBLACION DEL MUNICIPIO EL MAYOR NUMERO DE BENEFICIOS ATRAVEZ DE LOS DIFERENTES PROGRAMAS QUE BRINDA TANTO EL ESTADO COMO LA FEDERACION PAR ABATIR EL REZAGO SOCIAL</t>
  </si>
  <si>
    <t>INTEGRACION ECONOMICA</t>
  </si>
  <si>
    <t>NUMERO DE PERSONAS EN PROGRAMAS DE APOYO AL  INICIO DE LA ADMINISTRACION / NUMERO DE PERSONAS INCLUIDAS EN POROGRAMAS AL FINALIZAR</t>
  </si>
  <si>
    <t>No DE HABITANTES/No DE BENEFICIADOS</t>
  </si>
  <si>
    <t xml:space="preserve">CONCIENTIZAR A LA POBLACION QUE PARA MEJORAR LOS SERVICIOS MUNICIPALES ES NECESARIO ESTAR AL TANTO CON EL PAGO DE SUS IMPUESTOS  COMO DE LOS DERECHOS DEL MUNICIPIO </t>
  </si>
  <si>
    <t>MEJORES SERVICIOS</t>
  </si>
  <si>
    <t>INGRESOS RECAUDADOS / TOTALR TECAUDADO EN EJERCIO ANTERIOR</t>
  </si>
  <si>
    <t>INGRESOS RECAUDADOS EN 2008/ INGRESOS RECAUDADOS EN 2009</t>
  </si>
  <si>
    <t>CONSTRUCCION  2DA ETAPA MODULO DE LA ESC. PREPARATORIA</t>
  </si>
  <si>
    <t>MEJORAMIENTO EDUCATIVO</t>
  </si>
  <si>
    <t>PROYECTO GESTIONADO/PROYECTO TERMINADO</t>
  </si>
  <si>
    <t xml:space="preserve">LA GESTION Y REALIZACION DE LA PRIMERA ETAPA </t>
  </si>
  <si>
    <t>MEJORTA DE SERVICIOS PUBLICOS</t>
  </si>
  <si>
    <t>MEJORAR LA EFICIENCIA DE LOS SERVICIOS PUBLICOS Y DE IGUAL FORMA ADQUIRIR Y DIVERSIFICAR UN VEHICULO PARA LA RECOLECCION DE BASURA</t>
  </si>
  <si>
    <t>MEJORA DE SERVICIOS</t>
  </si>
  <si>
    <t>PORCENTAJE DE SERVICIOS PUBLICOS ACTUALES EN BUEN ESTADO/NUMERO DE AUMENTO DE SERVICIOS PUBLICOS</t>
  </si>
  <si>
    <t>LAS ADQUISICIONES DE UNIDADES PARA LA RECOLECCION DE BASURA Y EL AUMENTO EN LUMINARIAS</t>
  </si>
  <si>
    <t>MEJORAR LA PRESENTACION DE SERVICIOS PUBLICOS MUNICIPALES, DANDO PRIORIDAD A LA SEGURIDAD PUBLICA, AGUA POTABLE Y ASEO PUBLICO</t>
  </si>
  <si>
    <t>RESCATE ECOLOGICO DEL MUNICIPIO</t>
  </si>
  <si>
    <t>PROMOVER EL DESARROLLO ECONOMICO SUSTENTABLE PARA MEJORAR LOS NIEVELES DE VIDA DE LA POBLACION</t>
  </si>
  <si>
    <t>BUSCAR EL DESARROLLO HUMANO INTEGRAL DE LOS HABITANTES DEL MUNICIPIO</t>
  </si>
  <si>
    <t>EN EDUCACION SE TIENE PROGRAMA LA CONSTRUCCIONÇ DE LA PREPARATORIA SEGUIR APOYANDO A LAS ESCUELAS CON TODOS LOS PROGRAMAS Y EVENTOS QUE SE REALICEN</t>
  </si>
  <si>
    <t xml:space="preserve">MEJORAR EL ACCESO A LA POBLACION DE  LA DELEGACION DE TEPEC </t>
  </si>
  <si>
    <t xml:space="preserve">Construcción DE LA UNIDAD DEPORTIVA EN LA DELEGACION DE TEPEC </t>
  </si>
  <si>
    <t>INTEGRACION AL PROYECTO DE BASURERO INTERMUNICIPAL</t>
  </si>
  <si>
    <t>12 OBRAS EN UN AÑO</t>
  </si>
  <si>
    <t>NUMERO DE OBRAS GESTIONADAS/NUMERO DE OBRAS REALIZADAS</t>
  </si>
  <si>
    <t>MEJORAR LA CALIDAD DE VIDA DE LOS HABITANTES DE LA POBLACION</t>
  </si>
  <si>
    <t>MEJORAR LA INFRAESTRUCTURA VIAL DEL MUNICPIO</t>
  </si>
  <si>
    <t>NUMERO DE CALLES HABITADAS/NUMERO DE CALLES PROGRAMAS</t>
  </si>
  <si>
    <t>BRINDAR AL TURISMO Y A LA POBLACION MEJORES ALTERNATIVAS VIABLES</t>
  </si>
  <si>
    <t>SISTEMA OPERADOR DE AGUA POTABLE Y ALCANTARILLADO</t>
  </si>
  <si>
    <t>MEJORAR LA INFRAESTRUCTURA HIDRAULICA</t>
  </si>
  <si>
    <t>NUMERO DE METROS PROGRAMADOS/METROS REALIZADOS</t>
  </si>
  <si>
    <t>ABATIR EL REZAGO EN LA DISTRIBUCION DE AGUA POTABLE</t>
  </si>
  <si>
    <t>SERVICIOS PUBLICOS</t>
  </si>
  <si>
    <t>PLAN DE ABANDONO BASURERO MUNICIPAL</t>
  </si>
  <si>
    <t>PROMEDIO DE AUMENTO DIARIO EN LA RECOLECCION</t>
  </si>
  <si>
    <t>ABATIR EL REZAGO EN LA RECOLECCION DE BASURA</t>
  </si>
  <si>
    <t>OBRAS PUBLICAS, PRESIDENCIA MUNICIPAL Y HACIENDA MUNICIPAL Y EDUCACION</t>
  </si>
  <si>
    <t>FACILITAR EL ACCESO A LA EDUCACION MEDIA SUPERIOR</t>
  </si>
  <si>
    <t>PROMEDIO DE AUMENTO EN LA INSCRIPCION DE PREPARATORIA</t>
  </si>
  <si>
    <t>AUMENTAR LAS POSIBILIDADES DE DESARROLLO DE LA JUVENTUD</t>
  </si>
  <si>
    <t>PROTEGER LOS VENEROS QUE SURTEN NUESTROS MANANTIALES DE AGUA</t>
  </si>
  <si>
    <t>SUJETO A APROBACION DEL CONGRESO</t>
  </si>
  <si>
    <t>HEREDAR A LAS GENERACIONES FUTURAS MEJOR CALIDAD DE VIDA</t>
  </si>
  <si>
    <t>AUMENTAR  LA INFRAESTRUCTURA TURISTICA</t>
  </si>
  <si>
    <t>SUJETO A APROBACION DE RECURSOS</t>
  </si>
  <si>
    <t>PROTEGER PATRIMONIO CULTURAL</t>
  </si>
  <si>
    <t xml:space="preserve">GESTIONAR LA MAYOR CANTIDAD DE OBRA POSIBLE </t>
  </si>
  <si>
    <t>CONSTRUIR, REPARAR LA MAYOR CANTIDAD DE EMPEDRADOS</t>
  </si>
  <si>
    <t>EXTENDER LA RED DE AGUA POTABLE</t>
  </si>
  <si>
    <t>INTEGRAR EL MUNICPIO AL PROYECTO DE BASURERO INTERMUNICIPAL</t>
  </si>
  <si>
    <t>Construcción DE PREPARATORIA 2DA ETAPA</t>
  </si>
  <si>
    <t>PROTECCION DE AREA NATURAL EN LA SIERRA DE TAPALPA-AMACUECA</t>
  </si>
  <si>
    <t>PROYECTO ECOTURISTICO EXCONVENTO DE AMACUECA</t>
  </si>
  <si>
    <t>GESTIONAR LA MAYOR CANTIDAD DE OBRA POSIBLE ANTE LAS DIFERENTES INSTANCIAS</t>
  </si>
  <si>
    <t>GESTIONAR Y CONSTRUIR LA TOTALIDAD DE LAS OBRAS TRAMITADAS</t>
  </si>
  <si>
    <t>PROYECTOS DE OBRAS PUBLICAS</t>
  </si>
  <si>
    <t>PORCENTUAL</t>
  </si>
  <si>
    <t>NUMERO DE OBRAS REALIZADAS ENTRE NUMERO DE OBRAS SOLICITADAS EN EL COPLADEMUN</t>
  </si>
  <si>
    <t>RELACION DE OBRAS REALIZADAS EN 2007 Y 2008</t>
  </si>
  <si>
    <t>ESCRITORIOS</t>
  </si>
  <si>
    <t>SILLAS</t>
  </si>
  <si>
    <t>OFICINAS VARIAS</t>
  </si>
  <si>
    <t>ARCHIVEROS</t>
  </si>
  <si>
    <t>EQUIPO DE COMPUTO</t>
  </si>
  <si>
    <t>TESORERIA, SECRETARIA Y PRESIDENCIA</t>
  </si>
  <si>
    <t>MACARAS DE SEGURIDAD</t>
  </si>
  <si>
    <t>IMPLEMENTOS VARIOS PARA OBRAS PUBLICAS</t>
  </si>
  <si>
    <t>COMPRA DE RADIOS</t>
  </si>
  <si>
    <t>EQUIPO DE SONIDO</t>
  </si>
  <si>
    <t>COMPRA DE CHASIS CABINA PARA PIPA</t>
  </si>
  <si>
    <t>OBRAS VARIAS EN TODO EL MUNICIPIO</t>
  </si>
  <si>
    <t>TODO EL MUNICIPIO</t>
  </si>
  <si>
    <t>LIC. ENRIQUE ROJAS DIAZ</t>
  </si>
  <si>
    <t>LIC. EFRAIN RAMIREZ GONZALEZ</t>
  </si>
  <si>
    <t>C. HECTOR RAUL CSTILLO RAMIREZ</t>
  </si>
  <si>
    <t xml:space="preserve">RESOLVER LAS NECESIDADES DE LA POBLACION YA QUE EL MUNICIPIO CUENTA CON GRAN REZAGO EN OBRAS DE INFRAESTRUCTURA </t>
  </si>
  <si>
    <t>PRESIDENCIA MUNICIPAL Y OBRAS PUBLICAS</t>
  </si>
  <si>
    <t>ABATIR DELINCUANCIA</t>
  </si>
  <si>
    <t>CONTRARRESTAR LA DELINCUENCIA Y LA DROGADICCION EN EL MUNICIPIO</t>
  </si>
  <si>
    <t>MEJORAR LA SALUD PUBLICA EN LO FISICO Y EN LO SOCIAL</t>
  </si>
  <si>
    <t>ATENCION DE CALIDAD A LOS CIUDADANOS</t>
  </si>
  <si>
    <t>LOGRAR LA MEJOR ATENCION PARA LA CIUDADANIA Y ATENDER SUS SOLICITUDES EN TIEMPO Y FORMA</t>
  </si>
  <si>
    <t>PRESIDENCIA Y AREAS ADMINISTRATIVAS</t>
  </si>
  <si>
    <t>QUE LA POBLACION OBTENGA LOS MEJORES RESULTADOS DE LOS FUNCIONARIOS PUBLICOS</t>
  </si>
  <si>
    <t>INCREMENTAR LA PARTICIPACION CIUDADANA</t>
  </si>
  <si>
    <t>ATRAVEZ DEL SISTEMA DIF MUNICIPAL Y DE LOS PROGRAMAS DE APOYO A PERSONAS, EN EL MUNICPIO, CONTRARRESTAR LA POBREZA, E INTEGRAR AL MAYOR NUMERO DE PERSONAS EN PROGRAMAS DE APOYO FEDERALE SO ESTATALES</t>
  </si>
  <si>
    <t>DISMINUIR EL INDICE DE POBREZA</t>
  </si>
  <si>
    <t>DIF</t>
  </si>
  <si>
    <t>INCREMENTAR EL NUMERO DE PERSONAS EN PROGRAMAS ECONOMICOS</t>
  </si>
  <si>
    <t>REPARTIR ENTRE LA POBLACION DEL MUNICIPIO EL MAYOR NUMERO DE BENEFICIOS ATRAVEZ DE LOS DIFERENTES PROGRAMAS QUE BRINDA TANTO EL ESTADO COMO LA FEDERACION PARA ABATIR EL REZAGO SOCIAL</t>
  </si>
  <si>
    <t>PROMOCION ECONOMICA</t>
  </si>
  <si>
    <t>INTEGRAR AL MAYOR NUMERO DE PERSONAS EN LA PROMOCIONE CONOMICA</t>
  </si>
  <si>
    <t>PROMOCION ECONOMICA Y PROGRAMAS SOCIALES</t>
  </si>
  <si>
    <t>INCREMENTAR LA RECAUDACION FISCAL</t>
  </si>
  <si>
    <t>HACIENDA MUNICPAL</t>
  </si>
  <si>
    <t>CONSCIENTIZAR A LA POBLACION  DE QUE PARA MEJORAR LOS SERVICIOS MUNICIPALES ES NECESARIO  ESTAR AL TANTO CON ELPAGO DE SUS IMPUESTOS COMO DE LOS DERECHOS DEL MUNICIPIO</t>
  </si>
  <si>
    <t>AUMENTAR LA RECAUDACION FISCAL</t>
  </si>
  <si>
    <t>CONSTRUCCION 2DA ETAPA MODULO DE LA ESCUELA PREPARATORIA</t>
  </si>
  <si>
    <t>MEJORAR LO CONSTRUIDO EN LA PRIMERA ETAPA</t>
  </si>
  <si>
    <t>CON MEJORES INSTALACIONES MEJORAR LA CALIDAD EDUCATIVA DE LOS EDUCANDOS</t>
  </si>
  <si>
    <t xml:space="preserve">MEJORA DE SERVICIOS PUBLICOS </t>
  </si>
  <si>
    <t>SERIVICIOS PUBLICOS</t>
  </si>
  <si>
    <t>MEJORAR LA EFICIENCIA DE LOS SERVICIOS PUBLICOS Y DE IGUAL FORMA ADQUIRIR  Y DIVERSIFICAR UN VEHICULO PARA LA RECOLECCION DE BASURA</t>
  </si>
  <si>
    <t>IMPLEMENTAR EL PROGRAMA DE SEPARACION DE BASURA</t>
  </si>
  <si>
    <t>GESTIONAR LA MAYOR CANTIDAD DE OBRAS</t>
  </si>
  <si>
    <t>PRESIDENCIA</t>
  </si>
  <si>
    <t>REGIDORES</t>
  </si>
  <si>
    <t>ATENCIOND E CALIDAD A LOS CIUDADANOS</t>
  </si>
  <si>
    <t>AREAS ADMINISTRATIVAS</t>
  </si>
  <si>
    <t>PARTICIPACION CIUDADANA</t>
  </si>
  <si>
    <t>PROGRAMAS ECONOMICOS</t>
  </si>
  <si>
    <t>PROGRAMAS SOCIALES</t>
  </si>
  <si>
    <t>INCREMENTAR RECAUDACION HACIENDA MUNICPAL</t>
  </si>
  <si>
    <t>CONTRUCCION 2DA ETAPA DE ESC. PREPARATORIA</t>
  </si>
  <si>
    <t>SERVISIOS PUBLICOS</t>
  </si>
  <si>
    <t>Equipo y aparatos de sonido</t>
  </si>
  <si>
    <t>Equipo de señalamiento</t>
  </si>
  <si>
    <t>Equipo de medición</t>
  </si>
  <si>
    <t>VEHÍCULOS Y EQUIPO DE TRANSPORTE</t>
  </si>
  <si>
    <r>
      <t xml:space="preserve">Vehículos y equipo de transporte </t>
    </r>
    <r>
      <rPr>
        <b/>
        <sz val="12"/>
        <rFont val="Arial"/>
        <family val="2"/>
      </rPr>
      <t>terrestre</t>
    </r>
  </si>
  <si>
    <r>
      <t xml:space="preserve">Vehículos y equipo de transporte </t>
    </r>
    <r>
      <rPr>
        <b/>
        <sz val="12"/>
        <rFont val="Arial"/>
        <family val="2"/>
      </rPr>
      <t>aéreo</t>
    </r>
  </si>
  <si>
    <r>
      <t xml:space="preserve">Vehículos y equipo de transporte </t>
    </r>
    <r>
      <rPr>
        <b/>
        <sz val="12"/>
        <rFont val="Arial"/>
        <family val="2"/>
      </rPr>
      <t>marítimo, acuático, lacustre y fluvial</t>
    </r>
  </si>
  <si>
    <t>EQUIPO E INSTRUMENTAL MÉDICO Y DE LABORATORIO</t>
  </si>
  <si>
    <t>Instrumental médico y de laboratorio</t>
  </si>
  <si>
    <t>HERRAMIENTAS Y REFACCIONES</t>
  </si>
  <si>
    <t>Herramientas y máquinas herramienta</t>
  </si>
  <si>
    <t xml:space="preserve">Refacciones y accesorios mayores </t>
  </si>
  <si>
    <t>BIENES INMUEBLES</t>
  </si>
  <si>
    <t>Terrenos y predios</t>
  </si>
  <si>
    <t>Adjudicaciones, expropiaciones e indemnizaciones de inmuebles</t>
  </si>
  <si>
    <t>EQUIPO DE DEFENSA Y SEGURIDAD PÚBLICA</t>
  </si>
  <si>
    <t>Armas de fuego</t>
  </si>
  <si>
    <t>Armas blancas</t>
  </si>
  <si>
    <t>Armas de defensa personal</t>
  </si>
  <si>
    <t xml:space="preserve">ANIMALES DE TRABAJO Y REPRODUCCIÓN </t>
  </si>
  <si>
    <t>OTROS BIENES MUEBLES E INMUEBLES</t>
  </si>
  <si>
    <t>Bienes muebles por arrendamiento financiero</t>
  </si>
  <si>
    <t>Bienes inmuebles por arrendamiento financiero</t>
  </si>
  <si>
    <t>TOTAL DE BIENES MUEBLES E INMUEBLES</t>
  </si>
  <si>
    <t>OBRAS PÚBLICAS</t>
  </si>
  <si>
    <t>POR CONTRATO</t>
  </si>
  <si>
    <t xml:space="preserve">Electrificación  </t>
  </si>
  <si>
    <t>Pavimentación de calles</t>
  </si>
  <si>
    <t>Puentes</t>
  </si>
  <si>
    <t>Infraestructura de seguridad pública</t>
  </si>
  <si>
    <t>Infraestructura de salud</t>
  </si>
  <si>
    <t>Infraestructura deportiva</t>
  </si>
  <si>
    <t>Construcción de redes de comunicación terrestre</t>
  </si>
  <si>
    <t>Construcción de mercados</t>
  </si>
  <si>
    <t>Construcción de plazas y jardines</t>
  </si>
  <si>
    <t>Construcción de cementerios</t>
  </si>
  <si>
    <t>Construcción de rastros</t>
  </si>
  <si>
    <t>Infraestructura de aseo público</t>
  </si>
  <si>
    <t>Construcción de edificios administrativos</t>
  </si>
  <si>
    <t>Obras de contingencia</t>
  </si>
  <si>
    <t>Otras no específicadas</t>
  </si>
  <si>
    <t>POR ADMINISTRACIÓN DIRECTA</t>
  </si>
  <si>
    <t>TOTAL DE OBRAS PÚBLICAS</t>
  </si>
  <si>
    <t>EROGACIONES DIVERSAS</t>
  </si>
  <si>
    <t>RESPONSABILIDAD PATRIMONIAL</t>
  </si>
  <si>
    <t>Indeminizaciones</t>
  </si>
  <si>
    <t>REINTEGROS POR COBROS INDEBIDOS</t>
  </si>
  <si>
    <t>PAGO DE PENSIONES Y JUBILACIONES</t>
  </si>
  <si>
    <t>Pensiones</t>
  </si>
  <si>
    <t>Jubilaciones</t>
  </si>
  <si>
    <t>OTRAS EROGACIONES</t>
  </si>
  <si>
    <t>Participación al estado y federación por multas federales no fiscales</t>
  </si>
  <si>
    <t>Participación al estado y federación por derechos de suelo en zona marítima</t>
  </si>
  <si>
    <t xml:space="preserve">Cuentas incobrables </t>
  </si>
  <si>
    <t>TOTAL DE EROGACIONES DIVERSAS</t>
  </si>
  <si>
    <t>DEUDA PÚBLICA</t>
  </si>
  <si>
    <t>AMORTIZACIÓN DE LA DEUDA PÚBLICA</t>
  </si>
  <si>
    <t>A la banca oficial</t>
  </si>
  <si>
    <t>A la banca comercial</t>
  </si>
  <si>
    <t>A particulares</t>
  </si>
  <si>
    <t>INTERESES DE LA DEUDA PÚBLICA</t>
  </si>
  <si>
    <t>Intereses a la banca oficial</t>
  </si>
  <si>
    <t>Intereses a la banca comercial</t>
  </si>
  <si>
    <t>Intereses a particulares</t>
  </si>
  <si>
    <t>Interese moratorios a  la banca oficial</t>
  </si>
  <si>
    <t>Intereses moratorios a  la banca comercial</t>
  </si>
  <si>
    <t>Intereses moratorios a particulares</t>
  </si>
  <si>
    <t>COMISIONES Y GASTOS DE LA DEUDA PÚBLICA</t>
  </si>
  <si>
    <t>Comisiones y gastos de la deuda</t>
  </si>
  <si>
    <t>ADEUDOS DE EJERCICIOS FISCALES ANTERIORES (ADEFAS)</t>
  </si>
  <si>
    <t>ADEFAS a proveedores de bienes y servicios</t>
  </si>
  <si>
    <t>ADEFAS por servicios personales</t>
  </si>
  <si>
    <t>TOTAL DE DEUDA PÚBLICA</t>
  </si>
  <si>
    <r>
      <t xml:space="preserve">Combustibles, lubricantes y aditivos para vehículos terrestres, aéreos, marítimos, lacustres y fluviales destinados a </t>
    </r>
    <r>
      <rPr>
        <b/>
        <sz val="11"/>
        <rFont val="Arial"/>
        <family val="2"/>
      </rPr>
      <t>seguridad pública</t>
    </r>
  </si>
  <si>
    <r>
      <t xml:space="preserve">Combustibles, lubricantes y aditivos para vehículos terrestres, aéreos, marítimos, lacustre y fluviales destinados a </t>
    </r>
    <r>
      <rPr>
        <b/>
        <sz val="11"/>
        <rFont val="Arial"/>
        <family val="2"/>
      </rPr>
      <t>servicios administrativos</t>
    </r>
  </si>
  <si>
    <r>
      <t xml:space="preserve">Combustibles, lubricantes y aditivos para vehículos terrestres, aéreos, marítimos, lacustres y fluviales destinados a </t>
    </r>
    <r>
      <rPr>
        <b/>
        <sz val="11"/>
        <rFont val="Arial"/>
        <family val="2"/>
      </rPr>
      <t>servicios públicos</t>
    </r>
  </si>
  <si>
    <r>
      <t xml:space="preserve">Combustibles, lubricantes y aditivos para </t>
    </r>
    <r>
      <rPr>
        <b/>
        <sz val="11"/>
        <rFont val="Arial"/>
        <family val="2"/>
      </rPr>
      <t>maquinarias</t>
    </r>
    <r>
      <rPr>
        <sz val="11"/>
        <rFont val="Arial"/>
        <family val="2"/>
      </rPr>
      <t xml:space="preserve"> terrestres, marítimos, lacustres y fluviales</t>
    </r>
  </si>
  <si>
    <r>
      <t xml:space="preserve">Combustibles, lubricantes y aditivos para vehículos terrestres, aéreos, marítimos, lacustres y fluviales asignados </t>
    </r>
    <r>
      <rPr>
        <b/>
        <sz val="11"/>
        <rFont val="Arial"/>
        <family val="2"/>
      </rPr>
      <t>a servidores públicos</t>
    </r>
  </si>
  <si>
    <t>Presupuestación 14-I</t>
  </si>
  <si>
    <t>VESTUARIO, BLANCOS, PRENDAS DE PROTECCIÓN PERSONAL Y ARTÍCULOS DEPORTIVOS</t>
  </si>
  <si>
    <t>C.U.R.P.</t>
  </si>
  <si>
    <t>Gratificación para despensa</t>
  </si>
  <si>
    <t>Fecha de ingreso</t>
  </si>
  <si>
    <t>Jornada</t>
  </si>
  <si>
    <t>Adscripción de la plaza</t>
  </si>
  <si>
    <t>Anual</t>
  </si>
  <si>
    <t>PRESTACIONES</t>
  </si>
  <si>
    <t>SUELDO BASE</t>
  </si>
  <si>
    <t>Prioridad</t>
  </si>
  <si>
    <t>Responsable</t>
  </si>
  <si>
    <t>Objetivo</t>
  </si>
  <si>
    <t>Indicador</t>
  </si>
  <si>
    <t>Meta</t>
  </si>
  <si>
    <t>Semanal</t>
  </si>
  <si>
    <t>Quincenal</t>
  </si>
  <si>
    <t>Mensual</t>
  </si>
  <si>
    <t>Trimestral</t>
  </si>
  <si>
    <t>No</t>
  </si>
  <si>
    <t>Si</t>
  </si>
  <si>
    <t>Anual:</t>
  </si>
  <si>
    <t>Primer trimestre:</t>
  </si>
  <si>
    <t>Segundo trimestre:</t>
  </si>
  <si>
    <t>Cuarto trimestre:</t>
  </si>
  <si>
    <t>Compromisos en el Plan Municipal de Desarrollo</t>
  </si>
  <si>
    <t>Descripción de Programas</t>
  </si>
  <si>
    <t>Programación-7</t>
  </si>
  <si>
    <t>Inversión</t>
  </si>
  <si>
    <t>Programación-8</t>
  </si>
  <si>
    <t>Programación-9</t>
  </si>
  <si>
    <t>Programación-10</t>
  </si>
  <si>
    <t>Impuestos</t>
  </si>
  <si>
    <t>Contribuciones Especiales</t>
  </si>
  <si>
    <t>Derechos</t>
  </si>
  <si>
    <t>Productos</t>
  </si>
  <si>
    <t>Aprovechamientos</t>
  </si>
  <si>
    <t>Participaciones</t>
  </si>
  <si>
    <t>INGRESOS</t>
  </si>
  <si>
    <t>EGRESOS</t>
  </si>
  <si>
    <t>Obras Públicas</t>
  </si>
  <si>
    <t>Deuda Pública</t>
  </si>
  <si>
    <t>R.F.C.</t>
  </si>
  <si>
    <t>TOTAL
ANUAL</t>
  </si>
  <si>
    <t>SUMA</t>
  </si>
  <si>
    <t>PROGRAMA</t>
  </si>
  <si>
    <t>DEPENDENCIA</t>
  </si>
  <si>
    <t>Presupuestación-15</t>
  </si>
  <si>
    <t>TOTAL</t>
  </si>
  <si>
    <t>Presupuestación-16</t>
  </si>
  <si>
    <t>Material didáctico</t>
  </si>
  <si>
    <t>Material estadístico y geográfico</t>
  </si>
  <si>
    <t>Servicio telegráfico</t>
  </si>
  <si>
    <t>Servicios de lavandería, limpieza, higiene y fumigación</t>
  </si>
  <si>
    <t>Viáticos</t>
  </si>
  <si>
    <t>Seguros y fianzas</t>
  </si>
  <si>
    <t>Gastos de ejecución</t>
  </si>
  <si>
    <t>Gastos de representación</t>
  </si>
  <si>
    <t>Refrendos y tenencias</t>
  </si>
  <si>
    <t>Gastos menores</t>
  </si>
  <si>
    <t>Arrendamiento de maquinaria y equipo</t>
  </si>
  <si>
    <t>Congresos, convenciones y exposiciones</t>
  </si>
  <si>
    <t>Otros subsidios</t>
  </si>
  <si>
    <t>Equipo educacional y recreativo</t>
  </si>
  <si>
    <t>Equipo médico y de laboratorio</t>
  </si>
  <si>
    <t>Equipo de ingeniería y diseño</t>
  </si>
  <si>
    <t>Bienes artísticos y culturales</t>
  </si>
  <si>
    <t>Maquinaria y equipo de construcción</t>
  </si>
  <si>
    <t>Animales de trabajo</t>
  </si>
  <si>
    <t>Animales de reproducción</t>
  </si>
  <si>
    <t>Edificios y locales</t>
  </si>
  <si>
    <t>Alcantarillado</t>
  </si>
  <si>
    <t>Drenaje y letrinas</t>
  </si>
  <si>
    <t>Mejoramiento de vivienda</t>
  </si>
  <si>
    <t>Infraestructura productiva rural</t>
  </si>
  <si>
    <t>Indemnizaciones</t>
  </si>
  <si>
    <t>IMPUESTOS</t>
  </si>
  <si>
    <t>Impuestos extraordinarios</t>
  </si>
  <si>
    <t>CONTRIBUCIONES ESPECIALES</t>
  </si>
  <si>
    <t>DERECHOS</t>
  </si>
  <si>
    <t>Licencias para giros con venta de bebidas alcohólicas</t>
  </si>
  <si>
    <t>Derechos por descargas de aguas residuales</t>
  </si>
  <si>
    <t>Por infraestructura de agua y alcantarillado</t>
  </si>
  <si>
    <t>Rastro</t>
  </si>
  <si>
    <t>PRODUCTOS</t>
  </si>
  <si>
    <t>Cementerios</t>
  </si>
  <si>
    <t>Piso</t>
  </si>
  <si>
    <t>Estacionamientos</t>
  </si>
  <si>
    <t>APROVECHAMIENTOS</t>
  </si>
  <si>
    <t>Recargos</t>
  </si>
  <si>
    <t>Intereses</t>
  </si>
  <si>
    <t>Multas</t>
  </si>
  <si>
    <t>Reintegros</t>
  </si>
  <si>
    <t>Depósitos</t>
  </si>
  <si>
    <t>PARTICIPACIONES</t>
  </si>
  <si>
    <t>Impuesto predial sector urbano</t>
  </si>
  <si>
    <t>Transmisiones patrimoniales</t>
  </si>
  <si>
    <t>Impuestos sobre negocios jurídicos</t>
  </si>
  <si>
    <t>Impuestos sobre espectáculos públicos</t>
  </si>
  <si>
    <t>Contribuciones especiales</t>
  </si>
  <si>
    <t>Licencias para anuncios</t>
  </si>
  <si>
    <t>Servicios de sanidad</t>
  </si>
  <si>
    <t>Registro civil</t>
  </si>
  <si>
    <t>Certificaciones de catastro</t>
  </si>
  <si>
    <t>Certificaciones varias</t>
  </si>
  <si>
    <t>Derechos no especificados</t>
  </si>
  <si>
    <t>Bienes muebles e inmuebles</t>
  </si>
  <si>
    <t>Productos diversos</t>
  </si>
  <si>
    <t>Bienes vacantes</t>
  </si>
  <si>
    <t>Otros no especificados</t>
  </si>
  <si>
    <t>Multas federales no fiscales</t>
  </si>
  <si>
    <t>Zona federal marítima terrestre</t>
  </si>
  <si>
    <t>Convenio en el impuesto sobre hospedaje</t>
  </si>
  <si>
    <t>Otros ingresos por colaboración administrativa</t>
  </si>
  <si>
    <t>Otros impuestos y derechos</t>
  </si>
  <si>
    <t>Infraestructura educativa</t>
  </si>
  <si>
    <t>Infraestructura pesquera y acuícola</t>
  </si>
  <si>
    <t>Infraestructura forestal, silvícola y de la fauna</t>
  </si>
  <si>
    <t>Infraestructura cultural</t>
  </si>
  <si>
    <t>Infraestructura turística</t>
  </si>
  <si>
    <t>Infraestructura para la protección y preservación ecológica</t>
  </si>
  <si>
    <t>Agua potable</t>
  </si>
  <si>
    <t>CONCEPTOS</t>
  </si>
  <si>
    <t>Donativos, herencias y legados a favor del municipio</t>
  </si>
  <si>
    <t>Indemnizaciones a favor del municipio</t>
  </si>
  <si>
    <t>Subsidios federales y estatales</t>
  </si>
  <si>
    <t>Aport. estatal para obras y servicios de beneficio social</t>
  </si>
  <si>
    <t>Nombre</t>
  </si>
  <si>
    <t>Presupuestación 13</t>
  </si>
  <si>
    <t>Municipio de:</t>
  </si>
  <si>
    <t>TOTAL DE INGRESOS</t>
  </si>
  <si>
    <t>Servicios Personales</t>
  </si>
  <si>
    <t>Materiales y Suministros</t>
  </si>
  <si>
    <t>Servicos Generales</t>
  </si>
  <si>
    <t>Subsidios y Subvenciones</t>
  </si>
  <si>
    <t>Bienes Muebles e Inmuebles</t>
  </si>
  <si>
    <t>Erogaciones Diversas</t>
  </si>
  <si>
    <t>TOTAL DE EGRESOS</t>
  </si>
  <si>
    <t>Presidente Municipal</t>
  </si>
  <si>
    <t>Encargado de la Hacienda Pública</t>
  </si>
  <si>
    <t>Nombre de la Cuenta</t>
  </si>
  <si>
    <t>Impuesto predial sector rústico</t>
  </si>
  <si>
    <t>Licencias para construcciones</t>
  </si>
  <si>
    <t>Aseo público (limpieza, recolección, traslado y disposición final)</t>
  </si>
  <si>
    <t>Agua potable (consumo, incorporaciones, conexiones o reposiciones y reconexiones)</t>
  </si>
  <si>
    <t>Seguridad pública y tránsito</t>
  </si>
  <si>
    <t>Aport. federal para obras y servicios de beneficio social</t>
  </si>
  <si>
    <t>Aport. de terceros para obras y servicios de beneficio  social</t>
  </si>
  <si>
    <t>Empréstitos y financiamientos de la banca oficial</t>
  </si>
  <si>
    <t>Empréstitos y financiamientos de la banca comercial</t>
  </si>
  <si>
    <t>Empréstitos y financiamientos de particulares</t>
  </si>
  <si>
    <t>Federales</t>
  </si>
  <si>
    <t>Estatales</t>
  </si>
  <si>
    <t>Por coordinación en materia de derechos</t>
  </si>
  <si>
    <t>APORTACIONES  FEDERALES</t>
  </si>
  <si>
    <t xml:space="preserve">Del fondo de infraestructura social municipal </t>
  </si>
  <si>
    <t>Rendimientos financieros del fondo de aportaciones para la infraestructura social municipal</t>
  </si>
  <si>
    <t>TOTAL DE INFRAESTRUCTURA</t>
  </si>
  <si>
    <t>Del fondo de fortalecimiento de los municipios</t>
  </si>
  <si>
    <t>Rendimientos financieros del fondo de aportaciones para el fortalecimiento de los municipios</t>
  </si>
  <si>
    <t>TOTAL DE FORTALECIMIENTO</t>
  </si>
  <si>
    <t>TOTAL DE APORTACIONES FEDERALES</t>
  </si>
  <si>
    <t>Presupuestación 14-E</t>
  </si>
  <si>
    <t>Capítulo</t>
  </si>
  <si>
    <t>SERVICIOS PERSONALES</t>
  </si>
  <si>
    <t>REMUNERACIONES AL PERSONAL DE CARÁCTER PERMANENTE</t>
  </si>
  <si>
    <t>Sueldos y salarios</t>
  </si>
  <si>
    <t>REMUNERACIONES AL PERSONAL DE CARÁCTER TRANSITORIO</t>
  </si>
  <si>
    <t>Sueldos y salarios al personal eventual</t>
  </si>
  <si>
    <t>Honorarios asimilables a sueldos y comisiones</t>
  </si>
  <si>
    <t>Retribuciones por servicio de carácter social</t>
  </si>
  <si>
    <t>REMUNERACIONES ADICIONALES Y ESPECIALES</t>
  </si>
  <si>
    <t>Prima quinquenal por años de servicio efectivos prestados</t>
  </si>
  <si>
    <t>Prima vacacional y dominical</t>
  </si>
  <si>
    <t>Gratificación anual (aguinaldo)</t>
  </si>
  <si>
    <t xml:space="preserve">Compensaciones de servicios </t>
  </si>
  <si>
    <t>Remuneraciones por horas extraordinarias</t>
  </si>
  <si>
    <t xml:space="preserve">Apoyo educacional </t>
  </si>
  <si>
    <t>Apoyo para transporte</t>
  </si>
  <si>
    <t>Apoyo para guardería</t>
  </si>
  <si>
    <t>Indemnización por juicio laboral</t>
  </si>
  <si>
    <t>Sueldos y salarios caídos</t>
  </si>
  <si>
    <t>EROGACIONES POR CONCEPTO DE SEGURIDAD SOCIAL Y SEGUROS</t>
  </si>
  <si>
    <t>Aportaciones al I.M.S.S.</t>
  </si>
  <si>
    <t>Aportaciones al INFONAVIT</t>
  </si>
  <si>
    <t>Aportaciones al sistema de ahorro para el retiro (SEDAR)</t>
  </si>
  <si>
    <t>Cuotas al fondo de pensiones del estado</t>
  </si>
  <si>
    <t>Cuotas para seguro de vida</t>
  </si>
  <si>
    <t>PAGOS POR OTRAS PRESTACIONES SOCIALES Y ECONÓMICAS</t>
  </si>
  <si>
    <t xml:space="preserve">Aportaciones al fondo de ahorro </t>
  </si>
  <si>
    <t>Indemnizaciones por accidente en el trabajo</t>
  </si>
  <si>
    <t>Servicios médicos y hospitalarios</t>
  </si>
  <si>
    <t>Apoyo a la capacitación y desarrollo</t>
  </si>
  <si>
    <t>Otras prestaciones</t>
  </si>
  <si>
    <t>CRÉDITO AL SALARIO</t>
  </si>
  <si>
    <t>Crédito al salario</t>
  </si>
  <si>
    <t>PREVISIONES PARA SERVICIOS PERSONALES</t>
  </si>
  <si>
    <t>Incrementos a las percepciones</t>
  </si>
  <si>
    <t>TOTAL DE SERVICIOS PERSONALES</t>
  </si>
  <si>
    <t>MATERIALES Y SUMINISTROS</t>
  </si>
  <si>
    <t>MATERIALES Y ÚTILES DE ADMINISTRACIÓN Y DE ENSEÑANZA</t>
  </si>
  <si>
    <t>Materiales y útiles de oficina</t>
  </si>
  <si>
    <t>Materiales y útiles de limpieza</t>
  </si>
  <si>
    <t>Materiales y útiles de impresión y reproducción</t>
  </si>
  <si>
    <t>Materiales y útiles de equipo de cómputo y electrónico</t>
  </si>
  <si>
    <t>Materiales de fotografía, video, audio y microfilmación</t>
  </si>
  <si>
    <t>Material para información en actividades de investigación científica y tecnológica</t>
  </si>
  <si>
    <t>Libros, periódicos, revistas y suscripciones</t>
  </si>
  <si>
    <t>Adquisición de formas valoradas</t>
  </si>
  <si>
    <t>PRODUCTOS ALIMENTICIOS</t>
  </si>
  <si>
    <t>Productos alimenticios del personal</t>
  </si>
  <si>
    <t>Alimentos y bebidas de eventos autorizados</t>
  </si>
  <si>
    <t>Productos alimenticios a  internos y pacientes</t>
  </si>
  <si>
    <t>Productos alimenticios para la población en caso de desastres naturales</t>
  </si>
  <si>
    <t>Productos alimenticios para animales y semovientes</t>
  </si>
  <si>
    <t>HERRAMIENTAS, REFACCIONES Y ACCESORIOS</t>
  </si>
  <si>
    <t>Herramientas menores</t>
  </si>
  <si>
    <t>Refacciones y accesorios para vehículos</t>
  </si>
  <si>
    <t>Refacciones y accesorios para maquinaria y equipo</t>
  </si>
  <si>
    <t>Refacciones y accesorios para equipo de cómputo</t>
  </si>
  <si>
    <t>Neumáticos</t>
  </si>
  <si>
    <t>Utensilios menores para el servicio de alimentación</t>
  </si>
  <si>
    <t>MATERIALES Y ARTÍCULOS DE CONSTRUCCIÓN Y DE REPARACIÓN</t>
  </si>
  <si>
    <r>
      <t xml:space="preserve">Materiales de construcción y de reparación de bienes al </t>
    </r>
    <r>
      <rPr>
        <b/>
        <sz val="12"/>
        <rFont val="Arial"/>
        <family val="2"/>
      </rPr>
      <t xml:space="preserve">servicio administrativo </t>
    </r>
  </si>
  <si>
    <r>
      <t xml:space="preserve">Materiales de construcción y de reparación de bienes al </t>
    </r>
    <r>
      <rPr>
        <b/>
        <sz val="12"/>
        <rFont val="Arial"/>
        <family val="2"/>
      </rPr>
      <t xml:space="preserve">servicio público </t>
    </r>
  </si>
  <si>
    <r>
      <t xml:space="preserve">Material eléctrico y electrónico de bienes al </t>
    </r>
    <r>
      <rPr>
        <b/>
        <sz val="12"/>
        <rFont val="Arial"/>
        <family val="2"/>
      </rPr>
      <t>servicio administrativo</t>
    </r>
  </si>
  <si>
    <r>
      <t xml:space="preserve">Material eléctrico y electrónico de bienes al </t>
    </r>
    <r>
      <rPr>
        <b/>
        <sz val="12"/>
        <rFont val="Arial"/>
        <family val="2"/>
      </rPr>
      <t>servicio público</t>
    </r>
  </si>
  <si>
    <r>
      <t xml:space="preserve">Estructuras y manufacturas de bienes al </t>
    </r>
    <r>
      <rPr>
        <b/>
        <sz val="12"/>
        <rFont val="Arial"/>
        <family val="2"/>
      </rPr>
      <t>servicio administrativo</t>
    </r>
  </si>
  <si>
    <r>
      <t xml:space="preserve">Estructuras y manufacturas de bienes al </t>
    </r>
    <r>
      <rPr>
        <b/>
        <sz val="12"/>
        <rFont val="Arial"/>
        <family val="2"/>
      </rPr>
      <t>servicio público</t>
    </r>
  </si>
  <si>
    <r>
      <t>Materiales complementarios de bienes al</t>
    </r>
    <r>
      <rPr>
        <b/>
        <sz val="12"/>
        <rFont val="Arial"/>
        <family val="2"/>
      </rPr>
      <t xml:space="preserve"> servicio administrativo</t>
    </r>
  </si>
  <si>
    <r>
      <t xml:space="preserve">Materiales complementarios de bienes al </t>
    </r>
    <r>
      <rPr>
        <b/>
        <sz val="12"/>
        <rFont val="Arial"/>
        <family val="2"/>
      </rPr>
      <t>servicio público</t>
    </r>
  </si>
  <si>
    <t>MATERIAS PRIMAS DE PRODUCCIÓN, PRODUCTOS QUÍMICOS, FARMACÉUTICOS Y DE LABORATORIO</t>
  </si>
  <si>
    <t>Árboles, plantas y semillas</t>
  </si>
  <si>
    <t>Sustancias químicas</t>
  </si>
  <si>
    <t>Plaguicidas, abonos y fertilizantes</t>
  </si>
  <si>
    <t>Medicinas y productos farmacéuticos</t>
  </si>
  <si>
    <t>Materiales, accesorios y suministros médicos</t>
  </si>
  <si>
    <t>Materiales, accesorios y suministros de laboratorio</t>
  </si>
  <si>
    <t>Sustancias y materiales explosivos</t>
  </si>
  <si>
    <t>COMBUSTIBLES, LUBRICANTES Y ADITIVOS</t>
  </si>
  <si>
    <t>Vestuario, uniformes y blancos</t>
  </si>
  <si>
    <t>Prendas de protección personal</t>
  </si>
  <si>
    <t xml:space="preserve">Artículos deportivos </t>
  </si>
  <si>
    <t>MATERIALES, SUMINISTROS Y PRENDAS DE PROTECCIÓN PARA SEGURIDAD PÚBLICA</t>
  </si>
  <si>
    <t>Materiales de seguridad pública</t>
  </si>
  <si>
    <t>Prendas de protección para seguridad pública</t>
  </si>
  <si>
    <t>MERCANCÍAS DIVERSAS</t>
  </si>
  <si>
    <t>Mercancías para su distribución a la población</t>
  </si>
  <si>
    <t>TOTAL DE MATERIALES Y SUMINISTROS</t>
  </si>
  <si>
    <t>SERVICIOS GENERALES</t>
  </si>
  <si>
    <t>SERVICIOS BÁSICOS</t>
  </si>
  <si>
    <t>Servicio postal y paquetería</t>
  </si>
  <si>
    <t>Servicio telefónico convencional</t>
  </si>
  <si>
    <t>Servicio de telefonía celular</t>
  </si>
  <si>
    <t>Servicio de radiolocalización</t>
  </si>
  <si>
    <t>Servicio de telecomunicaciones</t>
  </si>
  <si>
    <t>Servicio de Internet, enlaces y redes</t>
  </si>
  <si>
    <t>Servicio de energía eléctrica</t>
  </si>
  <si>
    <t>Servicio de agua</t>
  </si>
  <si>
    <t>Servicio de estacionamiento</t>
  </si>
  <si>
    <t>Contratación de otros servicios</t>
  </si>
  <si>
    <t>SERVICIOS DE ARRENDAMIENTO</t>
  </si>
  <si>
    <t>Arrendamiento de edificios y locales</t>
  </si>
  <si>
    <t>Arrendamiento de terrenos</t>
  </si>
  <si>
    <t>Arrendamiento de mobiliario</t>
  </si>
  <si>
    <t>Arrendamiento de equipo y bienes informáticos</t>
  </si>
  <si>
    <t>Arrendamiento de equipo de fotocopiado</t>
  </si>
  <si>
    <r>
      <t xml:space="preserve">Arrendamiento de vehículos terrestres, aéreos marítimos, lacustres y fluviales destinados a </t>
    </r>
    <r>
      <rPr>
        <b/>
        <sz val="12"/>
        <rFont val="Arial"/>
        <family val="2"/>
      </rPr>
      <t>seguridad pública</t>
    </r>
  </si>
  <si>
    <r>
      <t xml:space="preserve">Arrendamiento de vehículos terrestres, aéreos marítimos, lacustres y fluviales </t>
    </r>
    <r>
      <rPr>
        <b/>
        <sz val="12"/>
        <rFont val="Arial"/>
        <family val="2"/>
      </rPr>
      <t>para desastres naturales</t>
    </r>
  </si>
  <si>
    <r>
      <t xml:space="preserve">Arrendamiento de vehículos terrestres, aéreos marítimos, lacustres y fluviales para </t>
    </r>
    <r>
      <rPr>
        <b/>
        <sz val="12"/>
        <rFont val="Arial"/>
        <family val="2"/>
      </rPr>
      <t>servidores públicos</t>
    </r>
  </si>
  <si>
    <t>SERVICIOS DE ASESORÍA, CONSULTORÍA, INFORMÁTICOS, ESTUDIOS E INVESTIGACIONES</t>
  </si>
  <si>
    <t>Asesoría</t>
  </si>
  <si>
    <t>Capacitación</t>
  </si>
  <si>
    <t>Servicios de informática</t>
  </si>
  <si>
    <t>Estudios e investigaciones</t>
  </si>
  <si>
    <t>Servicios notariales, certificaciones y avalúos</t>
  </si>
  <si>
    <t>Otros servicios profesionales no especificados</t>
  </si>
  <si>
    <t>SERVICIOS COMERCIALES, BANCARIOS, FINANCIEROS, SUBCONTRATACIÓN DE SERVICIOS CON TERCEROS Y GASTOS INHERENTES</t>
  </si>
  <si>
    <t>Almacenaje, embalaje y envase</t>
  </si>
  <si>
    <t>Fletes y acarreo</t>
  </si>
  <si>
    <t>Servicios de resguardo de valores</t>
  </si>
  <si>
    <t>Servicios bancarios y financieros</t>
  </si>
  <si>
    <t>Comisiones, descuentos  y otros servicios bancarios</t>
  </si>
  <si>
    <t xml:space="preserve">Pérdida cambiaria </t>
  </si>
  <si>
    <t>Impuestos y derechos de importación</t>
  </si>
  <si>
    <t>Patentes, regalías y otros</t>
  </si>
  <si>
    <t>Subcontratación de servicios con terceros</t>
  </si>
  <si>
    <t>SERVICIOS DE MANTENIMIENTO Y CONSERVACIÓN</t>
  </si>
  <si>
    <r>
      <t xml:space="preserve">Mantenimiento y conservación </t>
    </r>
    <r>
      <rPr>
        <b/>
        <sz val="12"/>
        <rFont val="Arial"/>
        <family val="2"/>
      </rPr>
      <t>de mobiliario y equipo de oficina</t>
    </r>
  </si>
  <si>
    <r>
      <t xml:space="preserve">Mantenimiento y conservación </t>
    </r>
    <r>
      <rPr>
        <b/>
        <sz val="12"/>
        <rFont val="Arial"/>
        <family val="2"/>
      </rPr>
      <t>de bienes informáticos</t>
    </r>
  </si>
  <si>
    <t>Mantenimiento y conservación de maquinaria y equipo de transporte</t>
  </si>
  <si>
    <r>
      <t xml:space="preserve">Mantenimiento y conservación </t>
    </r>
    <r>
      <rPr>
        <b/>
        <sz val="12"/>
        <rFont val="Arial"/>
        <family val="2"/>
      </rPr>
      <t>de inmuebles</t>
    </r>
  </si>
  <si>
    <r>
      <t xml:space="preserve">Mantenimiento y conservación </t>
    </r>
    <r>
      <rPr>
        <b/>
        <sz val="12"/>
        <rFont val="Arial"/>
        <family val="2"/>
      </rPr>
      <t>de vehículos, aéreos, marítimos, lacustres y fluviales</t>
    </r>
  </si>
  <si>
    <t>SERVICIOS DE IMPRESIÓN, PUBLICACIÓN, DIFUSIÓN E INFORMACIÓN</t>
  </si>
  <si>
    <t>Impresión de documentos oficiales</t>
  </si>
  <si>
    <t>Impresión y elaboración de publicaciones oficiales y de información en general para difusión</t>
  </si>
  <si>
    <t>Publicaciones oficiales para licitaciones públicas y trámites administrativos en cumplimiento de disposiciones jurídicas</t>
  </si>
  <si>
    <t xml:space="preserve">Difusión en medios de comunicación </t>
  </si>
  <si>
    <t xml:space="preserve">Inserciones y publicaciones propias de la operación de las dependencias y entidades </t>
  </si>
  <si>
    <t>SERVICIO DE TRASLADO Y VIÁTICOS</t>
  </si>
  <si>
    <t>Traslado de personal</t>
  </si>
  <si>
    <t>Pasajes</t>
  </si>
  <si>
    <t>SERVICIOS OFICIALES</t>
  </si>
  <si>
    <t>Gastos de ceremonia y de orden social</t>
  </si>
  <si>
    <t>Gastos por actividades cívicas, culturales y de festividades</t>
  </si>
  <si>
    <t>Gastos por atención a visitantes</t>
  </si>
  <si>
    <r>
      <t xml:space="preserve">Pasajes </t>
    </r>
    <r>
      <rPr>
        <b/>
        <sz val="12"/>
        <rFont val="Arial"/>
        <family val="2"/>
      </rPr>
      <t>nacionales</t>
    </r>
    <r>
      <rPr>
        <sz val="12"/>
        <rFont val="Arial"/>
        <family val="2"/>
      </rPr>
      <t xml:space="preserve"> para servidores públicos en el desempeño de comisiones y funciones oficiales</t>
    </r>
  </si>
  <si>
    <r>
      <t>Pasajes</t>
    </r>
    <r>
      <rPr>
        <b/>
        <sz val="12"/>
        <rFont val="Arial"/>
        <family val="2"/>
      </rPr>
      <t xml:space="preserve"> internacionales</t>
    </r>
    <r>
      <rPr>
        <sz val="12"/>
        <rFont val="Arial"/>
        <family val="2"/>
      </rPr>
      <t xml:space="preserve"> para servidores públicos en el desempeño de comisiones y funciones oficiales</t>
    </r>
  </si>
  <si>
    <r>
      <t xml:space="preserve">Viáticos </t>
    </r>
    <r>
      <rPr>
        <b/>
        <sz val="12"/>
        <rFont val="Arial"/>
        <family val="2"/>
      </rPr>
      <t>nacionales</t>
    </r>
    <r>
      <rPr>
        <sz val="12"/>
        <rFont val="Arial"/>
        <family val="2"/>
      </rPr>
      <t xml:space="preserve"> para servidores públicos en el desarrollo de comisiones y funciones oficiales</t>
    </r>
  </si>
  <si>
    <r>
      <t xml:space="preserve">Viáticos en el </t>
    </r>
    <r>
      <rPr>
        <b/>
        <sz val="12"/>
        <rFont val="Arial"/>
        <family val="2"/>
      </rPr>
      <t xml:space="preserve">extranjero </t>
    </r>
    <r>
      <rPr>
        <sz val="12"/>
        <rFont val="Arial"/>
        <family val="2"/>
      </rPr>
      <t>para servidores públicos en el desarrollo de comisiones y funciones oficiales</t>
    </r>
  </si>
  <si>
    <t>TOTAL DE SERVICIOS GENERALES</t>
  </si>
  <si>
    <t>SUBSIDIOS Y SUBVENCIONES</t>
  </si>
  <si>
    <t>SUBSIDIOS</t>
  </si>
  <si>
    <t>Subsidio para el desarrollo integral de la familia (DIF)</t>
  </si>
  <si>
    <t>Subsidio a centros  deportivos, culturales y sociales</t>
  </si>
  <si>
    <t>SUBVENCIONES</t>
  </si>
  <si>
    <t>Ayuda para funerales y defunción</t>
  </si>
  <si>
    <t>Ayuda para gastos médicos</t>
  </si>
  <si>
    <t>Ayuda para alimentos</t>
  </si>
  <si>
    <t>Becas y apoyos a estudiantes</t>
  </si>
  <si>
    <t>Apoyos a instituciones educativas</t>
  </si>
  <si>
    <t>Apoyo a la agricultura</t>
  </si>
  <si>
    <t>Apoyo a la industria</t>
  </si>
  <si>
    <t>Apoyos a instituciones privadas sin fines de lucro</t>
  </si>
  <si>
    <t>Premios, estímulos, recompensas, becas y seguros a deportistas</t>
  </si>
  <si>
    <t>TOTAL SUBSIDIOS Y SUBVENCIONES</t>
  </si>
  <si>
    <t>BIENES MUEBLES E INMUEBLES</t>
  </si>
  <si>
    <t>MOBILIARIO Y EQUIPO DE ADMINISTRACIÓN</t>
  </si>
  <si>
    <t>Equipo de oficina</t>
  </si>
  <si>
    <t>Equipo de comedor</t>
  </si>
  <si>
    <t xml:space="preserve">Adjudicaciones, expropiaciones e indemnizaciones de bienes muebles </t>
  </si>
  <si>
    <t>Equipo de fotografía, video y microfilmación</t>
  </si>
  <si>
    <t>Equipo de intendencia</t>
  </si>
  <si>
    <t xml:space="preserve">Equipo audiovisual </t>
  </si>
  <si>
    <t>MAQUINARIA Y EQUIPO</t>
  </si>
  <si>
    <t>Maquinaria y equipo eléctrico y electrónico</t>
  </si>
  <si>
    <t>Maquinaria y equipo diverso</t>
  </si>
  <si>
    <t>Equipos e instrumentos musicales</t>
  </si>
  <si>
    <t>Equipo de comunicaciones y telecomunicaciones</t>
  </si>
  <si>
    <t xml:space="preserve">1.- </t>
  </si>
  <si>
    <t>Responsabilidades</t>
  </si>
  <si>
    <t xml:space="preserve">2.- </t>
  </si>
  <si>
    <t xml:space="preserve">3.- </t>
  </si>
  <si>
    <t xml:space="preserve">4.- </t>
  </si>
  <si>
    <t xml:space="preserve">5.- </t>
  </si>
  <si>
    <t xml:space="preserve">6.- </t>
  </si>
  <si>
    <t xml:space="preserve">7.- </t>
  </si>
  <si>
    <t xml:space="preserve">8.- </t>
  </si>
  <si>
    <t>Focos y asuntos críticos de atención</t>
  </si>
  <si>
    <t>Plantilla de personal de carácter permanente</t>
  </si>
  <si>
    <t>Categoría</t>
  </si>
  <si>
    <t>Presupuestación-16-P</t>
  </si>
  <si>
    <t>Fecha de acta</t>
  </si>
  <si>
    <t>Prima vacacional</t>
  </si>
  <si>
    <t>Otro          apoyo</t>
  </si>
  <si>
    <t>Plantilla de pensionados</t>
  </si>
  <si>
    <t>Plantilla de jubilados</t>
  </si>
  <si>
    <t>Jubilación</t>
  </si>
  <si>
    <t>Presupuestación-16-J</t>
  </si>
  <si>
    <t>Pensión</t>
  </si>
  <si>
    <t>No. de partida</t>
  </si>
  <si>
    <t>Descripción de la inversión</t>
  </si>
  <si>
    <t>Unidades</t>
  </si>
  <si>
    <t>Fecha de adquisición</t>
  </si>
  <si>
    <t>Inversión de bienes muebles e inmuebles</t>
  </si>
  <si>
    <t>Adscripción</t>
  </si>
  <si>
    <r>
      <t>Nota:</t>
    </r>
    <r>
      <rPr>
        <sz val="10"/>
        <rFont val="Arial"/>
        <family val="0"/>
      </rPr>
      <t xml:space="preserve"> Verificar que el total de la inversión sea igual a la suma del capítulo 5000</t>
    </r>
  </si>
  <si>
    <t>Fecha terminación</t>
  </si>
  <si>
    <t>Descripción de la obra</t>
  </si>
  <si>
    <t>Fecha inicio</t>
  </si>
  <si>
    <t>Ubicación</t>
  </si>
  <si>
    <r>
      <t>Nota:</t>
    </r>
    <r>
      <rPr>
        <sz val="10"/>
        <rFont val="Arial"/>
        <family val="0"/>
      </rPr>
      <t xml:space="preserve"> Verificar que el total de la inversión sea igual a la suma del capítulo 6000</t>
    </r>
  </si>
  <si>
    <t>Deuda pública</t>
  </si>
  <si>
    <t>Obras públicas (Construcciones)</t>
  </si>
  <si>
    <t>Pago de deuda</t>
  </si>
  <si>
    <t>Deuda al final</t>
  </si>
  <si>
    <t>Deuda incio</t>
  </si>
  <si>
    <t>Descripción y fecha de la deuda</t>
  </si>
  <si>
    <t>Prioridades, responsables, objetivos, indicadores y metas</t>
  </si>
  <si>
    <t xml:space="preserve">Planeación-5 </t>
  </si>
  <si>
    <t>Descripción de metas e indicadores</t>
  </si>
  <si>
    <t>Nombre de la meta</t>
  </si>
  <si>
    <t>Descripción de la meta</t>
  </si>
  <si>
    <t>Unidad de Medida</t>
  </si>
  <si>
    <t>Descripción de la fórmula</t>
  </si>
  <si>
    <t>Marque la periodicidad de la aplicación del indicador</t>
  </si>
  <si>
    <t>Señale si cuenta con parámetro de comparación histórico o de algún otro contexto</t>
  </si>
  <si>
    <t>Determine las metas que se propone alcanzar con base en este indicador:</t>
  </si>
  <si>
    <t>Tercer trimestre:</t>
  </si>
  <si>
    <t xml:space="preserve">Planeación-6 </t>
  </si>
  <si>
    <t>Nombre del indicador</t>
  </si>
  <si>
    <t>Descripción del programa</t>
  </si>
  <si>
    <t>Nombre del programa</t>
  </si>
  <si>
    <t>Sub-programas</t>
  </si>
  <si>
    <t>Unidades ejecutoras del gasto (centro de costos)</t>
  </si>
  <si>
    <t>Fecha de inicio</t>
  </si>
  <si>
    <t>Fecha de terminación</t>
  </si>
  <si>
    <t>suma</t>
  </si>
  <si>
    <t>Presupuesto estimado</t>
  </si>
  <si>
    <t>Periodo de ejecución</t>
  </si>
  <si>
    <t>Capítulo 2000 Materiales y suministros $</t>
  </si>
  <si>
    <t>Capítulo 1000 Servicios personales $</t>
  </si>
  <si>
    <t>Capítulo 3000 Servicios Generales $</t>
  </si>
  <si>
    <t>Capítulo 4000 Subsidios y subvenciones $</t>
  </si>
  <si>
    <t>Capítulo 5000 Bienes muebles e inmuebles $</t>
  </si>
  <si>
    <t>Capítulo 6000 Obras públicas $</t>
  </si>
  <si>
    <t>Capítulo 7000 Erogaciones diversas $</t>
  </si>
  <si>
    <t>Capítulo 9000 Deuda pública $</t>
  </si>
  <si>
    <t>Previsión de egresos por programa, dependencia y capítulo</t>
  </si>
  <si>
    <t>CAPÍTULO 1000</t>
  </si>
  <si>
    <t>CAPÍTULO 2000</t>
  </si>
  <si>
    <t>CAPÍTULO 3000</t>
  </si>
  <si>
    <t>CAPÍTULO 4000</t>
  </si>
  <si>
    <t>CAPÍTULO 5000</t>
  </si>
  <si>
    <t>CAPÍTULO 6000</t>
  </si>
  <si>
    <t>CAPÍTULO 7000</t>
  </si>
  <si>
    <t>CAPÍTULO 9000</t>
  </si>
  <si>
    <t>total</t>
  </si>
  <si>
    <t>Planeación-1</t>
  </si>
  <si>
    <t>Planeación-2</t>
  </si>
  <si>
    <t>Planeación-3</t>
  </si>
  <si>
    <t>Nombre de la plaza</t>
  </si>
  <si>
    <t>Compensación de servicios</t>
  </si>
  <si>
    <t xml:space="preserve">Municipio de: </t>
  </si>
  <si>
    <t>Apellido paterno</t>
  </si>
  <si>
    <t>Apellido materno</t>
  </si>
  <si>
    <t xml:space="preserve"> </t>
  </si>
  <si>
    <t>Aportaciones Federales para Fines Específicos</t>
  </si>
  <si>
    <t xml:space="preserve">Existe difrencias entre la estimación de ingresos y el presupuesto de egresos por: </t>
  </si>
  <si>
    <t>Secretario o Secretario y Síndico</t>
  </si>
  <si>
    <t>Equipo de cómputo e informático</t>
  </si>
  <si>
    <t>Prima quinquenal</t>
  </si>
  <si>
    <t>Empréstitos</t>
  </si>
  <si>
    <t>¿Cuál?</t>
  </si>
  <si>
    <t>Ejercicio 2008</t>
  </si>
  <si>
    <t>Diferencia                   2007 - 2008</t>
  </si>
  <si>
    <t>Recursos Propios</t>
  </si>
  <si>
    <t>Recursos Infraestructura</t>
  </si>
  <si>
    <t>Recurso Fortalecimiento</t>
  </si>
  <si>
    <t>Total</t>
  </si>
  <si>
    <t>1.00.</t>
  </si>
  <si>
    <t>1.01.</t>
  </si>
  <si>
    <t>1.03.</t>
  </si>
  <si>
    <t>1.04.</t>
  </si>
  <si>
    <t>1.05.</t>
  </si>
  <si>
    <t>2.00.</t>
  </si>
  <si>
    <t>2.01.</t>
  </si>
  <si>
    <t>1.06.</t>
  </si>
  <si>
    <t>3.00.</t>
  </si>
  <si>
    <t>3.01.</t>
  </si>
  <si>
    <t>3.02.</t>
  </si>
  <si>
    <t>3.03.</t>
  </si>
  <si>
    <t>3.04.</t>
  </si>
  <si>
    <t>3.05.</t>
  </si>
  <si>
    <t>3.06.</t>
  </si>
  <si>
    <t>3.07.</t>
  </si>
  <si>
    <t>3.08.</t>
  </si>
  <si>
    <t>3.09.</t>
  </si>
  <si>
    <t>3.10.</t>
  </si>
  <si>
    <t>3.11.</t>
  </si>
  <si>
    <t>3.12.</t>
  </si>
  <si>
    <t>3.13.</t>
  </si>
  <si>
    <t>3.14.</t>
  </si>
  <si>
    <t>4.00.</t>
  </si>
  <si>
    <t>4.01.</t>
  </si>
  <si>
    <t>4.02.</t>
  </si>
  <si>
    <t>4.03.</t>
  </si>
  <si>
    <t>4.04.</t>
  </si>
  <si>
    <t>5.00.</t>
  </si>
  <si>
    <t>5.01.</t>
  </si>
  <si>
    <t>5.02.</t>
  </si>
  <si>
    <t>5.03.</t>
  </si>
  <si>
    <t>5.04.</t>
  </si>
  <si>
    <t>5.05.</t>
  </si>
  <si>
    <t>5.06.</t>
  </si>
  <si>
    <t>5.07.</t>
  </si>
  <si>
    <t>5.08.</t>
  </si>
  <si>
    <t>5.09.</t>
  </si>
  <si>
    <t>5.10.</t>
  </si>
  <si>
    <t>5.11.</t>
  </si>
  <si>
    <t>5.12.</t>
  </si>
  <si>
    <t>5.13.</t>
  </si>
  <si>
    <t>5.14.</t>
  </si>
  <si>
    <t>5.15.</t>
  </si>
  <si>
    <t>5.16.</t>
  </si>
  <si>
    <t>5.17.</t>
  </si>
  <si>
    <t>5.18.</t>
  </si>
  <si>
    <t>5.19.</t>
  </si>
  <si>
    <t>5.20.</t>
  </si>
  <si>
    <t>5.21.</t>
  </si>
  <si>
    <t>6.00.</t>
  </si>
  <si>
    <t>6.01.</t>
  </si>
  <si>
    <t>6.02.</t>
  </si>
  <si>
    <t>7.00.</t>
  </si>
  <si>
    <t>7.01.</t>
  </si>
  <si>
    <t>7.02.</t>
  </si>
  <si>
    <t>7.03.</t>
  </si>
  <si>
    <t>6.03.</t>
  </si>
  <si>
    <t>7.04.</t>
  </si>
  <si>
    <t>Título</t>
  </si>
  <si>
    <t>Descripción</t>
  </si>
  <si>
    <t>Recurso Propios</t>
  </si>
  <si>
    <t>Recurso Infraestructura</t>
  </si>
  <si>
    <t>Origen</t>
  </si>
  <si>
    <r>
      <t>Nota:</t>
    </r>
    <r>
      <rPr>
        <sz val="10"/>
        <rFont val="Arial"/>
        <family val="0"/>
      </rPr>
      <t xml:space="preserve"> Verificar que el total de la inversión sea igual a la suma del concepto 9100</t>
    </r>
  </si>
  <si>
    <t>Remanente Infraestructura</t>
  </si>
  <si>
    <t>Remanente Fortalecimiento</t>
  </si>
  <si>
    <t>Ejercicio 2009</t>
  </si>
  <si>
    <t>Estimación de Egresos 2009</t>
  </si>
  <si>
    <t>Ingresos y Egresos de 2007, 2008 y 2009</t>
  </si>
  <si>
    <t>Diferencia                              2007 - 2008</t>
  </si>
  <si>
    <t>ESTIMADO EJERCICIO 2009</t>
  </si>
  <si>
    <t>PORCENTAJE DE DISTRIBUCIÓN 2009</t>
  </si>
  <si>
    <t>Estimación de Ingresos 2009</t>
  </si>
  <si>
    <t>7.05.</t>
  </si>
  <si>
    <t>7.06.</t>
  </si>
  <si>
    <t>AMACUECA, JALISCO</t>
  </si>
  <si>
    <t xml:space="preserve">PINTO </t>
  </si>
  <si>
    <t xml:space="preserve">FAJARDO </t>
  </si>
  <si>
    <t xml:space="preserve">J. GUADALUPE </t>
  </si>
  <si>
    <t>PIFG790824</t>
  </si>
  <si>
    <t>PIFG790824HJCNJD06</t>
  </si>
  <si>
    <t xml:space="preserve">CONFIANZA </t>
  </si>
  <si>
    <t xml:space="preserve">REGIDOR </t>
  </si>
  <si>
    <t>SALA DE REGIDORES</t>
  </si>
  <si>
    <t xml:space="preserve">LOPEZ </t>
  </si>
  <si>
    <t>ADRIAN</t>
  </si>
  <si>
    <t>LOFA540305</t>
  </si>
  <si>
    <t>LOFA540305HJCPJD01</t>
  </si>
  <si>
    <t xml:space="preserve">RAMIREZ </t>
  </si>
  <si>
    <t xml:space="preserve">CRUZ </t>
  </si>
  <si>
    <t>FRANCISCA</t>
  </si>
  <si>
    <t>RACF590701</t>
  </si>
  <si>
    <t>RACF590701MJCMRR09</t>
  </si>
  <si>
    <t xml:space="preserve">ARREZOLA </t>
  </si>
  <si>
    <t>BARRAGAN</t>
  </si>
  <si>
    <t>MA. DE JESUS</t>
  </si>
  <si>
    <t>AEBJ550225</t>
  </si>
  <si>
    <t>AEBJ550225MJCRRO9</t>
  </si>
  <si>
    <t>COVARRUBIAS</t>
  </si>
  <si>
    <t xml:space="preserve">AGUAYO </t>
  </si>
  <si>
    <t>ROBERTO C.</t>
  </si>
  <si>
    <t>COAR730721</t>
  </si>
  <si>
    <t>COAR730721HJCVGB08</t>
  </si>
  <si>
    <t xml:space="preserve">QUINTERO </t>
  </si>
  <si>
    <t xml:space="preserve">HERNANDEZ </t>
  </si>
  <si>
    <t xml:space="preserve">BONIFACIO </t>
  </si>
  <si>
    <t>QUHB620103</t>
  </si>
  <si>
    <t>QUHB620103HJCNRN05</t>
  </si>
  <si>
    <t xml:space="preserve">RODRIGUEZ </t>
  </si>
  <si>
    <t xml:space="preserve">SALAZAR </t>
  </si>
  <si>
    <t>CARMEN E.</t>
  </si>
  <si>
    <t>ROSC650711</t>
  </si>
  <si>
    <t>ROSC650711MCMDLR07</t>
  </si>
  <si>
    <t xml:space="preserve">SANTANA </t>
  </si>
  <si>
    <t xml:space="preserve">TORRES </t>
  </si>
  <si>
    <t>RAFAEL</t>
  </si>
  <si>
    <t>SATR650424</t>
  </si>
  <si>
    <t>SATR650424HJCNRR06</t>
  </si>
  <si>
    <t xml:space="preserve">CHAVEZ </t>
  </si>
  <si>
    <t xml:space="preserve">GARCIA </t>
  </si>
  <si>
    <t>JUAN</t>
  </si>
  <si>
    <t>CAGJ450513</t>
  </si>
  <si>
    <t>CAGJ450513HJCHRN03</t>
  </si>
  <si>
    <t xml:space="preserve">ROJAS </t>
  </si>
  <si>
    <t xml:space="preserve">DIAZ </t>
  </si>
  <si>
    <t xml:space="preserve">ENRIQUE </t>
  </si>
  <si>
    <t>RODE490715</t>
  </si>
  <si>
    <t>RODE490715HJCJZN09</t>
  </si>
  <si>
    <t>PRESIDENTE MUNICIPAL</t>
  </si>
  <si>
    <t>GOBERNACION</t>
  </si>
  <si>
    <t xml:space="preserve">COVARRUBIAS </t>
  </si>
  <si>
    <t>CASTILLO</t>
  </si>
  <si>
    <t xml:space="preserve">MA. GRACIELA </t>
  </si>
  <si>
    <t>COCG690616</t>
  </si>
  <si>
    <t>COCG690616MJCVSR05</t>
  </si>
  <si>
    <t>BASE</t>
  </si>
  <si>
    <t xml:space="preserve">AVALOS </t>
  </si>
  <si>
    <t>CARMEN GABRIELA</t>
  </si>
  <si>
    <t>AASC730803</t>
  </si>
  <si>
    <t>AASC730803MJCVNR07</t>
  </si>
  <si>
    <t xml:space="preserve">BASE </t>
  </si>
  <si>
    <t>RECEPCIONISTA</t>
  </si>
  <si>
    <t xml:space="preserve">GONZALEZ </t>
  </si>
  <si>
    <t>EFRAIN</t>
  </si>
  <si>
    <t>RAGE780427</t>
  </si>
  <si>
    <t>RAGE780427HJCMNF03</t>
  </si>
  <si>
    <t>SECRETARIO GENERAL DE AYTO.</t>
  </si>
  <si>
    <t>MAYRA IMELDA</t>
  </si>
  <si>
    <t>GOCM850207</t>
  </si>
  <si>
    <t>GOCM850207MJCNSY06</t>
  </si>
  <si>
    <t>COORDINADOR DE INFORMATICA</t>
  </si>
  <si>
    <t xml:space="preserve">SANCHEZ </t>
  </si>
  <si>
    <t>FIGUEROA</t>
  </si>
  <si>
    <t>JESUS</t>
  </si>
  <si>
    <t>SAFJ691015</t>
  </si>
  <si>
    <t>SAFJ691015HJCNGS16</t>
  </si>
  <si>
    <t>SINDICO MUNICIPAL</t>
  </si>
  <si>
    <t xml:space="preserve">FIGUEROA </t>
  </si>
  <si>
    <t>PEREZ</t>
  </si>
  <si>
    <t>J. JESUS</t>
  </si>
  <si>
    <t>FIPJ721222</t>
  </si>
  <si>
    <t>FIPJ721222HJCGRS07</t>
  </si>
  <si>
    <t>OFICIAL MAYOR ADMINISTRATIVO</t>
  </si>
  <si>
    <t xml:space="preserve">SAMBRANO </t>
  </si>
  <si>
    <t>HECTOR SAMUEL</t>
  </si>
  <si>
    <t>SAGH750820</t>
  </si>
  <si>
    <t>SAGH750820HJCMRC07</t>
  </si>
  <si>
    <t xml:space="preserve">DIR. DE TRANSPARENCIA E INFORMACION PUBLICA </t>
  </si>
  <si>
    <t xml:space="preserve">ROBLES </t>
  </si>
  <si>
    <t xml:space="preserve">MARGARITA </t>
  </si>
  <si>
    <t>ROFM560720</t>
  </si>
  <si>
    <t>ROFM560720MJCBJR00</t>
  </si>
  <si>
    <t>OFICIAL DEL REGISTRO CIVIL</t>
  </si>
  <si>
    <t xml:space="preserve">OFELIA </t>
  </si>
  <si>
    <t>CORO800403</t>
  </si>
  <si>
    <t>CORO800403MJCVDF05</t>
  </si>
  <si>
    <t>DIR. DE LA CASA DE CULTURA</t>
  </si>
  <si>
    <t>VALDIVIA</t>
  </si>
  <si>
    <t>MARTHA LIDUVINA</t>
  </si>
  <si>
    <t>ROVM480729</t>
  </si>
  <si>
    <t>ROVM480729MJCBLR15</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</si>
</sst>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d\-mmm\-yy"/>
    <numFmt numFmtId="177" formatCode="0000"/>
    <numFmt numFmtId="178" formatCode="#,##0.00_ ;[Red]\-#,##0.00\ "/>
    <numFmt numFmtId="179" formatCode="[$-80A]dddd\,\ dd&quot; de &quot;mmmm&quot; de &quot;yyyy"/>
    <numFmt numFmtId="180" formatCode="dd/mm/yyyy;@"/>
    <numFmt numFmtId="181" formatCode="#,##0.0"/>
    <numFmt numFmtId="182" formatCode="d/mm/yy;@"/>
    <numFmt numFmtId="183" formatCode="#,##0_ ;\-#,##0\ "/>
    <numFmt numFmtId="184" formatCode="0_ ;\-0\ "/>
    <numFmt numFmtId="185" formatCode="dd/mm/yy;@"/>
    <numFmt numFmtId="186" formatCode="[$-80A]d&quot; de &quot;mmmm&quot; de &quot;yyyy;@"/>
    <numFmt numFmtId="187" formatCode="_(* #,##0.00_);_(* \(#,##0.00\);_(* &quot;-&quot;??_);_(@_)"/>
  </numFmts>
  <fonts count="66">
    <font>
      <sz val="10"/>
      <name val="Arial"/>
      <family val="0"/>
    </font>
    <font>
      <b/>
      <sz val="14"/>
      <name val="Arial"/>
      <family val="2"/>
    </font>
    <font>
      <b/>
      <sz val="12"/>
      <name val="Arial"/>
      <family val="2"/>
    </font>
    <font>
      <sz val="12"/>
      <name val="Arial"/>
      <family val="2"/>
    </font>
    <font>
      <b/>
      <sz val="10"/>
      <name val="Arial"/>
      <family val="2"/>
    </font>
    <font>
      <b/>
      <i/>
      <sz val="10"/>
      <name val="Arial"/>
      <family val="2"/>
    </font>
    <font>
      <u val="single"/>
      <sz val="10"/>
      <color indexed="12"/>
      <name val="Arial"/>
      <family val="0"/>
    </font>
    <font>
      <u val="single"/>
      <sz val="10"/>
      <color indexed="36"/>
      <name val="Arial"/>
      <family val="0"/>
    </font>
    <font>
      <sz val="8"/>
      <name val="Abadi MT Condensed Light"/>
      <family val="2"/>
    </font>
    <font>
      <b/>
      <sz val="10"/>
      <name val="Abadi MT Condensed Light"/>
      <family val="0"/>
    </font>
    <font>
      <b/>
      <sz val="8"/>
      <name val="Abadi MT Condensed Light"/>
      <family val="0"/>
    </font>
    <font>
      <sz val="10"/>
      <name val="Abadi MT Condensed Light"/>
      <family val="2"/>
    </font>
    <font>
      <b/>
      <sz val="14"/>
      <name val="Abadi MT Condensed Light"/>
      <family val="2"/>
    </font>
    <font>
      <b/>
      <sz val="18"/>
      <name val="Arial"/>
      <family val="2"/>
    </font>
    <font>
      <sz val="10"/>
      <name val="MS Sans Serif"/>
      <family val="0"/>
    </font>
    <font>
      <sz val="11"/>
      <name val="Arial"/>
      <family val="2"/>
    </font>
    <font>
      <b/>
      <i/>
      <sz val="12"/>
      <name val="Arial"/>
      <family val="0"/>
    </font>
    <font>
      <b/>
      <sz val="16"/>
      <name val="Arial"/>
      <family val="2"/>
    </font>
    <font>
      <b/>
      <sz val="8"/>
      <name val="Arial"/>
      <family val="2"/>
    </font>
    <font>
      <b/>
      <sz val="11"/>
      <name val="Arial"/>
      <family val="2"/>
    </font>
    <font>
      <b/>
      <sz val="11"/>
      <name val="Abadi MT Condensed Light"/>
      <family val="0"/>
    </font>
    <font>
      <i/>
      <sz val="12"/>
      <name val="Arial"/>
      <family val="2"/>
    </font>
    <font>
      <b/>
      <i/>
      <sz val="8"/>
      <name val="Abadi MT Condensed Light"/>
      <family val="0"/>
    </font>
    <font>
      <sz val="8"/>
      <name val="Arial"/>
      <family val="0"/>
    </font>
    <font>
      <sz val="14"/>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i/>
      <sz val="14"/>
      <color indexed="9"/>
      <name val="Book Antiqua"/>
      <family val="0"/>
    </font>
    <font>
      <b/>
      <u val="single"/>
      <strike/>
      <sz val="18"/>
      <color indexed="60"/>
      <name val="Arial"/>
      <family val="0"/>
    </font>
    <font>
      <b/>
      <sz val="18"/>
      <color indexed="9"/>
      <name val="Arial"/>
      <family val="0"/>
    </font>
    <font>
      <b/>
      <i/>
      <sz val="10"/>
      <color indexed="9"/>
      <name val="Arial"/>
      <family val="0"/>
    </font>
    <font>
      <b/>
      <i/>
      <sz val="8"/>
      <color indexed="9"/>
      <name val="Arial"/>
      <family val="0"/>
    </font>
    <font>
      <b/>
      <i/>
      <sz val="8"/>
      <color indexed="9"/>
      <name val="Book Antiqua"/>
      <family val="0"/>
    </font>
    <font>
      <b/>
      <i/>
      <sz val="9"/>
      <color indexed="9"/>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medium"/>
      <right style="medium"/>
      <top style="medium"/>
      <bottom style="medium"/>
    </border>
    <border>
      <left>
        <color indexed="63"/>
      </left>
      <right>
        <color indexed="63"/>
      </right>
      <top style="thin"/>
      <bottom style="double"/>
    </border>
    <border>
      <left style="thin"/>
      <right style="thin"/>
      <top style="thin"/>
      <bottom style="double"/>
    </border>
    <border>
      <left>
        <color indexed="63"/>
      </left>
      <right style="medium"/>
      <top style="medium"/>
      <bottom style="medium"/>
    </border>
    <border>
      <left style="thin"/>
      <right style="thin"/>
      <top style="thin"/>
      <bottom>
        <color indexed="63"/>
      </bottom>
    </border>
    <border>
      <left style="medium"/>
      <right style="thin"/>
      <top style="thin"/>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medium"/>
      <top style="medium"/>
      <bottom>
        <color indexed="63"/>
      </bottom>
    </border>
    <border>
      <left style="medium"/>
      <right style="medium"/>
      <top>
        <color indexed="63"/>
      </top>
      <bottom style="medium"/>
    </border>
    <border>
      <left style="thin"/>
      <right style="thin"/>
      <top>
        <color indexed="63"/>
      </top>
      <bottom>
        <color indexed="63"/>
      </bottom>
    </border>
    <border>
      <left style="medium"/>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14" fillId="0" borderId="0">
      <alignment/>
      <protection/>
    </xf>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6" fillId="0" borderId="8" applyNumberFormat="0" applyFill="0" applyAlignment="0" applyProtection="0"/>
    <xf numFmtId="0" fontId="65" fillId="0" borderId="9" applyNumberFormat="0" applyFill="0" applyAlignment="0" applyProtection="0"/>
  </cellStyleXfs>
  <cellXfs count="489">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0" fontId="8" fillId="33" borderId="10" xfId="0" applyFont="1" applyFill="1" applyBorder="1" applyAlignment="1" applyProtection="1">
      <alignment/>
      <protection/>
    </xf>
    <xf numFmtId="43" fontId="8" fillId="33" borderId="11" xfId="0" applyNumberFormat="1" applyFont="1" applyFill="1" applyBorder="1" applyAlignment="1" applyProtection="1">
      <alignment/>
      <protection/>
    </xf>
    <xf numFmtId="9" fontId="8" fillId="33" borderId="11" xfId="0" applyNumberFormat="1" applyFont="1" applyFill="1" applyBorder="1" applyAlignment="1" applyProtection="1">
      <alignment horizontal="center" vertical="center"/>
      <protection/>
    </xf>
    <xf numFmtId="9" fontId="8" fillId="33" borderId="11" xfId="0" applyNumberFormat="1" applyFont="1" applyFill="1" applyBorder="1" applyAlignment="1" applyProtection="1">
      <alignment horizontal="center"/>
      <protection/>
    </xf>
    <xf numFmtId="0" fontId="5" fillId="33" borderId="11" xfId="0" applyFont="1" applyFill="1" applyBorder="1" applyAlignment="1" applyProtection="1">
      <alignment horizontal="right"/>
      <protection/>
    </xf>
    <xf numFmtId="0" fontId="5" fillId="33" borderId="12" xfId="0" applyFont="1" applyFill="1" applyBorder="1" applyAlignment="1" applyProtection="1">
      <alignment horizontal="right"/>
      <protection/>
    </xf>
    <xf numFmtId="0" fontId="1" fillId="33" borderId="13" xfId="0" applyFont="1" applyFill="1" applyBorder="1" applyAlignment="1" applyProtection="1">
      <alignment/>
      <protection/>
    </xf>
    <xf numFmtId="0" fontId="1" fillId="33" borderId="0" xfId="0" applyFont="1" applyFill="1" applyBorder="1" applyAlignment="1" applyProtection="1">
      <alignment horizontal="right"/>
      <protection/>
    </xf>
    <xf numFmtId="43" fontId="8" fillId="33" borderId="0" xfId="0" applyNumberFormat="1" applyFont="1" applyFill="1" applyBorder="1" applyAlignment="1" applyProtection="1">
      <alignment/>
      <protection/>
    </xf>
    <xf numFmtId="9" fontId="8" fillId="33" borderId="0" xfId="0" applyNumberFormat="1" applyFont="1" applyFill="1" applyBorder="1" applyAlignment="1" applyProtection="1">
      <alignment horizontal="center"/>
      <protection/>
    </xf>
    <xf numFmtId="0" fontId="8" fillId="33" borderId="14" xfId="0" applyFont="1" applyFill="1" applyBorder="1" applyAlignment="1" applyProtection="1">
      <alignment/>
      <protection/>
    </xf>
    <xf numFmtId="0" fontId="8" fillId="33" borderId="13" xfId="0" applyFont="1" applyFill="1" applyBorder="1" applyAlignment="1" applyProtection="1">
      <alignment/>
      <protection/>
    </xf>
    <xf numFmtId="0" fontId="8" fillId="33" borderId="0" xfId="0" applyFont="1" applyFill="1" applyBorder="1" applyAlignment="1" applyProtection="1">
      <alignment/>
      <protection/>
    </xf>
    <xf numFmtId="9" fontId="8" fillId="33" borderId="0" xfId="0" applyNumberFormat="1" applyFont="1" applyFill="1" applyBorder="1" applyAlignment="1" applyProtection="1">
      <alignment horizontal="center" vertical="center"/>
      <protection/>
    </xf>
    <xf numFmtId="0" fontId="1" fillId="33" borderId="13" xfId="0" applyFont="1" applyFill="1" applyBorder="1" applyAlignment="1" applyProtection="1">
      <alignment horizontal="right"/>
      <protection/>
    </xf>
    <xf numFmtId="0" fontId="1" fillId="33" borderId="0" xfId="0" applyFont="1" applyFill="1" applyBorder="1" applyAlignment="1" applyProtection="1">
      <alignment/>
      <protection/>
    </xf>
    <xf numFmtId="0" fontId="1" fillId="33" borderId="13" xfId="0" applyFont="1" applyFill="1" applyBorder="1" applyAlignment="1" applyProtection="1">
      <alignment horizontal="left" vertical="center"/>
      <protection/>
    </xf>
    <xf numFmtId="0" fontId="1" fillId="33" borderId="0" xfId="0" applyFont="1" applyFill="1" applyBorder="1" applyAlignment="1" applyProtection="1">
      <alignment horizontal="left" vertical="center"/>
      <protection/>
    </xf>
    <xf numFmtId="9" fontId="0" fillId="33" borderId="0" xfId="0" applyNumberFormat="1" applyFill="1" applyBorder="1" applyAlignment="1" applyProtection="1">
      <alignment horizontal="center" vertical="center"/>
      <protection/>
    </xf>
    <xf numFmtId="43" fontId="8" fillId="33" borderId="0" xfId="0" applyNumberFormat="1" applyFont="1" applyFill="1" applyBorder="1" applyAlignment="1" applyProtection="1">
      <alignment horizontal="left" vertical="center"/>
      <protection/>
    </xf>
    <xf numFmtId="43" fontId="0" fillId="33" borderId="0" xfId="0" applyNumberFormat="1" applyFill="1" applyBorder="1" applyAlignment="1" applyProtection="1">
      <alignment horizontal="left" vertical="center"/>
      <protection/>
    </xf>
    <xf numFmtId="0" fontId="0" fillId="33" borderId="14" xfId="0" applyFill="1" applyBorder="1" applyAlignment="1" applyProtection="1">
      <alignment horizontal="left" vertical="center"/>
      <protection/>
    </xf>
    <xf numFmtId="0" fontId="8" fillId="33" borderId="15" xfId="0" applyFont="1" applyFill="1" applyBorder="1" applyAlignment="1" applyProtection="1">
      <alignment/>
      <protection/>
    </xf>
    <xf numFmtId="43" fontId="8" fillId="33" borderId="16" xfId="0" applyNumberFormat="1" applyFont="1" applyFill="1" applyBorder="1" applyAlignment="1" applyProtection="1">
      <alignment/>
      <protection/>
    </xf>
    <xf numFmtId="9" fontId="8" fillId="33" borderId="16" xfId="0" applyNumberFormat="1" applyFont="1" applyFill="1" applyBorder="1" applyAlignment="1" applyProtection="1">
      <alignment horizontal="center" vertical="center"/>
      <protection/>
    </xf>
    <xf numFmtId="9" fontId="8" fillId="33" borderId="16" xfId="0" applyNumberFormat="1" applyFont="1" applyFill="1" applyBorder="1" applyAlignment="1" applyProtection="1">
      <alignment horizontal="center"/>
      <protection/>
    </xf>
    <xf numFmtId="0" fontId="8" fillId="33" borderId="17" xfId="0" applyFont="1" applyFill="1" applyBorder="1" applyAlignment="1" applyProtection="1">
      <alignment/>
      <protection/>
    </xf>
    <xf numFmtId="0" fontId="8" fillId="33" borderId="0" xfId="0" applyFont="1" applyFill="1" applyAlignment="1" applyProtection="1">
      <alignment/>
      <protection/>
    </xf>
    <xf numFmtId="43" fontId="8" fillId="33" borderId="0" xfId="0" applyNumberFormat="1" applyFont="1" applyFill="1" applyAlignment="1" applyProtection="1">
      <alignment/>
      <protection/>
    </xf>
    <xf numFmtId="9" fontId="8" fillId="33" borderId="0" xfId="0" applyNumberFormat="1" applyFont="1" applyFill="1" applyAlignment="1" applyProtection="1">
      <alignment horizontal="center" vertical="center"/>
      <protection/>
    </xf>
    <xf numFmtId="9" fontId="8" fillId="33" borderId="0" xfId="0" applyNumberFormat="1" applyFont="1" applyFill="1" applyAlignment="1" applyProtection="1">
      <alignment horizontal="center"/>
      <protection/>
    </xf>
    <xf numFmtId="0" fontId="1" fillId="0" borderId="18" xfId="0" applyFont="1" applyFill="1" applyBorder="1" applyAlignment="1" applyProtection="1">
      <alignment horizontal="center"/>
      <protection locked="0"/>
    </xf>
    <xf numFmtId="9" fontId="0" fillId="0" borderId="19" xfId="0" applyNumberFormat="1" applyFill="1" applyBorder="1" applyAlignment="1" applyProtection="1">
      <alignment horizontal="center" vertical="center"/>
      <protection/>
    </xf>
    <xf numFmtId="183" fontId="0" fillId="0" borderId="19" xfId="0" applyNumberFormat="1" applyFill="1" applyBorder="1" applyAlignment="1" applyProtection="1">
      <alignment/>
      <protection/>
    </xf>
    <xf numFmtId="9" fontId="0" fillId="0" borderId="20" xfId="0" applyNumberFormat="1" applyFill="1" applyBorder="1" applyAlignment="1" applyProtection="1">
      <alignment horizontal="center"/>
      <protection/>
    </xf>
    <xf numFmtId="183" fontId="0" fillId="0" borderId="21" xfId="0" applyNumberFormat="1" applyFill="1" applyBorder="1" applyAlignment="1" applyProtection="1">
      <alignment/>
      <protection locked="0"/>
    </xf>
    <xf numFmtId="9" fontId="0" fillId="0" borderId="21" xfId="0" applyNumberFormat="1" applyFill="1" applyBorder="1" applyAlignment="1" applyProtection="1">
      <alignment horizontal="center"/>
      <protection/>
    </xf>
    <xf numFmtId="0" fontId="0" fillId="0" borderId="21" xfId="0" applyFill="1" applyBorder="1" applyAlignment="1" applyProtection="1">
      <alignment/>
      <protection/>
    </xf>
    <xf numFmtId="183" fontId="0" fillId="0" borderId="21" xfId="0" applyNumberFormat="1" applyFill="1" applyBorder="1" applyAlignment="1" applyProtection="1">
      <alignment/>
      <protection/>
    </xf>
    <xf numFmtId="0" fontId="5" fillId="0" borderId="21" xfId="0" applyFont="1" applyFill="1" applyBorder="1" applyAlignment="1" applyProtection="1">
      <alignment horizontal="right"/>
      <protection/>
    </xf>
    <xf numFmtId="183" fontId="4" fillId="0" borderId="21" xfId="0" applyNumberFormat="1" applyFont="1" applyFill="1" applyBorder="1" applyAlignment="1" applyProtection="1">
      <alignment/>
      <protection/>
    </xf>
    <xf numFmtId="9" fontId="4" fillId="0" borderId="21" xfId="0" applyNumberFormat="1" applyFont="1" applyFill="1" applyBorder="1" applyAlignment="1" applyProtection="1">
      <alignment horizontal="center"/>
      <protection/>
    </xf>
    <xf numFmtId="0" fontId="1" fillId="0" borderId="22" xfId="0" applyFont="1" applyFill="1" applyBorder="1" applyAlignment="1" applyProtection="1">
      <alignment horizontal="center"/>
      <protection/>
    </xf>
    <xf numFmtId="9" fontId="0" fillId="0" borderId="19" xfId="0" applyNumberFormat="1" applyFill="1" applyBorder="1" applyAlignment="1" applyProtection="1">
      <alignment horizontal="center"/>
      <protection/>
    </xf>
    <xf numFmtId="43" fontId="0" fillId="0" borderId="0" xfId="0" applyNumberFormat="1" applyAlignment="1" applyProtection="1">
      <alignment/>
      <protection/>
    </xf>
    <xf numFmtId="9" fontId="0" fillId="0" borderId="0" xfId="0" applyNumberFormat="1" applyAlignment="1" applyProtection="1">
      <alignment horizontal="center" vertical="center"/>
      <protection/>
    </xf>
    <xf numFmtId="9" fontId="0" fillId="0" borderId="0" xfId="0" applyNumberFormat="1" applyAlignment="1" applyProtection="1">
      <alignment horizontal="center"/>
      <protection/>
    </xf>
    <xf numFmtId="0" fontId="0" fillId="33" borderId="23" xfId="0" applyFill="1" applyBorder="1" applyAlignment="1" applyProtection="1">
      <alignment horizontal="center"/>
      <protection/>
    </xf>
    <xf numFmtId="41" fontId="0" fillId="33" borderId="24" xfId="0" applyNumberFormat="1" applyFill="1" applyBorder="1" applyAlignment="1" applyProtection="1">
      <alignment/>
      <protection/>
    </xf>
    <xf numFmtId="3" fontId="3" fillId="33" borderId="25" xfId="0" applyNumberFormat="1" applyFont="1" applyFill="1" applyBorder="1" applyAlignment="1" applyProtection="1">
      <alignment vertical="center"/>
      <protection/>
    </xf>
    <xf numFmtId="0" fontId="0" fillId="33" borderId="26" xfId="0" applyFill="1" applyBorder="1" applyAlignment="1" applyProtection="1">
      <alignment horizontal="center"/>
      <protection/>
    </xf>
    <xf numFmtId="41" fontId="5" fillId="33" borderId="0" xfId="0" applyNumberFormat="1" applyFont="1" applyFill="1" applyBorder="1" applyAlignment="1" applyProtection="1">
      <alignment horizontal="right"/>
      <protection/>
    </xf>
    <xf numFmtId="3" fontId="16" fillId="33" borderId="27" xfId="0" applyNumberFormat="1" applyFont="1" applyFill="1" applyBorder="1" applyAlignment="1" applyProtection="1">
      <alignment horizontal="right" vertical="center"/>
      <protection/>
    </xf>
    <xf numFmtId="41" fontId="13" fillId="33" borderId="0" xfId="0" applyNumberFormat="1" applyFont="1" applyFill="1" applyBorder="1" applyAlignment="1" applyProtection="1">
      <alignment horizontal="left"/>
      <protection/>
    </xf>
    <xf numFmtId="41" fontId="0" fillId="33" borderId="0" xfId="0" applyNumberFormat="1" applyFill="1" applyBorder="1" applyAlignment="1" applyProtection="1">
      <alignment/>
      <protection/>
    </xf>
    <xf numFmtId="3" fontId="3" fillId="33" borderId="27" xfId="0" applyNumberFormat="1" applyFont="1" applyFill="1" applyBorder="1" applyAlignment="1" applyProtection="1">
      <alignment vertical="center"/>
      <protection/>
    </xf>
    <xf numFmtId="41" fontId="1" fillId="33" borderId="0" xfId="0" applyNumberFormat="1" applyFont="1" applyFill="1" applyBorder="1" applyAlignment="1" applyProtection="1">
      <alignment/>
      <protection/>
    </xf>
    <xf numFmtId="0" fontId="0" fillId="33" borderId="18" xfId="0" applyFill="1" applyBorder="1" applyAlignment="1" applyProtection="1">
      <alignment horizontal="center"/>
      <protection/>
    </xf>
    <xf numFmtId="41" fontId="0" fillId="33" borderId="28" xfId="0" applyNumberFormat="1" applyFill="1" applyBorder="1" applyAlignment="1" applyProtection="1">
      <alignment/>
      <protection/>
    </xf>
    <xf numFmtId="3" fontId="3" fillId="33" borderId="29" xfId="0" applyNumberFormat="1" applyFont="1" applyFill="1" applyBorder="1" applyAlignment="1" applyProtection="1">
      <alignment vertical="center"/>
      <protection/>
    </xf>
    <xf numFmtId="0" fontId="2" fillId="33" borderId="21" xfId="0" applyFont="1" applyFill="1" applyBorder="1" applyAlignment="1" applyProtection="1">
      <alignment horizontal="center" vertical="center" wrapText="1"/>
      <protection/>
    </xf>
    <xf numFmtId="0" fontId="2" fillId="33" borderId="22" xfId="0" applyFont="1" applyFill="1" applyBorder="1" applyAlignment="1" applyProtection="1">
      <alignment horizontal="left" vertical="center" wrapText="1" shrinkToFit="1"/>
      <protection/>
    </xf>
    <xf numFmtId="3" fontId="3" fillId="33" borderId="20" xfId="0" applyNumberFormat="1" applyFont="1" applyFill="1" applyBorder="1" applyAlignment="1" applyProtection="1">
      <alignment vertical="center" wrapText="1"/>
      <protection/>
    </xf>
    <xf numFmtId="0" fontId="3" fillId="33" borderId="21" xfId="0" applyFont="1" applyFill="1" applyBorder="1" applyAlignment="1" applyProtection="1">
      <alignment horizontal="center" vertical="center" wrapText="1"/>
      <protection/>
    </xf>
    <xf numFmtId="0" fontId="3" fillId="33" borderId="21" xfId="0" applyFont="1" applyFill="1" applyBorder="1" applyAlignment="1" applyProtection="1">
      <alignment horizontal="left" vertical="center" wrapText="1" shrinkToFit="1"/>
      <protection/>
    </xf>
    <xf numFmtId="3" fontId="3" fillId="33" borderId="21" xfId="0" applyNumberFormat="1" applyFont="1" applyFill="1" applyBorder="1" applyAlignment="1" applyProtection="1">
      <alignment vertical="center" wrapText="1"/>
      <protection locked="0"/>
    </xf>
    <xf numFmtId="0" fontId="3" fillId="33" borderId="22" xfId="0" applyFont="1" applyFill="1" applyBorder="1" applyAlignment="1" applyProtection="1">
      <alignment horizontal="center" vertical="center" wrapText="1"/>
      <protection/>
    </xf>
    <xf numFmtId="0" fontId="16" fillId="33" borderId="20" xfId="0" applyFont="1" applyFill="1" applyBorder="1" applyAlignment="1" applyProtection="1">
      <alignment horizontal="right" vertical="center" wrapText="1" shrinkToFit="1"/>
      <protection/>
    </xf>
    <xf numFmtId="3" fontId="2" fillId="33" borderId="21" xfId="0" applyNumberFormat="1" applyFont="1" applyFill="1" applyBorder="1" applyAlignment="1" applyProtection="1">
      <alignment vertical="center" wrapText="1"/>
      <protection/>
    </xf>
    <xf numFmtId="3" fontId="2" fillId="33" borderId="20" xfId="0" applyNumberFormat="1" applyFont="1" applyFill="1" applyBorder="1" applyAlignment="1" applyProtection="1">
      <alignment vertical="center" wrapText="1"/>
      <protection/>
    </xf>
    <xf numFmtId="0" fontId="3" fillId="33" borderId="0" xfId="0" applyFont="1" applyFill="1" applyBorder="1" applyAlignment="1" applyProtection="1">
      <alignment horizontal="center" vertical="center" wrapText="1"/>
      <protection/>
    </xf>
    <xf numFmtId="0" fontId="16" fillId="33" borderId="0" xfId="0" applyFont="1" applyFill="1" applyBorder="1" applyAlignment="1" applyProtection="1">
      <alignment horizontal="right" vertical="center" wrapText="1" shrinkToFit="1"/>
      <protection/>
    </xf>
    <xf numFmtId="3" fontId="2" fillId="33" borderId="0" xfId="0" applyNumberFormat="1" applyFont="1" applyFill="1" applyBorder="1" applyAlignment="1" applyProtection="1">
      <alignment vertical="center" wrapText="1"/>
      <protection/>
    </xf>
    <xf numFmtId="0" fontId="0" fillId="33" borderId="0" xfId="0" applyFill="1" applyAlignment="1" applyProtection="1">
      <alignment horizontal="center"/>
      <protection/>
    </xf>
    <xf numFmtId="0" fontId="0" fillId="33" borderId="0" xfId="0" applyFill="1" applyAlignment="1" applyProtection="1">
      <alignment/>
      <protection/>
    </xf>
    <xf numFmtId="41" fontId="0" fillId="33" borderId="0" xfId="0" applyNumberFormat="1" applyFill="1" applyAlignment="1" applyProtection="1">
      <alignment/>
      <protection/>
    </xf>
    <xf numFmtId="3" fontId="3" fillId="33" borderId="0" xfId="0" applyNumberFormat="1" applyFont="1" applyFill="1" applyAlignment="1" applyProtection="1">
      <alignment vertical="center"/>
      <protection/>
    </xf>
    <xf numFmtId="0" fontId="2" fillId="33" borderId="0" xfId="0" applyFont="1" applyFill="1" applyAlignment="1" applyProtection="1">
      <alignment horizontal="center"/>
      <protection/>
    </xf>
    <xf numFmtId="41" fontId="4" fillId="33" borderId="0" xfId="0" applyNumberFormat="1" applyFont="1" applyFill="1" applyAlignment="1" applyProtection="1">
      <alignment/>
      <protection/>
    </xf>
    <xf numFmtId="0" fontId="0" fillId="0" borderId="0" xfId="0" applyAlignment="1" applyProtection="1">
      <alignment horizontal="center"/>
      <protection/>
    </xf>
    <xf numFmtId="41" fontId="0" fillId="0" borderId="0" xfId="0" applyNumberFormat="1" applyAlignment="1" applyProtection="1">
      <alignment/>
      <protection/>
    </xf>
    <xf numFmtId="3" fontId="3" fillId="0" borderId="0" xfId="0" applyNumberFormat="1" applyFont="1" applyAlignment="1" applyProtection="1">
      <alignment vertical="center"/>
      <protection/>
    </xf>
    <xf numFmtId="0" fontId="0" fillId="33" borderId="0" xfId="0" applyFill="1" applyBorder="1" applyAlignment="1" applyProtection="1">
      <alignment horizontal="center"/>
      <protection/>
    </xf>
    <xf numFmtId="0" fontId="2" fillId="33" borderId="22" xfId="0" applyFont="1" applyFill="1" applyBorder="1" applyAlignment="1" applyProtection="1">
      <alignment vertical="center" wrapText="1" shrinkToFit="1"/>
      <protection/>
    </xf>
    <xf numFmtId="3" fontId="3" fillId="33" borderId="20" xfId="0" applyNumberFormat="1" applyFont="1" applyFill="1" applyBorder="1" applyAlignment="1" applyProtection="1">
      <alignment vertical="center"/>
      <protection/>
    </xf>
    <xf numFmtId="0" fontId="2" fillId="33" borderId="22" xfId="0" applyFont="1" applyFill="1" applyBorder="1" applyAlignment="1" applyProtection="1">
      <alignment horizontal="left" vertical="center"/>
      <protection/>
    </xf>
    <xf numFmtId="3" fontId="3" fillId="33" borderId="21" xfId="0" applyNumberFormat="1" applyFont="1" applyFill="1" applyBorder="1" applyAlignment="1" applyProtection="1">
      <alignment vertical="center"/>
      <protection/>
    </xf>
    <xf numFmtId="3" fontId="2" fillId="33" borderId="21" xfId="0" applyNumberFormat="1" applyFont="1" applyFill="1" applyBorder="1" applyAlignment="1" applyProtection="1">
      <alignment vertical="center"/>
      <protection/>
    </xf>
    <xf numFmtId="0" fontId="2" fillId="33" borderId="21" xfId="0" applyFont="1" applyFill="1" applyBorder="1" applyAlignment="1" applyProtection="1">
      <alignment horizontal="left" vertical="center"/>
      <protection/>
    </xf>
    <xf numFmtId="3" fontId="3" fillId="33" borderId="21" xfId="0" applyNumberFormat="1" applyFont="1" applyFill="1" applyBorder="1" applyAlignment="1" applyProtection="1">
      <alignment vertical="center"/>
      <protection locked="0"/>
    </xf>
    <xf numFmtId="0" fontId="2" fillId="33" borderId="22" xfId="0" applyFont="1" applyFill="1" applyBorder="1" applyAlignment="1" applyProtection="1">
      <alignment vertical="center"/>
      <protection/>
    </xf>
    <xf numFmtId="3" fontId="3" fillId="0" borderId="20" xfId="0" applyNumberFormat="1" applyFont="1" applyBorder="1" applyAlignment="1" applyProtection="1">
      <alignment vertical="center"/>
      <protection/>
    </xf>
    <xf numFmtId="0" fontId="5" fillId="0" borderId="0" xfId="0" applyFont="1" applyAlignment="1" applyProtection="1">
      <alignment horizontal="right"/>
      <protection/>
    </xf>
    <xf numFmtId="0" fontId="2" fillId="33" borderId="22" xfId="0" applyFont="1" applyFill="1" applyBorder="1" applyAlignment="1" applyProtection="1">
      <alignment horizontal="justify" vertical="justify" wrapText="1" shrinkToFit="1"/>
      <protection/>
    </xf>
    <xf numFmtId="0" fontId="15" fillId="33" borderId="21" xfId="0" applyFont="1" applyFill="1" applyBorder="1" applyAlignment="1" applyProtection="1">
      <alignment horizontal="left" vertical="center" wrapText="1" shrinkToFit="1"/>
      <protection/>
    </xf>
    <xf numFmtId="0" fontId="2" fillId="33" borderId="22" xfId="0" applyFont="1" applyFill="1" applyBorder="1" applyAlignment="1" applyProtection="1">
      <alignment horizontal="justify" vertical="justify"/>
      <protection/>
    </xf>
    <xf numFmtId="0" fontId="2" fillId="33" borderId="21" xfId="0" applyFont="1" applyFill="1" applyBorder="1" applyAlignment="1" applyProtection="1">
      <alignment horizontal="center" vertical="center" wrapText="1" shrinkToFit="1"/>
      <protection/>
    </xf>
    <xf numFmtId="0" fontId="2" fillId="33" borderId="19" xfId="0" applyFont="1" applyFill="1" applyBorder="1" applyAlignment="1" applyProtection="1">
      <alignment horizontal="justify" vertical="justify"/>
      <protection/>
    </xf>
    <xf numFmtId="0" fontId="2" fillId="33" borderId="22" xfId="0" applyFont="1" applyFill="1" applyBorder="1" applyAlignment="1" applyProtection="1">
      <alignment horizontal="justify" vertical="justify" shrinkToFit="1"/>
      <protection/>
    </xf>
    <xf numFmtId="0" fontId="3" fillId="33" borderId="21" xfId="0" applyFont="1" applyFill="1" applyBorder="1" applyAlignment="1" applyProtection="1">
      <alignment horizontal="center" vertical="center" wrapText="1" shrinkToFit="1"/>
      <protection/>
    </xf>
    <xf numFmtId="41" fontId="2" fillId="33" borderId="0" xfId="0" applyNumberFormat="1" applyFont="1" applyFill="1" applyAlignment="1" applyProtection="1">
      <alignment horizontal="center"/>
      <protection/>
    </xf>
    <xf numFmtId="9" fontId="4" fillId="0" borderId="21" xfId="56" applyFont="1" applyFill="1" applyBorder="1" applyAlignment="1" applyProtection="1">
      <alignment/>
      <protection/>
    </xf>
    <xf numFmtId="0" fontId="0" fillId="0" borderId="0" xfId="0" applyAlignment="1" applyProtection="1">
      <alignment/>
      <protection hidden="1"/>
    </xf>
    <xf numFmtId="43" fontId="0" fillId="0" borderId="0" xfId="0" applyNumberFormat="1" applyAlignment="1" applyProtection="1">
      <alignment/>
      <protection hidden="1"/>
    </xf>
    <xf numFmtId="9" fontId="0" fillId="0" borderId="0" xfId="0" applyNumberFormat="1" applyAlignment="1" applyProtection="1">
      <alignment horizontal="center" vertical="center"/>
      <protection hidden="1"/>
    </xf>
    <xf numFmtId="9" fontId="0" fillId="0" borderId="0" xfId="0" applyNumberFormat="1" applyAlignment="1" applyProtection="1">
      <alignment horizontal="center"/>
      <protection hidden="1"/>
    </xf>
    <xf numFmtId="9" fontId="8" fillId="33" borderId="30" xfId="0" applyNumberFormat="1" applyFont="1" applyFill="1" applyBorder="1" applyAlignment="1" applyProtection="1">
      <alignment horizontal="center"/>
      <protection/>
    </xf>
    <xf numFmtId="0" fontId="1" fillId="33" borderId="31" xfId="0" applyFont="1" applyFill="1" applyBorder="1" applyAlignment="1" applyProtection="1">
      <alignment horizontal="center"/>
      <protection/>
    </xf>
    <xf numFmtId="43" fontId="0" fillId="33" borderId="32" xfId="0" applyNumberFormat="1" applyFill="1" applyBorder="1" applyAlignment="1" applyProtection="1">
      <alignment/>
      <protection/>
    </xf>
    <xf numFmtId="9" fontId="0" fillId="33" borderId="32" xfId="0" applyNumberFormat="1" applyFill="1" applyBorder="1" applyAlignment="1" applyProtection="1">
      <alignment horizontal="center" vertical="center"/>
      <protection/>
    </xf>
    <xf numFmtId="9" fontId="0" fillId="33" borderId="32" xfId="0" applyNumberFormat="1" applyFill="1" applyBorder="1" applyAlignment="1" applyProtection="1">
      <alignment horizontal="center"/>
      <protection/>
    </xf>
    <xf numFmtId="9" fontId="0" fillId="33" borderId="33" xfId="0" applyNumberFormat="1" applyFill="1" applyBorder="1" applyAlignment="1" applyProtection="1">
      <alignment horizontal="center"/>
      <protection/>
    </xf>
    <xf numFmtId="183" fontId="0" fillId="33" borderId="22" xfId="0" applyNumberFormat="1" applyFill="1" applyBorder="1" applyAlignment="1" applyProtection="1">
      <alignment/>
      <protection/>
    </xf>
    <xf numFmtId="9" fontId="0" fillId="33" borderId="19" xfId="0" applyNumberFormat="1" applyFill="1" applyBorder="1" applyAlignment="1" applyProtection="1">
      <alignment horizontal="center" vertical="center"/>
      <protection/>
    </xf>
    <xf numFmtId="183" fontId="0" fillId="33" borderId="19" xfId="0" applyNumberFormat="1" applyFill="1" applyBorder="1" applyAlignment="1" applyProtection="1">
      <alignment/>
      <protection/>
    </xf>
    <xf numFmtId="9" fontId="0" fillId="33" borderId="20" xfId="0" applyNumberFormat="1" applyFill="1" applyBorder="1" applyAlignment="1" applyProtection="1">
      <alignment horizontal="center"/>
      <protection/>
    </xf>
    <xf numFmtId="0" fontId="0" fillId="33" borderId="0" xfId="0" applyFill="1" applyAlignment="1" applyProtection="1">
      <alignment/>
      <protection hidden="1"/>
    </xf>
    <xf numFmtId="43" fontId="0" fillId="33" borderId="0" xfId="0" applyNumberFormat="1" applyFill="1" applyAlignment="1" applyProtection="1">
      <alignment/>
      <protection hidden="1"/>
    </xf>
    <xf numFmtId="9" fontId="0" fillId="33" borderId="0" xfId="0" applyNumberFormat="1" applyFill="1" applyAlignment="1" applyProtection="1">
      <alignment horizontal="center" vertical="center"/>
      <protection hidden="1"/>
    </xf>
    <xf numFmtId="9" fontId="0" fillId="33" borderId="0" xfId="0" applyNumberFormat="1" applyFill="1" applyAlignment="1" applyProtection="1">
      <alignment horizontal="center"/>
      <protection hidden="1"/>
    </xf>
    <xf numFmtId="43" fontId="0" fillId="33" borderId="0" xfId="0" applyNumberFormat="1" applyFill="1" applyAlignment="1" applyProtection="1">
      <alignment/>
      <protection/>
    </xf>
    <xf numFmtId="9" fontId="0" fillId="33" borderId="0" xfId="0" applyNumberFormat="1" applyFill="1" applyAlignment="1" applyProtection="1">
      <alignment horizontal="center" vertical="center"/>
      <protection/>
    </xf>
    <xf numFmtId="9" fontId="0" fillId="33" borderId="0" xfId="0" applyNumberFormat="1" applyFill="1" applyAlignment="1" applyProtection="1">
      <alignment horizontal="right"/>
      <protection/>
    </xf>
    <xf numFmtId="183" fontId="4" fillId="33" borderId="0" xfId="0" applyNumberFormat="1" applyFont="1" applyFill="1" applyAlignment="1" applyProtection="1">
      <alignment/>
      <protection/>
    </xf>
    <xf numFmtId="9" fontId="0" fillId="33" borderId="0" xfId="0" applyNumberFormat="1" applyFill="1" applyAlignment="1" applyProtection="1">
      <alignment horizontal="center"/>
      <protection/>
    </xf>
    <xf numFmtId="0" fontId="0" fillId="33" borderId="16" xfId="0" applyFill="1" applyBorder="1" applyAlignment="1" applyProtection="1">
      <alignment horizontal="center"/>
      <protection/>
    </xf>
    <xf numFmtId="43" fontId="0" fillId="33" borderId="0" xfId="0" applyNumberFormat="1" applyFill="1" applyAlignment="1" applyProtection="1">
      <alignment/>
      <protection/>
    </xf>
    <xf numFmtId="0" fontId="0" fillId="33" borderId="0" xfId="0" applyFill="1" applyBorder="1" applyAlignment="1" applyProtection="1">
      <alignment horizontal="center"/>
      <protection locked="0"/>
    </xf>
    <xf numFmtId="9" fontId="15" fillId="33" borderId="0" xfId="0" applyNumberFormat="1" applyFont="1" applyFill="1" applyAlignment="1" applyProtection="1">
      <alignment vertical="center" wrapText="1"/>
      <protection/>
    </xf>
    <xf numFmtId="9" fontId="15" fillId="33" borderId="0" xfId="0" applyNumberFormat="1" applyFont="1" applyFill="1" applyAlignment="1" applyProtection="1">
      <alignment horizontal="center"/>
      <protection/>
    </xf>
    <xf numFmtId="0" fontId="15" fillId="33" borderId="0" xfId="0" applyFont="1" applyFill="1" applyAlignment="1" applyProtection="1">
      <alignment/>
      <protection/>
    </xf>
    <xf numFmtId="3" fontId="3" fillId="33" borderId="24" xfId="0" applyNumberFormat="1" applyFont="1" applyFill="1" applyBorder="1" applyAlignment="1" applyProtection="1">
      <alignment vertical="center"/>
      <protection/>
    </xf>
    <xf numFmtId="3" fontId="16" fillId="33" borderId="0" xfId="0" applyNumberFormat="1" applyFont="1" applyFill="1" applyBorder="1" applyAlignment="1" applyProtection="1">
      <alignment horizontal="right" vertical="center"/>
      <protection/>
    </xf>
    <xf numFmtId="3" fontId="3" fillId="33" borderId="0" xfId="0" applyNumberFormat="1" applyFont="1" applyFill="1" applyBorder="1" applyAlignment="1" applyProtection="1">
      <alignment vertical="center"/>
      <protection/>
    </xf>
    <xf numFmtId="3" fontId="3" fillId="33" borderId="28" xfId="0" applyNumberFormat="1" applyFont="1" applyFill="1" applyBorder="1" applyAlignment="1" applyProtection="1">
      <alignment vertical="center"/>
      <protection/>
    </xf>
    <xf numFmtId="3" fontId="3" fillId="33" borderId="19" xfId="0" applyNumberFormat="1" applyFont="1" applyFill="1" applyBorder="1" applyAlignment="1" applyProtection="1">
      <alignment vertical="center" wrapText="1"/>
      <protection/>
    </xf>
    <xf numFmtId="3" fontId="2" fillId="33" borderId="19" xfId="0" applyNumberFormat="1" applyFont="1" applyFill="1" applyBorder="1" applyAlignment="1" applyProtection="1">
      <alignment vertical="center" wrapText="1"/>
      <protection/>
    </xf>
    <xf numFmtId="0" fontId="18" fillId="33" borderId="21" xfId="0" applyFont="1" applyFill="1" applyBorder="1" applyAlignment="1" applyProtection="1">
      <alignment horizontal="center" vertical="center"/>
      <protection/>
    </xf>
    <xf numFmtId="3" fontId="3" fillId="33" borderId="21" xfId="0" applyNumberFormat="1" applyFont="1" applyFill="1" applyBorder="1" applyAlignment="1" applyProtection="1">
      <alignment vertical="center" wrapText="1"/>
      <protection/>
    </xf>
    <xf numFmtId="41" fontId="2" fillId="33" borderId="21" xfId="0" applyNumberFormat="1" applyFont="1" applyFill="1" applyBorder="1" applyAlignment="1" applyProtection="1">
      <alignment horizontal="center" vertical="center"/>
      <protection/>
    </xf>
    <xf numFmtId="3" fontId="2" fillId="33" borderId="21" xfId="0" applyNumberFormat="1" applyFont="1" applyFill="1" applyBorder="1" applyAlignment="1" applyProtection="1">
      <alignment horizontal="center" vertical="center" wrapText="1"/>
      <protection/>
    </xf>
    <xf numFmtId="41" fontId="4" fillId="33" borderId="0" xfId="0" applyNumberFormat="1" applyFont="1" applyFill="1" applyBorder="1" applyAlignment="1" applyProtection="1">
      <alignment/>
      <protection/>
    </xf>
    <xf numFmtId="0" fontId="0" fillId="33" borderId="0" xfId="0" applyFill="1" applyAlignment="1" applyProtection="1">
      <alignment/>
      <protection/>
    </xf>
    <xf numFmtId="41" fontId="4" fillId="33" borderId="0" xfId="0" applyNumberFormat="1" applyFont="1" applyFill="1" applyBorder="1" applyAlignment="1" applyProtection="1">
      <alignment/>
      <protection/>
    </xf>
    <xf numFmtId="0" fontId="5" fillId="33" borderId="0" xfId="0" applyFont="1" applyFill="1" applyAlignment="1" applyProtection="1">
      <alignment horizontal="right"/>
      <protection/>
    </xf>
    <xf numFmtId="3" fontId="3" fillId="33" borderId="19" xfId="0" applyNumberFormat="1" applyFont="1" applyFill="1" applyBorder="1" applyAlignment="1" applyProtection="1">
      <alignment vertical="center"/>
      <protection/>
    </xf>
    <xf numFmtId="3" fontId="3" fillId="0" borderId="19" xfId="0" applyNumberFormat="1" applyFont="1" applyBorder="1" applyAlignment="1" applyProtection="1">
      <alignment vertical="center"/>
      <protection/>
    </xf>
    <xf numFmtId="49" fontId="0" fillId="0" borderId="34" xfId="54" applyNumberFormat="1" applyFont="1" applyFill="1" applyBorder="1" applyAlignment="1" applyProtection="1">
      <alignment vertical="center" wrapText="1"/>
      <protection locked="0"/>
    </xf>
    <xf numFmtId="49" fontId="0" fillId="0" borderId="34" xfId="54" applyNumberFormat="1" applyFont="1" applyFill="1" applyBorder="1" applyAlignment="1" applyProtection="1">
      <alignment horizontal="center" vertical="center"/>
      <protection locked="0"/>
    </xf>
    <xf numFmtId="49" fontId="0" fillId="0" borderId="34" xfId="54" applyNumberFormat="1" applyFont="1" applyFill="1" applyBorder="1" applyAlignment="1" applyProtection="1">
      <alignment horizontal="center" vertical="center" wrapText="1"/>
      <protection locked="0"/>
    </xf>
    <xf numFmtId="185" fontId="0" fillId="0" borderId="34" xfId="54" applyNumberFormat="1" applyFont="1" applyFill="1" applyBorder="1" applyAlignment="1" applyProtection="1">
      <alignment horizontal="center" vertical="center"/>
      <protection locked="0"/>
    </xf>
    <xf numFmtId="3" fontId="0" fillId="0" borderId="21" xfId="54" applyNumberFormat="1" applyFont="1" applyFill="1" applyBorder="1" applyAlignment="1" applyProtection="1">
      <alignment horizontal="right" vertical="center"/>
      <protection locked="0"/>
    </xf>
    <xf numFmtId="3" fontId="4" fillId="0" borderId="34" xfId="54" applyNumberFormat="1" applyFont="1" applyFill="1" applyBorder="1" applyAlignment="1" applyProtection="1">
      <alignment horizontal="right" vertical="center"/>
      <protection locked="0"/>
    </xf>
    <xf numFmtId="0" fontId="0" fillId="0" borderId="0" xfId="54" applyFont="1" applyAlignment="1" applyProtection="1">
      <alignment horizontal="left" vertical="center"/>
      <protection locked="0"/>
    </xf>
    <xf numFmtId="0" fontId="0" fillId="0" borderId="0" xfId="0" applyAlignment="1" applyProtection="1">
      <alignment horizontal="center"/>
      <protection locked="0"/>
    </xf>
    <xf numFmtId="14" fontId="0" fillId="0" borderId="0" xfId="0" applyNumberFormat="1" applyFont="1" applyAlignment="1" applyProtection="1">
      <alignment horizontal="center"/>
      <protection locked="0"/>
    </xf>
    <xf numFmtId="0" fontId="0" fillId="0" borderId="0" xfId="54" applyFont="1" applyAlignment="1" applyProtection="1">
      <alignment horizontal="center" vertical="center"/>
      <protection locked="0"/>
    </xf>
    <xf numFmtId="0" fontId="0" fillId="0" borderId="0" xfId="54" applyFont="1" applyAlignment="1" applyProtection="1">
      <alignment vertical="center"/>
      <protection locked="0"/>
    </xf>
    <xf numFmtId="3" fontId="0" fillId="0" borderId="0" xfId="54" applyNumberFormat="1" applyFont="1" applyAlignment="1" applyProtection="1">
      <alignment horizontal="right" vertical="center"/>
      <protection locked="0"/>
    </xf>
    <xf numFmtId="3" fontId="0" fillId="0" borderId="0" xfId="0" applyNumberFormat="1" applyAlignment="1" applyProtection="1">
      <alignment horizontal="right"/>
      <protection locked="0"/>
    </xf>
    <xf numFmtId="14" fontId="0" fillId="33" borderId="0" xfId="0" applyNumberFormat="1" applyFont="1" applyFill="1" applyAlignment="1" applyProtection="1">
      <alignment horizontal="center"/>
      <protection/>
    </xf>
    <xf numFmtId="0" fontId="4" fillId="33" borderId="0" xfId="54" applyFont="1" applyFill="1" applyBorder="1" applyAlignment="1" applyProtection="1">
      <alignment horizontal="center" vertical="center"/>
      <protection/>
    </xf>
    <xf numFmtId="0" fontId="13" fillId="33" borderId="10" xfId="54" applyFont="1" applyFill="1" applyBorder="1" applyAlignment="1" applyProtection="1">
      <alignment horizontal="center" vertical="center"/>
      <protection/>
    </xf>
    <xf numFmtId="0" fontId="13" fillId="33" borderId="11" xfId="54" applyFont="1" applyFill="1" applyBorder="1" applyAlignment="1" applyProtection="1">
      <alignment horizontal="center" vertical="center"/>
      <protection/>
    </xf>
    <xf numFmtId="0" fontId="4" fillId="33" borderId="11" xfId="54" applyFont="1" applyFill="1" applyBorder="1" applyAlignment="1" applyProtection="1">
      <alignment horizontal="left" vertical="center"/>
      <protection/>
    </xf>
    <xf numFmtId="0" fontId="0" fillId="33" borderId="0" xfId="0" applyFill="1" applyBorder="1" applyAlignment="1" applyProtection="1">
      <alignment horizontal="center" vertical="center"/>
      <protection/>
    </xf>
    <xf numFmtId="14" fontId="0" fillId="33" borderId="0" xfId="0" applyNumberFormat="1" applyFon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0" fontId="0" fillId="33" borderId="0" xfId="54" applyFont="1" applyFill="1" applyBorder="1" applyAlignment="1" applyProtection="1">
      <alignment vertical="center"/>
      <protection/>
    </xf>
    <xf numFmtId="0" fontId="0" fillId="33" borderId="0" xfId="54" applyFont="1" applyFill="1" applyBorder="1" applyAlignment="1" applyProtection="1">
      <alignment horizontal="center" vertical="center"/>
      <protection/>
    </xf>
    <xf numFmtId="0" fontId="4" fillId="33" borderId="0" xfId="54" applyFont="1" applyFill="1" applyBorder="1" applyAlignment="1" applyProtection="1">
      <alignment horizontal="left" vertical="center"/>
      <protection/>
    </xf>
    <xf numFmtId="0" fontId="5" fillId="33" borderId="14" xfId="0" applyFont="1" applyFill="1" applyBorder="1" applyAlignment="1" applyProtection="1">
      <alignment horizontal="right"/>
      <protection/>
    </xf>
    <xf numFmtId="0" fontId="1" fillId="33" borderId="15" xfId="0" applyFont="1" applyFill="1" applyBorder="1" applyAlignment="1" applyProtection="1">
      <alignment horizontal="left" vertical="center"/>
      <protection/>
    </xf>
    <xf numFmtId="0" fontId="0" fillId="33" borderId="16" xfId="0" applyFill="1" applyBorder="1" applyAlignment="1" applyProtection="1">
      <alignment horizontal="left" vertical="center"/>
      <protection/>
    </xf>
    <xf numFmtId="0" fontId="0" fillId="33" borderId="16" xfId="54" applyFont="1" applyFill="1" applyBorder="1" applyAlignment="1" applyProtection="1">
      <alignment vertical="center"/>
      <protection/>
    </xf>
    <xf numFmtId="0" fontId="0" fillId="33" borderId="16" xfId="54" applyFont="1" applyFill="1" applyBorder="1" applyAlignment="1" applyProtection="1">
      <alignment horizontal="center" vertical="center"/>
      <protection/>
    </xf>
    <xf numFmtId="0" fontId="5" fillId="33" borderId="16" xfId="54" applyFont="1" applyFill="1" applyBorder="1" applyAlignment="1" applyProtection="1">
      <alignment horizontal="right" vertical="center"/>
      <protection/>
    </xf>
    <xf numFmtId="0" fontId="0" fillId="33" borderId="17" xfId="54" applyFont="1" applyFill="1" applyBorder="1" applyAlignment="1" applyProtection="1">
      <alignment vertical="center"/>
      <protection/>
    </xf>
    <xf numFmtId="0" fontId="0" fillId="33" borderId="0" xfId="54" applyFont="1" applyFill="1" applyAlignment="1" applyProtection="1">
      <alignment vertical="center"/>
      <protection/>
    </xf>
    <xf numFmtId="0" fontId="0" fillId="33" borderId="0" xfId="54" applyFont="1" applyFill="1" applyAlignment="1" applyProtection="1">
      <alignment horizontal="center" vertical="center"/>
      <protection/>
    </xf>
    <xf numFmtId="14" fontId="0" fillId="33" borderId="0" xfId="54" applyNumberFormat="1" applyFont="1" applyFill="1" applyAlignment="1" applyProtection="1">
      <alignment horizontal="center" vertical="center"/>
      <protection/>
    </xf>
    <xf numFmtId="4" fontId="4" fillId="33" borderId="0" xfId="54" applyNumberFormat="1" applyFont="1" applyFill="1" applyBorder="1" applyAlignment="1" applyProtection="1">
      <alignment horizontal="center" vertical="center"/>
      <protection/>
    </xf>
    <xf numFmtId="4" fontId="4" fillId="0" borderId="35" xfId="54" applyNumberFormat="1" applyFont="1" applyFill="1" applyBorder="1" applyAlignment="1" applyProtection="1">
      <alignment horizontal="center" vertical="center"/>
      <protection/>
    </xf>
    <xf numFmtId="3" fontId="4" fillId="0" borderId="35" xfId="54" applyNumberFormat="1" applyFont="1" applyFill="1" applyBorder="1" applyAlignment="1" applyProtection="1">
      <alignment horizontal="center" vertical="center"/>
      <protection/>
    </xf>
    <xf numFmtId="0" fontId="4" fillId="0" borderId="35" xfId="54" applyNumberFormat="1" applyFont="1" applyFill="1" applyBorder="1" applyAlignment="1" applyProtection="1">
      <alignment horizontal="center" vertical="center" wrapText="1"/>
      <protection/>
    </xf>
    <xf numFmtId="4" fontId="4" fillId="0" borderId="35" xfId="54" applyNumberFormat="1" applyFont="1" applyFill="1" applyBorder="1" applyAlignment="1" applyProtection="1">
      <alignment horizontal="center" vertical="center" wrapText="1"/>
      <protection/>
    </xf>
    <xf numFmtId="0" fontId="3" fillId="33" borderId="0" xfId="54" applyFont="1" applyFill="1" applyAlignment="1" applyProtection="1">
      <alignment horizontal="left" vertical="center"/>
      <protection/>
    </xf>
    <xf numFmtId="0" fontId="3" fillId="33" borderId="0" xfId="0" applyFont="1" applyFill="1" applyAlignment="1" applyProtection="1">
      <alignment horizontal="center"/>
      <protection/>
    </xf>
    <xf numFmtId="14" fontId="3" fillId="33" borderId="0" xfId="0" applyNumberFormat="1" applyFont="1" applyFill="1" applyAlignment="1" applyProtection="1">
      <alignment horizontal="center"/>
      <protection/>
    </xf>
    <xf numFmtId="0" fontId="3" fillId="33" borderId="0" xfId="54" applyFont="1" applyFill="1" applyAlignment="1" applyProtection="1">
      <alignment horizontal="center" vertical="center"/>
      <protection/>
    </xf>
    <xf numFmtId="0" fontId="3" fillId="33" borderId="0" xfId="54" applyFont="1" applyFill="1" applyAlignment="1" applyProtection="1">
      <alignment vertical="center"/>
      <protection/>
    </xf>
    <xf numFmtId="3" fontId="19" fillId="33" borderId="36" xfId="54" applyNumberFormat="1" applyFont="1" applyFill="1" applyBorder="1" applyAlignment="1" applyProtection="1">
      <alignment horizontal="right" vertical="center"/>
      <protection/>
    </xf>
    <xf numFmtId="0" fontId="3" fillId="0" borderId="0" xfId="0" applyFont="1" applyAlignment="1" applyProtection="1">
      <alignment/>
      <protection/>
    </xf>
    <xf numFmtId="3" fontId="0" fillId="0" borderId="34" xfId="54" applyNumberFormat="1" applyFont="1" applyFill="1" applyBorder="1" applyAlignment="1" applyProtection="1">
      <alignment vertical="center"/>
      <protection locked="0"/>
    </xf>
    <xf numFmtId="3" fontId="0" fillId="0" borderId="21" xfId="54" applyNumberFormat="1" applyFont="1" applyFill="1" applyBorder="1" applyAlignment="1" applyProtection="1">
      <alignment vertical="center"/>
      <protection locked="0"/>
    </xf>
    <xf numFmtId="3" fontId="21" fillId="33" borderId="0" xfId="54" applyNumberFormat="1" applyFont="1" applyFill="1" applyAlignment="1" applyProtection="1">
      <alignment horizontal="right" vertical="center"/>
      <protection/>
    </xf>
    <xf numFmtId="0" fontId="0" fillId="33" borderId="0" xfId="0" applyFill="1" applyAlignment="1" applyProtection="1">
      <alignment/>
      <protection locked="0"/>
    </xf>
    <xf numFmtId="0" fontId="2" fillId="33" borderId="22" xfId="0" applyFont="1" applyFill="1" applyBorder="1" applyAlignment="1" applyProtection="1">
      <alignment horizontal="right" vertical="top"/>
      <protection locked="0"/>
    </xf>
    <xf numFmtId="0" fontId="0" fillId="33" borderId="10" xfId="0" applyFill="1" applyBorder="1" applyAlignment="1" applyProtection="1">
      <alignment/>
      <protection/>
    </xf>
    <xf numFmtId="0" fontId="0" fillId="33" borderId="13" xfId="0" applyFill="1" applyBorder="1" applyAlignment="1" applyProtection="1">
      <alignment/>
      <protection/>
    </xf>
    <xf numFmtId="0" fontId="0" fillId="33" borderId="0" xfId="0" applyFill="1" applyBorder="1" applyAlignment="1" applyProtection="1">
      <alignment/>
      <protection/>
    </xf>
    <xf numFmtId="0" fontId="1" fillId="33" borderId="0" xfId="0" applyFont="1" applyFill="1" applyBorder="1" applyAlignment="1" applyProtection="1">
      <alignment/>
      <protection/>
    </xf>
    <xf numFmtId="0" fontId="0" fillId="33" borderId="15" xfId="0" applyFill="1" applyBorder="1" applyAlignment="1" applyProtection="1">
      <alignment/>
      <protection/>
    </xf>
    <xf numFmtId="0" fontId="0" fillId="0" borderId="0" xfId="0" applyBorder="1" applyAlignment="1" applyProtection="1">
      <alignment/>
      <protection/>
    </xf>
    <xf numFmtId="0" fontId="2" fillId="33" borderId="0" xfId="0" applyFont="1" applyFill="1" applyBorder="1" applyAlignment="1" applyProtection="1">
      <alignment horizontal="left" vertical="center"/>
      <protection/>
    </xf>
    <xf numFmtId="0" fontId="3" fillId="33" borderId="0" xfId="0" applyFont="1" applyFill="1" applyAlignment="1" applyProtection="1">
      <alignment/>
      <protection/>
    </xf>
    <xf numFmtId="0" fontId="1" fillId="33" borderId="14" xfId="0" applyFont="1" applyFill="1" applyBorder="1" applyAlignment="1" applyProtection="1">
      <alignment horizontal="left"/>
      <protection/>
    </xf>
    <xf numFmtId="41" fontId="1" fillId="33" borderId="14" xfId="0" applyNumberFormat="1" applyFont="1" applyFill="1" applyBorder="1" applyAlignment="1" applyProtection="1">
      <alignment/>
      <protection/>
    </xf>
    <xf numFmtId="41" fontId="1" fillId="33" borderId="17" xfId="0" applyNumberFormat="1" applyFont="1" applyFill="1" applyBorder="1" applyAlignment="1" applyProtection="1">
      <alignment/>
      <protection/>
    </xf>
    <xf numFmtId="0" fontId="3" fillId="33" borderId="21" xfId="0" applyFont="1" applyFill="1" applyBorder="1" applyAlignment="1" applyProtection="1">
      <alignment horizontal="left" vertical="top" wrapText="1" readingOrder="1"/>
      <protection locked="0"/>
    </xf>
    <xf numFmtId="3" fontId="0" fillId="0" borderId="21" xfId="54" applyNumberFormat="1" applyFont="1" applyFill="1" applyBorder="1" applyAlignment="1" applyProtection="1">
      <alignment horizontal="right" vertical="center"/>
      <protection/>
    </xf>
    <xf numFmtId="3" fontId="4" fillId="0" borderId="34" xfId="54" applyNumberFormat="1" applyFont="1" applyFill="1" applyBorder="1" applyAlignment="1" applyProtection="1">
      <alignment horizontal="right" vertical="center"/>
      <protection/>
    </xf>
    <xf numFmtId="0" fontId="1" fillId="33" borderId="14" xfId="0" applyFont="1" applyFill="1" applyBorder="1" applyAlignment="1" applyProtection="1">
      <alignment/>
      <protection/>
    </xf>
    <xf numFmtId="0" fontId="3" fillId="33" borderId="21"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shrinkToFit="1"/>
      <protection locked="0"/>
    </xf>
    <xf numFmtId="0" fontId="8" fillId="33" borderId="10" xfId="0" applyFont="1" applyFill="1" applyBorder="1" applyAlignment="1" applyProtection="1">
      <alignment horizontal="center"/>
      <protection/>
    </xf>
    <xf numFmtId="0" fontId="8" fillId="33" borderId="11" xfId="0" applyFont="1" applyFill="1" applyBorder="1" applyAlignment="1" applyProtection="1">
      <alignment/>
      <protection/>
    </xf>
    <xf numFmtId="0" fontId="8" fillId="33" borderId="11" xfId="0" applyFont="1" applyFill="1" applyBorder="1" applyAlignment="1" applyProtection="1">
      <alignment horizontal="center"/>
      <protection/>
    </xf>
    <xf numFmtId="0" fontId="8" fillId="33" borderId="13" xfId="0" applyFont="1" applyFill="1" applyBorder="1" applyAlignment="1" applyProtection="1">
      <alignment horizontal="center"/>
      <protection/>
    </xf>
    <xf numFmtId="0" fontId="12" fillId="33" borderId="0" xfId="0" applyFont="1" applyFill="1" applyBorder="1" applyAlignment="1" applyProtection="1">
      <alignment horizontal="left"/>
      <protection/>
    </xf>
    <xf numFmtId="0" fontId="9" fillId="33" borderId="15" xfId="0" applyFont="1" applyFill="1" applyBorder="1" applyAlignment="1" applyProtection="1">
      <alignment horizontal="center"/>
      <protection/>
    </xf>
    <xf numFmtId="0" fontId="8" fillId="33" borderId="16" xfId="0" applyFont="1" applyFill="1" applyBorder="1" applyAlignment="1" applyProtection="1">
      <alignment/>
      <protection/>
    </xf>
    <xf numFmtId="0" fontId="8" fillId="33" borderId="16" xfId="0" applyFont="1" applyFill="1" applyBorder="1" applyAlignment="1" applyProtection="1">
      <alignment horizontal="center"/>
      <protection/>
    </xf>
    <xf numFmtId="0" fontId="8" fillId="33" borderId="0" xfId="0" applyFont="1" applyFill="1" applyAlignment="1" applyProtection="1">
      <alignment horizontal="center"/>
      <protection/>
    </xf>
    <xf numFmtId="0" fontId="16" fillId="33" borderId="0" xfId="0" applyFont="1" applyFill="1" applyAlignment="1" applyProtection="1">
      <alignment horizontal="right"/>
      <protection/>
    </xf>
    <xf numFmtId="3" fontId="16" fillId="33" borderId="36" xfId="0" applyNumberFormat="1" applyFont="1" applyFill="1" applyBorder="1" applyAlignment="1" applyProtection="1">
      <alignment horizontal="right"/>
      <protection/>
    </xf>
    <xf numFmtId="0" fontId="4" fillId="33" borderId="0" xfId="0" applyFont="1" applyFill="1" applyAlignment="1" applyProtection="1">
      <alignment horizontal="left"/>
      <protection/>
    </xf>
    <xf numFmtId="0" fontId="0" fillId="0" borderId="0" xfId="0" applyFill="1" applyAlignment="1" applyProtection="1">
      <alignment/>
      <protection/>
    </xf>
    <xf numFmtId="0" fontId="4" fillId="0" borderId="21" xfId="0" applyFont="1" applyBorder="1" applyAlignment="1" applyProtection="1">
      <alignment horizontal="center" vertical="center" wrapText="1"/>
      <protection/>
    </xf>
    <xf numFmtId="0" fontId="0" fillId="0" borderId="21" xfId="0" applyBorder="1" applyAlignment="1" applyProtection="1">
      <alignment horizontal="left" vertical="center" wrapText="1"/>
      <protection locked="0"/>
    </xf>
    <xf numFmtId="0" fontId="0" fillId="0" borderId="21" xfId="0" applyBorder="1" applyAlignment="1" applyProtection="1">
      <alignment horizontal="center" vertical="center"/>
      <protection locked="0"/>
    </xf>
    <xf numFmtId="185" fontId="0" fillId="0" borderId="21" xfId="0" applyNumberFormat="1" applyBorder="1" applyAlignment="1" applyProtection="1">
      <alignment horizontal="center" vertical="center"/>
      <protection locked="0"/>
    </xf>
    <xf numFmtId="0" fontId="0" fillId="0" borderId="21" xfId="0" applyBorder="1" applyAlignment="1" applyProtection="1">
      <alignment vertical="center" wrapText="1"/>
      <protection locked="0"/>
    </xf>
    <xf numFmtId="3" fontId="0" fillId="0" borderId="21" xfId="0" applyNumberFormat="1" applyBorder="1" applyAlignment="1" applyProtection="1">
      <alignment vertical="center"/>
      <protection locked="0"/>
    </xf>
    <xf numFmtId="3" fontId="0" fillId="0" borderId="21" xfId="0" applyNumberFormat="1" applyBorder="1" applyAlignment="1" applyProtection="1">
      <alignment horizontal="right" vertical="center" wrapText="1"/>
      <protection locked="0"/>
    </xf>
    <xf numFmtId="0" fontId="0" fillId="0" borderId="21" xfId="0" applyFont="1" applyBorder="1" applyAlignment="1" applyProtection="1">
      <alignment horizontal="left" vertical="center" wrapText="1"/>
      <protection locked="0"/>
    </xf>
    <xf numFmtId="0" fontId="3" fillId="0" borderId="34" xfId="0" applyFont="1" applyBorder="1" applyAlignment="1" applyProtection="1">
      <alignment horizontal="center" vertical="center" wrapText="1"/>
      <protection locked="0"/>
    </xf>
    <xf numFmtId="0" fontId="0" fillId="0" borderId="34" xfId="0" applyFont="1" applyBorder="1" applyAlignment="1" applyProtection="1">
      <alignment horizontal="left" vertical="center" wrapText="1"/>
      <protection locked="0"/>
    </xf>
    <xf numFmtId="49" fontId="0" fillId="0" borderId="34" xfId="0" applyNumberFormat="1" applyFont="1" applyBorder="1" applyAlignment="1" applyProtection="1">
      <alignment horizontal="left" vertical="center" wrapText="1"/>
      <protection locked="0"/>
    </xf>
    <xf numFmtId="185" fontId="4" fillId="0" borderId="21" xfId="0" applyNumberFormat="1" applyFont="1" applyBorder="1" applyAlignment="1" applyProtection="1">
      <alignment horizontal="center" vertical="center" wrapText="1"/>
      <protection/>
    </xf>
    <xf numFmtId="3" fontId="0" fillId="0" borderId="21" xfId="0" applyNumberFormat="1" applyBorder="1" applyAlignment="1" applyProtection="1">
      <alignment horizontal="right" vertical="center" wrapText="1"/>
      <protection/>
    </xf>
    <xf numFmtId="0" fontId="3" fillId="0" borderId="21" xfId="0" applyFont="1" applyBorder="1" applyAlignment="1" applyProtection="1">
      <alignment horizontal="center" vertical="center" wrapText="1"/>
      <protection locked="0"/>
    </xf>
    <xf numFmtId="49" fontId="0" fillId="0" borderId="21" xfId="0" applyNumberFormat="1" applyFont="1" applyBorder="1" applyAlignment="1" applyProtection="1">
      <alignment horizontal="left" vertical="center" wrapText="1"/>
      <protection locked="0"/>
    </xf>
    <xf numFmtId="3" fontId="16" fillId="33" borderId="0" xfId="0" applyNumberFormat="1" applyFont="1" applyFill="1" applyBorder="1" applyAlignment="1" applyProtection="1">
      <alignment horizontal="right"/>
      <protection/>
    </xf>
    <xf numFmtId="49" fontId="0" fillId="33" borderId="21" xfId="0" applyNumberFormat="1" applyFont="1" applyFill="1" applyBorder="1" applyAlignment="1" applyProtection="1">
      <alignment horizontal="left" vertical="center" wrapText="1"/>
      <protection locked="0"/>
    </xf>
    <xf numFmtId="0" fontId="0" fillId="33" borderId="11" xfId="0" applyFill="1" applyBorder="1" applyAlignment="1" applyProtection="1">
      <alignment/>
      <protection/>
    </xf>
    <xf numFmtId="0" fontId="0" fillId="33" borderId="14" xfId="0" applyFill="1" applyBorder="1" applyAlignment="1" applyProtection="1">
      <alignment/>
      <protection/>
    </xf>
    <xf numFmtId="0" fontId="0" fillId="33" borderId="16" xfId="0" applyFill="1" applyBorder="1" applyAlignment="1" applyProtection="1">
      <alignment/>
      <protection/>
    </xf>
    <xf numFmtId="0" fontId="0" fillId="33" borderId="17" xfId="0" applyFill="1" applyBorder="1" applyAlignment="1" applyProtection="1">
      <alignment/>
      <protection/>
    </xf>
    <xf numFmtId="0" fontId="4" fillId="33" borderId="21" xfId="0" applyFont="1" applyFill="1" applyBorder="1" applyAlignment="1" applyProtection="1">
      <alignment horizontal="center" vertical="center" wrapText="1"/>
      <protection/>
    </xf>
    <xf numFmtId="41" fontId="1" fillId="33" borderId="0" xfId="0" applyNumberFormat="1" applyFont="1" applyFill="1" applyBorder="1" applyAlignment="1" applyProtection="1">
      <alignment horizontal="left"/>
      <protection/>
    </xf>
    <xf numFmtId="0" fontId="1" fillId="33" borderId="10" xfId="0" applyFont="1" applyFill="1" applyBorder="1" applyAlignment="1" applyProtection="1">
      <alignment/>
      <protection/>
    </xf>
    <xf numFmtId="0" fontId="0" fillId="33" borderId="11" xfId="0" applyFont="1" applyFill="1" applyBorder="1" applyAlignment="1" applyProtection="1">
      <alignment/>
      <protection/>
    </xf>
    <xf numFmtId="0" fontId="0" fillId="0" borderId="0" xfId="0" applyFont="1" applyAlignment="1" applyProtection="1">
      <alignment/>
      <protection/>
    </xf>
    <xf numFmtId="0" fontId="2" fillId="33" borderId="13" xfId="0" applyFont="1" applyFill="1" applyBorder="1" applyAlignment="1" applyProtection="1">
      <alignment/>
      <protection/>
    </xf>
    <xf numFmtId="0" fontId="0" fillId="33" borderId="0" xfId="0" applyFont="1" applyFill="1" applyBorder="1" applyAlignment="1" applyProtection="1">
      <alignment/>
      <protection/>
    </xf>
    <xf numFmtId="0" fontId="0" fillId="33" borderId="14" xfId="0" applyFont="1" applyFill="1" applyBorder="1" applyAlignment="1" applyProtection="1">
      <alignment/>
      <protection/>
    </xf>
    <xf numFmtId="0" fontId="2" fillId="33" borderId="0" xfId="0" applyFont="1" applyFill="1" applyBorder="1" applyAlignment="1" applyProtection="1">
      <alignment/>
      <protection/>
    </xf>
    <xf numFmtId="0" fontId="0" fillId="33" borderId="15" xfId="0" applyFont="1" applyFill="1" applyBorder="1" applyAlignment="1" applyProtection="1">
      <alignment/>
      <protection/>
    </xf>
    <xf numFmtId="0" fontId="0" fillId="33" borderId="16" xfId="0" applyFont="1" applyFill="1" applyBorder="1" applyAlignment="1" applyProtection="1">
      <alignment/>
      <protection/>
    </xf>
    <xf numFmtId="49" fontId="1" fillId="33" borderId="16" xfId="0" applyNumberFormat="1" applyFont="1" applyFill="1" applyBorder="1" applyAlignment="1" applyProtection="1">
      <alignment horizontal="left"/>
      <protection/>
    </xf>
    <xf numFmtId="0" fontId="0" fillId="33" borderId="17" xfId="0" applyFont="1" applyFill="1" applyBorder="1" applyAlignment="1" applyProtection="1">
      <alignment/>
      <protection/>
    </xf>
    <xf numFmtId="49" fontId="1" fillId="33" borderId="0" xfId="0" applyNumberFormat="1" applyFont="1" applyFill="1" applyBorder="1" applyAlignment="1" applyProtection="1">
      <alignment horizontal="left"/>
      <protection/>
    </xf>
    <xf numFmtId="0" fontId="4" fillId="0" borderId="0" xfId="0" applyFont="1" applyAlignment="1" applyProtection="1">
      <alignment/>
      <protection/>
    </xf>
    <xf numFmtId="0" fontId="4" fillId="33" borderId="23" xfId="0" applyFont="1" applyFill="1" applyBorder="1" applyAlignment="1" applyProtection="1">
      <alignment wrapText="1"/>
      <protection/>
    </xf>
    <xf numFmtId="0" fontId="4" fillId="33" borderId="24" xfId="0" applyFont="1" applyFill="1" applyBorder="1" applyAlignment="1" applyProtection="1">
      <alignment wrapText="1"/>
      <protection/>
    </xf>
    <xf numFmtId="0" fontId="4" fillId="33" borderId="25" xfId="0" applyFont="1" applyFill="1" applyBorder="1" applyAlignment="1" applyProtection="1">
      <alignment wrapText="1"/>
      <protection/>
    </xf>
    <xf numFmtId="0" fontId="4" fillId="33" borderId="26" xfId="0" applyFont="1" applyFill="1" applyBorder="1" applyAlignment="1" applyProtection="1">
      <alignment/>
      <protection/>
    </xf>
    <xf numFmtId="0" fontId="4" fillId="33" borderId="0" xfId="0" applyFont="1" applyFill="1" applyBorder="1" applyAlignment="1" applyProtection="1">
      <alignment/>
      <protection/>
    </xf>
    <xf numFmtId="0" fontId="4" fillId="33" borderId="0" xfId="0" applyFont="1" applyFill="1" applyBorder="1" applyAlignment="1" applyProtection="1">
      <alignment horizontal="right"/>
      <protection/>
    </xf>
    <xf numFmtId="0" fontId="4" fillId="33" borderId="27" xfId="0" applyFont="1" applyFill="1" applyBorder="1" applyAlignment="1" applyProtection="1">
      <alignment/>
      <protection/>
    </xf>
    <xf numFmtId="0" fontId="4" fillId="33" borderId="26" xfId="0" applyFont="1" applyFill="1" applyBorder="1" applyAlignment="1" applyProtection="1">
      <alignment horizontal="right"/>
      <protection/>
    </xf>
    <xf numFmtId="0" fontId="4" fillId="33" borderId="27" xfId="0" applyFont="1" applyFill="1" applyBorder="1" applyAlignment="1" applyProtection="1">
      <alignment/>
      <protection/>
    </xf>
    <xf numFmtId="0" fontId="4" fillId="33" borderId="18" xfId="0" applyFont="1" applyFill="1" applyBorder="1" applyAlignment="1" applyProtection="1">
      <alignment/>
      <protection/>
    </xf>
    <xf numFmtId="0" fontId="4" fillId="33" borderId="28" xfId="0" applyFont="1" applyFill="1" applyBorder="1" applyAlignment="1" applyProtection="1">
      <alignment/>
      <protection/>
    </xf>
    <xf numFmtId="0" fontId="4" fillId="33" borderId="29" xfId="0" applyFont="1" applyFill="1" applyBorder="1" applyAlignment="1" applyProtection="1">
      <alignment/>
      <protection/>
    </xf>
    <xf numFmtId="182" fontId="8" fillId="33" borderId="21" xfId="0" applyNumberFormat="1" applyFont="1" applyFill="1" applyBorder="1" applyAlignment="1" applyProtection="1">
      <alignment horizontal="center"/>
      <protection locked="0"/>
    </xf>
    <xf numFmtId="0" fontId="8" fillId="0" borderId="0" xfId="0" applyFont="1" applyAlignment="1" applyProtection="1">
      <alignment/>
      <protection/>
    </xf>
    <xf numFmtId="0" fontId="9" fillId="33" borderId="15" xfId="0" applyFont="1" applyFill="1" applyBorder="1" applyAlignment="1" applyProtection="1">
      <alignment/>
      <protection/>
    </xf>
    <xf numFmtId="0" fontId="8" fillId="33" borderId="0" xfId="0" applyFont="1" applyFill="1" applyAlignment="1" applyProtection="1">
      <alignment/>
      <protection/>
    </xf>
    <xf numFmtId="0" fontId="9" fillId="33" borderId="23" xfId="0" applyFont="1" applyFill="1" applyBorder="1" applyAlignment="1" applyProtection="1">
      <alignment vertical="center"/>
      <protection/>
    </xf>
    <xf numFmtId="0" fontId="9" fillId="33" borderId="24" xfId="0" applyFont="1" applyFill="1" applyBorder="1" applyAlignment="1" applyProtection="1">
      <alignment vertical="center"/>
      <protection/>
    </xf>
    <xf numFmtId="0" fontId="9" fillId="33" borderId="25" xfId="0" applyFont="1" applyFill="1" applyBorder="1" applyAlignment="1" applyProtection="1">
      <alignment vertical="center"/>
      <protection/>
    </xf>
    <xf numFmtId="0" fontId="9" fillId="33" borderId="27"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9" fillId="33" borderId="26" xfId="0" applyFont="1" applyFill="1" applyBorder="1" applyAlignment="1" applyProtection="1">
      <alignment vertical="center"/>
      <protection/>
    </xf>
    <xf numFmtId="0" fontId="9" fillId="33" borderId="0" xfId="0" applyFont="1" applyFill="1" applyBorder="1" applyAlignment="1" applyProtection="1">
      <alignment horizontal="center" vertical="center"/>
      <protection/>
    </xf>
    <xf numFmtId="182" fontId="8" fillId="33" borderId="27" xfId="0" applyNumberFormat="1" applyFont="1" applyFill="1" applyBorder="1" applyAlignment="1" applyProtection="1">
      <alignment/>
      <protection/>
    </xf>
    <xf numFmtId="0" fontId="8" fillId="33" borderId="27" xfId="0" applyFont="1" applyFill="1" applyBorder="1" applyAlignment="1" applyProtection="1">
      <alignment/>
      <protection/>
    </xf>
    <xf numFmtId="0" fontId="11" fillId="33" borderId="27" xfId="0" applyFont="1" applyFill="1" applyBorder="1" applyAlignment="1" applyProtection="1">
      <alignment vertical="center"/>
      <protection/>
    </xf>
    <xf numFmtId="186" fontId="8" fillId="33" borderId="27" xfId="0" applyNumberFormat="1" applyFont="1" applyFill="1" applyBorder="1" applyAlignment="1" applyProtection="1">
      <alignment/>
      <protection/>
    </xf>
    <xf numFmtId="0" fontId="8" fillId="33" borderId="29" xfId="0" applyFont="1" applyFill="1" applyBorder="1" applyAlignment="1" applyProtection="1">
      <alignment/>
      <protection/>
    </xf>
    <xf numFmtId="0" fontId="8" fillId="33" borderId="0" xfId="0" applyFont="1" applyFill="1" applyBorder="1" applyAlignment="1" applyProtection="1">
      <alignment/>
      <protection/>
    </xf>
    <xf numFmtId="0" fontId="8" fillId="33" borderId="28" xfId="0" applyFont="1" applyFill="1" applyBorder="1" applyAlignment="1" applyProtection="1">
      <alignment/>
      <protection/>
    </xf>
    <xf numFmtId="186" fontId="8" fillId="33" borderId="26" xfId="0" applyNumberFormat="1" applyFont="1" applyFill="1" applyBorder="1" applyAlignment="1" applyProtection="1">
      <alignment/>
      <protection/>
    </xf>
    <xf numFmtId="0" fontId="8" fillId="33" borderId="26" xfId="0" applyFont="1" applyFill="1" applyBorder="1" applyAlignment="1" applyProtection="1">
      <alignment/>
      <protection/>
    </xf>
    <xf numFmtId="0" fontId="8" fillId="33" borderId="18" xfId="0" applyFont="1" applyFill="1" applyBorder="1" applyAlignment="1" applyProtection="1">
      <alignment/>
      <protection/>
    </xf>
    <xf numFmtId="182" fontId="8" fillId="33" borderId="26" xfId="0" applyNumberFormat="1" applyFont="1" applyFill="1" applyBorder="1" applyAlignment="1" applyProtection="1">
      <alignment/>
      <protection/>
    </xf>
    <xf numFmtId="0" fontId="9" fillId="33" borderId="26" xfId="0" applyFont="1" applyFill="1" applyBorder="1" applyAlignment="1" applyProtection="1">
      <alignment horizontal="left" vertical="center"/>
      <protection/>
    </xf>
    <xf numFmtId="0" fontId="11" fillId="33" borderId="26"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0" fillId="33" borderId="24" xfId="0" applyFill="1" applyBorder="1" applyAlignment="1" applyProtection="1">
      <alignment vertical="center"/>
      <protection/>
    </xf>
    <xf numFmtId="41" fontId="8" fillId="33" borderId="24" xfId="0" applyNumberFormat="1" applyFont="1" applyFill="1" applyBorder="1" applyAlignment="1" applyProtection="1">
      <alignment vertical="center"/>
      <protection/>
    </xf>
    <xf numFmtId="0" fontId="8" fillId="33" borderId="25" xfId="0" applyFont="1" applyFill="1" applyBorder="1" applyAlignment="1" applyProtection="1">
      <alignment/>
      <protection/>
    </xf>
    <xf numFmtId="0" fontId="8" fillId="33" borderId="26" xfId="0" applyFont="1" applyFill="1" applyBorder="1" applyAlignment="1" applyProtection="1">
      <alignment/>
      <protection/>
    </xf>
    <xf numFmtId="0" fontId="8" fillId="33" borderId="0" xfId="0" applyFont="1" applyFill="1" applyBorder="1" applyAlignment="1" applyProtection="1">
      <alignment horizontal="right"/>
      <protection/>
    </xf>
    <xf numFmtId="0" fontId="22" fillId="33" borderId="0" xfId="0" applyFont="1" applyFill="1" applyBorder="1" applyAlignment="1" applyProtection="1">
      <alignment horizontal="right"/>
      <protection/>
    </xf>
    <xf numFmtId="0" fontId="9" fillId="33" borderId="0" xfId="0" applyFont="1" applyFill="1" applyBorder="1" applyAlignment="1" applyProtection="1">
      <alignment horizontal="center"/>
      <protection/>
    </xf>
    <xf numFmtId="0" fontId="0" fillId="0" borderId="21" xfId="0" applyFont="1" applyFill="1" applyBorder="1" applyAlignment="1" applyProtection="1">
      <alignment wrapText="1"/>
      <protection locked="0"/>
    </xf>
    <xf numFmtId="3" fontId="0" fillId="0" borderId="21" xfId="0" applyNumberFormat="1" applyFont="1" applyFill="1" applyBorder="1" applyAlignment="1" applyProtection="1">
      <alignment/>
      <protection locked="0"/>
    </xf>
    <xf numFmtId="0" fontId="0" fillId="33" borderId="22" xfId="0" applyFont="1" applyFill="1" applyBorder="1" applyAlignment="1" applyProtection="1">
      <alignment vertical="center" wrapText="1"/>
      <protection locked="0"/>
    </xf>
    <xf numFmtId="0" fontId="5" fillId="33" borderId="20" xfId="0" applyFont="1" applyFill="1" applyBorder="1" applyAlignment="1" applyProtection="1">
      <alignment horizontal="right" wrapText="1"/>
      <protection locked="0"/>
    </xf>
    <xf numFmtId="0" fontId="0" fillId="33" borderId="24" xfId="0" applyFont="1" applyFill="1" applyBorder="1" applyAlignment="1" applyProtection="1">
      <alignment vertical="center" wrapText="1"/>
      <protection locked="0"/>
    </xf>
    <xf numFmtId="0" fontId="5" fillId="33" borderId="25" xfId="0" applyFont="1" applyFill="1" applyBorder="1" applyAlignment="1" applyProtection="1">
      <alignment horizontal="right" wrapText="1"/>
      <protection locked="0"/>
    </xf>
    <xf numFmtId="3" fontId="0" fillId="0" borderId="37" xfId="0" applyNumberFormat="1" applyFont="1" applyFill="1" applyBorder="1" applyAlignment="1" applyProtection="1">
      <alignment/>
      <protection locked="0"/>
    </xf>
    <xf numFmtId="0" fontId="1" fillId="33" borderId="16" xfId="0" applyFont="1" applyFill="1" applyBorder="1" applyAlignment="1" applyProtection="1">
      <alignment horizontal="left" vertical="center"/>
      <protection/>
    </xf>
    <xf numFmtId="0" fontId="0" fillId="33" borderId="0" xfId="0" applyFill="1" applyBorder="1" applyAlignment="1">
      <alignment/>
    </xf>
    <xf numFmtId="0" fontId="24" fillId="33" borderId="0" xfId="0" applyFont="1" applyFill="1" applyBorder="1" applyAlignment="1">
      <alignment/>
    </xf>
    <xf numFmtId="0" fontId="0" fillId="0" borderId="0" xfId="0" applyBorder="1" applyAlignment="1">
      <alignment/>
    </xf>
    <xf numFmtId="0" fontId="2" fillId="33" borderId="0" xfId="0" applyFont="1" applyFill="1" applyBorder="1" applyAlignment="1" applyProtection="1">
      <alignment horizontal="left" vertical="center"/>
      <protection locked="0"/>
    </xf>
    <xf numFmtId="41" fontId="2" fillId="33" borderId="0" xfId="0" applyNumberFormat="1" applyFont="1" applyFill="1" applyBorder="1" applyAlignment="1" applyProtection="1">
      <alignment horizontal="left"/>
      <protection/>
    </xf>
    <xf numFmtId="3" fontId="0" fillId="0" borderId="34" xfId="54" applyNumberFormat="1" applyFont="1" applyFill="1" applyBorder="1" applyAlignment="1" applyProtection="1">
      <alignment horizontal="right" vertical="center"/>
      <protection locked="0"/>
    </xf>
    <xf numFmtId="49" fontId="0" fillId="0" borderId="34" xfId="54" applyNumberFormat="1" applyFont="1" applyFill="1" applyBorder="1" applyAlignment="1" applyProtection="1">
      <alignment vertical="center" wrapText="1"/>
      <protection/>
    </xf>
    <xf numFmtId="49" fontId="0" fillId="0" borderId="34" xfId="54" applyNumberFormat="1" applyFont="1" applyFill="1" applyBorder="1" applyAlignment="1" applyProtection="1">
      <alignment horizontal="center" vertical="center"/>
      <protection/>
    </xf>
    <xf numFmtId="49" fontId="0" fillId="0" borderId="34" xfId="54" applyNumberFormat="1" applyFont="1" applyFill="1" applyBorder="1" applyAlignment="1" applyProtection="1">
      <alignment horizontal="center" vertical="center" wrapText="1"/>
      <protection/>
    </xf>
    <xf numFmtId="185" fontId="0" fillId="0" borderId="34" xfId="54" applyNumberFormat="1" applyFont="1" applyFill="1" applyBorder="1" applyAlignment="1" applyProtection="1">
      <alignment horizontal="center" vertical="center"/>
      <protection/>
    </xf>
    <xf numFmtId="3" fontId="0" fillId="0" borderId="21" xfId="54" applyNumberFormat="1" applyFont="1" applyFill="1" applyBorder="1" applyAlignment="1" applyProtection="1">
      <alignment vertical="center"/>
      <protection/>
    </xf>
    <xf numFmtId="0" fontId="3" fillId="0" borderId="21" xfId="0" applyFont="1" applyBorder="1" applyAlignment="1" applyProtection="1">
      <alignment horizontal="center" vertical="center"/>
      <protection locked="0"/>
    </xf>
    <xf numFmtId="0" fontId="3" fillId="0" borderId="21" xfId="0" applyFont="1" applyBorder="1" applyAlignment="1" applyProtection="1">
      <alignment horizontal="left" vertical="center" wrapText="1"/>
      <protection locked="0"/>
    </xf>
    <xf numFmtId="185" fontId="3" fillId="0" borderId="21" xfId="0" applyNumberFormat="1" applyFont="1" applyBorder="1" applyAlignment="1" applyProtection="1">
      <alignment horizontal="center" vertical="center"/>
      <protection locked="0"/>
    </xf>
    <xf numFmtId="0" fontId="3" fillId="0" borderId="21" xfId="0" applyFont="1" applyBorder="1" applyAlignment="1" applyProtection="1">
      <alignment vertical="center" wrapText="1"/>
      <protection locked="0"/>
    </xf>
    <xf numFmtId="3" fontId="3" fillId="0" borderId="21" xfId="0" applyNumberFormat="1" applyFont="1" applyBorder="1" applyAlignment="1" applyProtection="1">
      <alignment vertical="center"/>
      <protection locked="0"/>
    </xf>
    <xf numFmtId="185" fontId="0" fillId="0" borderId="21" xfId="0" applyNumberFormat="1" applyBorder="1" applyAlignment="1" applyProtection="1">
      <alignment horizontal="center" vertical="center" wrapText="1"/>
      <protection locked="0"/>
    </xf>
    <xf numFmtId="3" fontId="0" fillId="0" borderId="21" xfId="0" applyNumberFormat="1" applyBorder="1" applyAlignment="1" applyProtection="1">
      <alignment vertical="center" wrapText="1"/>
      <protection locked="0"/>
    </xf>
    <xf numFmtId="0" fontId="0" fillId="0" borderId="0" xfId="0" applyAlignment="1" applyProtection="1">
      <alignment wrapText="1"/>
      <protection locked="0"/>
    </xf>
    <xf numFmtId="0" fontId="0" fillId="0" borderId="21" xfId="0" applyBorder="1" applyAlignment="1" applyProtection="1">
      <alignment horizontal="center" vertical="center" wrapText="1"/>
      <protection locked="0"/>
    </xf>
    <xf numFmtId="0" fontId="0" fillId="0" borderId="0" xfId="0" applyAlignment="1" applyProtection="1">
      <alignment wrapText="1"/>
      <protection/>
    </xf>
    <xf numFmtId="0" fontId="0" fillId="33" borderId="23" xfId="0" applyFill="1" applyBorder="1" applyAlignment="1" applyProtection="1">
      <alignment/>
      <protection/>
    </xf>
    <xf numFmtId="0" fontId="1" fillId="33" borderId="26" xfId="0" applyFont="1" applyFill="1" applyBorder="1" applyAlignment="1" applyProtection="1">
      <alignment horizontal="left"/>
      <protection/>
    </xf>
    <xf numFmtId="0" fontId="0" fillId="0" borderId="26" xfId="0" applyBorder="1" applyAlignment="1" applyProtection="1">
      <alignment/>
      <protection/>
    </xf>
    <xf numFmtId="41" fontId="17" fillId="33" borderId="26" xfId="0" applyNumberFormat="1" applyFont="1" applyFill="1" applyBorder="1" applyAlignment="1" applyProtection="1">
      <alignment horizontal="right"/>
      <protection/>
    </xf>
    <xf numFmtId="0" fontId="0" fillId="33" borderId="18" xfId="0" applyFill="1" applyBorder="1" applyAlignment="1" applyProtection="1">
      <alignment/>
      <protection/>
    </xf>
    <xf numFmtId="0" fontId="8" fillId="33" borderId="0" xfId="0" applyFont="1" applyFill="1" applyBorder="1" applyAlignment="1" applyProtection="1">
      <alignment horizontal="center"/>
      <protection/>
    </xf>
    <xf numFmtId="0" fontId="16" fillId="33" borderId="0" xfId="0" applyFont="1" applyFill="1" applyAlignment="1" applyProtection="1">
      <alignment horizontal="center"/>
      <protection/>
    </xf>
    <xf numFmtId="3" fontId="3" fillId="33" borderId="21" xfId="0" applyNumberFormat="1" applyFont="1" applyFill="1" applyBorder="1" applyAlignment="1" applyProtection="1">
      <alignment horizontal="right" vertical="center" wrapText="1"/>
      <protection locked="0"/>
    </xf>
    <xf numFmtId="4" fontId="4" fillId="0" borderId="38" xfId="54" applyNumberFormat="1" applyFont="1" applyFill="1" applyBorder="1" applyAlignment="1" applyProtection="1">
      <alignment horizontal="center" vertical="center"/>
      <protection/>
    </xf>
    <xf numFmtId="9" fontId="15" fillId="33" borderId="0" xfId="0" applyNumberFormat="1" applyFont="1" applyFill="1" applyAlignment="1" applyProtection="1">
      <alignment horizontal="center" vertical="center" wrapText="1"/>
      <protection/>
    </xf>
    <xf numFmtId="1" fontId="0" fillId="0" borderId="21" xfId="0" applyNumberFormat="1" applyBorder="1" applyAlignment="1" applyProtection="1">
      <alignment horizontal="center" vertical="center" wrapText="1"/>
      <protection locked="0"/>
    </xf>
    <xf numFmtId="49" fontId="0" fillId="0" borderId="34" xfId="0" applyNumberFormat="1" applyFont="1" applyBorder="1" applyAlignment="1" applyProtection="1">
      <alignment horizontal="center" vertical="center" wrapText="1"/>
      <protection locked="0"/>
    </xf>
    <xf numFmtId="49" fontId="0" fillId="0" borderId="21" xfId="0" applyNumberFormat="1" applyFont="1" applyBorder="1" applyAlignment="1" applyProtection="1">
      <alignment horizontal="center" vertical="center" wrapText="1"/>
      <protection locked="0"/>
    </xf>
    <xf numFmtId="43" fontId="15" fillId="33" borderId="0" xfId="0" applyNumberFormat="1" applyFont="1" applyFill="1" applyAlignment="1" applyProtection="1">
      <alignment wrapText="1"/>
      <protection/>
    </xf>
    <xf numFmtId="0" fontId="0" fillId="33" borderId="0" xfId="0" applyFill="1" applyAlignment="1" applyProtection="1">
      <alignment horizontal="center" vertical="center"/>
      <protection/>
    </xf>
    <xf numFmtId="0" fontId="15" fillId="33" borderId="0" xfId="0" applyFont="1" applyFill="1" applyAlignment="1" applyProtection="1">
      <alignment horizontal="center" vertical="center"/>
      <protection/>
    </xf>
    <xf numFmtId="9" fontId="15" fillId="33"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4" fillId="33" borderId="21" xfId="0" applyFont="1" applyFill="1" applyBorder="1" applyAlignment="1" applyProtection="1">
      <alignment horizontal="center"/>
      <protection locked="0"/>
    </xf>
    <xf numFmtId="3" fontId="3" fillId="0" borderId="21" xfId="0" applyNumberFormat="1" applyFont="1" applyFill="1" applyBorder="1" applyAlignment="1" applyProtection="1">
      <alignment vertical="center" wrapText="1"/>
      <protection locked="0"/>
    </xf>
    <xf numFmtId="3" fontId="3" fillId="33" borderId="21" xfId="0" applyNumberFormat="1" applyFont="1" applyFill="1" applyBorder="1" applyAlignment="1" applyProtection="1">
      <alignment horizontal="center" vertical="center" wrapText="1"/>
      <protection locked="0"/>
    </xf>
    <xf numFmtId="3" fontId="2" fillId="0" borderId="21" xfId="0" applyNumberFormat="1" applyFont="1" applyFill="1" applyBorder="1" applyAlignment="1" applyProtection="1">
      <alignment vertical="center" wrapText="1"/>
      <protection/>
    </xf>
    <xf numFmtId="3" fontId="3" fillId="0" borderId="0" xfId="0" applyNumberFormat="1" applyFont="1" applyFill="1" applyBorder="1" applyAlignment="1" applyProtection="1">
      <alignment vertical="center"/>
      <protection/>
    </xf>
    <xf numFmtId="3" fontId="3" fillId="0" borderId="28" xfId="0" applyNumberFormat="1" applyFont="1" applyFill="1" applyBorder="1" applyAlignment="1" applyProtection="1">
      <alignment vertical="center"/>
      <protection/>
    </xf>
    <xf numFmtId="3" fontId="2" fillId="0" borderId="21" xfId="0" applyNumberFormat="1" applyFont="1" applyFill="1" applyBorder="1" applyAlignment="1" applyProtection="1">
      <alignment horizontal="center" vertical="center" wrapText="1"/>
      <protection/>
    </xf>
    <xf numFmtId="3" fontId="3" fillId="0" borderId="19" xfId="0" applyNumberFormat="1" applyFont="1" applyFill="1" applyBorder="1" applyAlignment="1" applyProtection="1">
      <alignment vertical="center"/>
      <protection/>
    </xf>
    <xf numFmtId="3" fontId="3" fillId="0" borderId="21" xfId="0" applyNumberFormat="1" applyFont="1" applyFill="1" applyBorder="1" applyAlignment="1" applyProtection="1">
      <alignment vertical="center"/>
      <protection locked="0"/>
    </xf>
    <xf numFmtId="3" fontId="2" fillId="0" borderId="21" xfId="0" applyNumberFormat="1" applyFont="1" applyFill="1" applyBorder="1" applyAlignment="1" applyProtection="1">
      <alignment vertical="center"/>
      <protection/>
    </xf>
    <xf numFmtId="3" fontId="3" fillId="0" borderId="22" xfId="0" applyNumberFormat="1" applyFont="1" applyFill="1" applyBorder="1" applyAlignment="1" applyProtection="1">
      <alignment vertical="center"/>
      <protection/>
    </xf>
    <xf numFmtId="3" fontId="3" fillId="0" borderId="21" xfId="0" applyNumberFormat="1" applyFont="1" applyFill="1" applyBorder="1" applyAlignment="1" applyProtection="1">
      <alignment horizontal="right" vertical="center" wrapText="1"/>
      <protection locked="0"/>
    </xf>
    <xf numFmtId="185" fontId="0" fillId="0" borderId="0" xfId="0" applyNumberFormat="1" applyAlignment="1" applyProtection="1">
      <alignment/>
      <protection locked="0"/>
    </xf>
    <xf numFmtId="1" fontId="0" fillId="0" borderId="0" xfId="0" applyNumberFormat="1" applyAlignment="1" applyProtection="1">
      <alignment/>
      <protection locked="0"/>
    </xf>
    <xf numFmtId="0" fontId="0" fillId="0" borderId="21" xfId="0" applyBorder="1" applyAlignment="1" applyProtection="1">
      <alignment/>
      <protection locked="0"/>
    </xf>
    <xf numFmtId="185" fontId="0" fillId="0" borderId="21" xfId="0" applyNumberFormat="1" applyBorder="1" applyAlignment="1" applyProtection="1">
      <alignment/>
      <protection locked="0"/>
    </xf>
    <xf numFmtId="1" fontId="0" fillId="0" borderId="21" xfId="0" applyNumberFormat="1" applyBorder="1" applyAlignment="1" applyProtection="1">
      <alignment/>
      <protection locked="0"/>
    </xf>
    <xf numFmtId="0" fontId="0" fillId="0" borderId="39" xfId="0" applyBorder="1" applyAlignment="1" applyProtection="1">
      <alignment/>
      <protection locked="0"/>
    </xf>
    <xf numFmtId="185" fontId="0" fillId="0" borderId="39" xfId="0" applyNumberFormat="1" applyBorder="1" applyAlignment="1" applyProtection="1">
      <alignment/>
      <protection locked="0"/>
    </xf>
    <xf numFmtId="1" fontId="0" fillId="0" borderId="39" xfId="0" applyNumberFormat="1" applyBorder="1" applyAlignment="1" applyProtection="1">
      <alignment/>
      <protection locked="0"/>
    </xf>
    <xf numFmtId="0" fontId="0" fillId="0" borderId="40" xfId="0" applyBorder="1" applyAlignment="1" applyProtection="1">
      <alignment/>
      <protection locked="0"/>
    </xf>
    <xf numFmtId="0" fontId="0" fillId="0" borderId="41" xfId="0" applyBorder="1" applyAlignment="1" applyProtection="1">
      <alignment/>
      <protection locked="0"/>
    </xf>
    <xf numFmtId="1" fontId="0" fillId="0" borderId="41" xfId="0" applyNumberFormat="1" applyBorder="1" applyAlignment="1" applyProtection="1">
      <alignment/>
      <protection locked="0"/>
    </xf>
    <xf numFmtId="0" fontId="0" fillId="0" borderId="42" xfId="0" applyBorder="1" applyAlignment="1" applyProtection="1">
      <alignment/>
      <protection locked="0"/>
    </xf>
    <xf numFmtId="0" fontId="0" fillId="0" borderId="43" xfId="0" applyBorder="1" applyAlignment="1" applyProtection="1">
      <alignment/>
      <protection locked="0"/>
    </xf>
    <xf numFmtId="185" fontId="0" fillId="0" borderId="43" xfId="0" applyNumberFormat="1" applyBorder="1" applyAlignment="1" applyProtection="1">
      <alignment/>
      <protection locked="0"/>
    </xf>
    <xf numFmtId="1" fontId="0" fillId="0" borderId="43" xfId="0" applyNumberFormat="1" applyBorder="1" applyAlignment="1" applyProtection="1">
      <alignment/>
      <protection locked="0"/>
    </xf>
    <xf numFmtId="0" fontId="0" fillId="0" borderId="34" xfId="0" applyBorder="1" applyAlignment="1" applyProtection="1">
      <alignment/>
      <protection locked="0"/>
    </xf>
    <xf numFmtId="185" fontId="0" fillId="0" borderId="34" xfId="0" applyNumberFormat="1" applyBorder="1" applyAlignment="1" applyProtection="1">
      <alignment/>
      <protection locked="0"/>
    </xf>
    <xf numFmtId="1" fontId="0" fillId="0" borderId="34" xfId="0" applyNumberFormat="1" applyBorder="1" applyAlignment="1" applyProtection="1">
      <alignment/>
      <protection locked="0"/>
    </xf>
    <xf numFmtId="0" fontId="0" fillId="33" borderId="23" xfId="0" applyFont="1" applyFill="1" applyBorder="1" applyAlignment="1" applyProtection="1">
      <alignment vertical="center" wrapText="1"/>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4" fillId="33" borderId="21" xfId="0" applyFont="1" applyFill="1" applyBorder="1" applyAlignment="1" applyProtection="1">
      <alignment horizontal="left"/>
      <protection/>
    </xf>
    <xf numFmtId="0" fontId="0" fillId="33" borderId="18" xfId="0" applyFont="1" applyFill="1" applyBorder="1" applyAlignment="1" applyProtection="1">
      <alignment horizontal="justify" vertical="center" wrapText="1"/>
      <protection locked="0"/>
    </xf>
    <xf numFmtId="0" fontId="0" fillId="33" borderId="28" xfId="0" applyFont="1" applyFill="1" applyBorder="1" applyAlignment="1" applyProtection="1">
      <alignment horizontal="justify" vertical="center" wrapText="1"/>
      <protection locked="0"/>
    </xf>
    <xf numFmtId="0" fontId="0" fillId="33" borderId="29" xfId="0" applyFont="1" applyFill="1" applyBorder="1" applyAlignment="1" applyProtection="1">
      <alignment horizontal="justify" vertical="center" wrapText="1"/>
      <protection locked="0"/>
    </xf>
    <xf numFmtId="0" fontId="4" fillId="0" borderId="22" xfId="0" applyFont="1" applyFill="1" applyBorder="1" applyAlignment="1" applyProtection="1">
      <alignment horizontal="left"/>
      <protection/>
    </xf>
    <xf numFmtId="0" fontId="4" fillId="0" borderId="19" xfId="0" applyFont="1" applyFill="1" applyBorder="1" applyAlignment="1" applyProtection="1">
      <alignment horizontal="left"/>
      <protection/>
    </xf>
    <xf numFmtId="0" fontId="4" fillId="0" borderId="20" xfId="0" applyFont="1" applyFill="1" applyBorder="1" applyAlignment="1" applyProtection="1">
      <alignment horizontal="left"/>
      <protection/>
    </xf>
    <xf numFmtId="0" fontId="0" fillId="33" borderId="18" xfId="0" applyFont="1" applyFill="1" applyBorder="1" applyAlignment="1" applyProtection="1">
      <alignment horizontal="left"/>
      <protection locked="0"/>
    </xf>
    <xf numFmtId="0" fontId="0" fillId="33" borderId="28" xfId="0" applyFont="1" applyFill="1" applyBorder="1" applyAlignment="1" applyProtection="1">
      <alignment horizontal="left"/>
      <protection locked="0"/>
    </xf>
    <xf numFmtId="0" fontId="0" fillId="33" borderId="29" xfId="0" applyFont="1" applyFill="1" applyBorder="1" applyAlignment="1" applyProtection="1">
      <alignment horizontal="left"/>
      <protection locked="0"/>
    </xf>
    <xf numFmtId="0" fontId="0" fillId="0" borderId="22" xfId="0" applyFont="1" applyFill="1" applyBorder="1" applyAlignment="1" applyProtection="1">
      <alignment horizontal="left"/>
      <protection locked="0"/>
    </xf>
    <xf numFmtId="0" fontId="0" fillId="0" borderId="19" xfId="0" applyFont="1" applyFill="1" applyBorder="1" applyAlignment="1" applyProtection="1">
      <alignment horizontal="left"/>
      <protection locked="0"/>
    </xf>
    <xf numFmtId="0" fontId="0" fillId="0" borderId="20" xfId="0" applyFont="1" applyFill="1" applyBorder="1" applyAlignment="1" applyProtection="1">
      <alignment horizontal="left"/>
      <protection locked="0"/>
    </xf>
    <xf numFmtId="0" fontId="0" fillId="0" borderId="22" xfId="0" applyFont="1" applyFill="1" applyBorder="1" applyAlignment="1" applyProtection="1">
      <alignment horizontal="left" wrapText="1"/>
      <protection locked="0"/>
    </xf>
    <xf numFmtId="0" fontId="0" fillId="0" borderId="19" xfId="0" applyFont="1" applyFill="1" applyBorder="1" applyAlignment="1" applyProtection="1">
      <alignment horizontal="left" wrapText="1"/>
      <protection locked="0"/>
    </xf>
    <xf numFmtId="0" fontId="0" fillId="0" borderId="20" xfId="0" applyFont="1" applyFill="1" applyBorder="1" applyAlignment="1" applyProtection="1">
      <alignment horizontal="left" wrapText="1"/>
      <protection locked="0"/>
    </xf>
    <xf numFmtId="0" fontId="0" fillId="0" borderId="22"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33" borderId="22" xfId="0" applyFont="1" applyFill="1" applyBorder="1" applyAlignment="1" applyProtection="1">
      <alignment horizontal="center"/>
      <protection locked="0"/>
    </xf>
    <xf numFmtId="0" fontId="0" fillId="33" borderId="19" xfId="0" applyFont="1" applyFill="1" applyBorder="1" applyAlignment="1" applyProtection="1">
      <alignment horizontal="center"/>
      <protection locked="0"/>
    </xf>
    <xf numFmtId="0" fontId="0" fillId="33" borderId="20" xfId="0" applyFont="1" applyFill="1" applyBorder="1" applyAlignment="1" applyProtection="1">
      <alignment horizontal="center"/>
      <protection locked="0"/>
    </xf>
    <xf numFmtId="0" fontId="0" fillId="33" borderId="23" xfId="0" applyFill="1" applyBorder="1" applyAlignment="1" applyProtection="1">
      <alignment horizontal="justify" vertical="center" wrapText="1"/>
      <protection locked="0"/>
    </xf>
    <xf numFmtId="0" fontId="0" fillId="33" borderId="24" xfId="0" applyFill="1" applyBorder="1" applyAlignment="1" applyProtection="1">
      <alignment horizontal="justify" vertical="center" wrapText="1"/>
      <protection locked="0"/>
    </xf>
    <xf numFmtId="0" fontId="0" fillId="33" borderId="25" xfId="0" applyFill="1" applyBorder="1" applyAlignment="1" applyProtection="1">
      <alignment horizontal="justify" vertical="center" wrapText="1"/>
      <protection locked="0"/>
    </xf>
    <xf numFmtId="0" fontId="0" fillId="33" borderId="18" xfId="0" applyFill="1" applyBorder="1" applyAlignment="1" applyProtection="1">
      <alignment horizontal="justify" vertical="center" wrapText="1"/>
      <protection locked="0"/>
    </xf>
    <xf numFmtId="0" fontId="0" fillId="33" borderId="28" xfId="0" applyFill="1" applyBorder="1" applyAlignment="1" applyProtection="1">
      <alignment horizontal="justify" vertical="center" wrapText="1"/>
      <protection locked="0"/>
    </xf>
    <xf numFmtId="0" fontId="0" fillId="33" borderId="29" xfId="0" applyFill="1" applyBorder="1" applyAlignment="1" applyProtection="1">
      <alignment horizontal="justify" vertical="center" wrapText="1"/>
      <protection locked="0"/>
    </xf>
    <xf numFmtId="0" fontId="11" fillId="0" borderId="22" xfId="0" applyFont="1" applyFill="1" applyBorder="1" applyAlignment="1" applyProtection="1">
      <alignment horizontal="left" vertical="center" wrapText="1"/>
      <protection locked="0"/>
    </xf>
    <xf numFmtId="0" fontId="11" fillId="0" borderId="19"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vertical="center" wrapText="1"/>
      <protection locked="0"/>
    </xf>
    <xf numFmtId="0" fontId="9" fillId="0" borderId="21" xfId="0" applyFont="1" applyFill="1" applyBorder="1" applyAlignment="1" applyProtection="1">
      <alignment horizontal="left" vertical="top"/>
      <protection/>
    </xf>
    <xf numFmtId="3" fontId="8" fillId="33" borderId="36" xfId="0" applyNumberFormat="1" applyFont="1" applyFill="1" applyBorder="1" applyAlignment="1" applyProtection="1">
      <alignment horizontal="right"/>
      <protection/>
    </xf>
    <xf numFmtId="0" fontId="9" fillId="33" borderId="26" xfId="0" applyFont="1" applyFill="1" applyBorder="1" applyAlignment="1" applyProtection="1">
      <alignment horizontal="center" vertical="center"/>
      <protection/>
    </xf>
    <xf numFmtId="0" fontId="9" fillId="33" borderId="0" xfId="0" applyFont="1" applyFill="1" applyBorder="1" applyAlignment="1" applyProtection="1">
      <alignment horizontal="center" vertical="center"/>
      <protection/>
    </xf>
    <xf numFmtId="0" fontId="9" fillId="33" borderId="27" xfId="0" applyFont="1" applyFill="1" applyBorder="1" applyAlignment="1" applyProtection="1">
      <alignment horizontal="center" vertical="center"/>
      <protection/>
    </xf>
    <xf numFmtId="3" fontId="8" fillId="33" borderId="0" xfId="0" applyNumberFormat="1" applyFont="1" applyFill="1" applyBorder="1" applyAlignment="1" applyProtection="1">
      <alignment horizontal="right" vertical="center"/>
      <protection locked="0"/>
    </xf>
    <xf numFmtId="0" fontId="9" fillId="0" borderId="22" xfId="0" applyFont="1" applyFill="1" applyBorder="1" applyAlignment="1" applyProtection="1">
      <alignment horizontal="left" vertical="top"/>
      <protection/>
    </xf>
    <xf numFmtId="0" fontId="9" fillId="0" borderId="19" xfId="0" applyFont="1" applyFill="1" applyBorder="1" applyAlignment="1" applyProtection="1">
      <alignment horizontal="left" vertical="top"/>
      <protection/>
    </xf>
    <xf numFmtId="0" fontId="9" fillId="0" borderId="20" xfId="0" applyFont="1" applyFill="1" applyBorder="1" applyAlignment="1" applyProtection="1">
      <alignment horizontal="left" vertical="top"/>
      <protection/>
    </xf>
    <xf numFmtId="0" fontId="11" fillId="0" borderId="22" xfId="0" applyFont="1" applyFill="1" applyBorder="1" applyAlignment="1" applyProtection="1">
      <alignment horizontal="justify" vertical="center" wrapText="1"/>
      <protection locked="0"/>
    </xf>
    <xf numFmtId="0" fontId="11" fillId="0" borderId="19" xfId="0" applyFont="1" applyFill="1" applyBorder="1" applyAlignment="1" applyProtection="1">
      <alignment horizontal="justify" vertical="center" wrapText="1"/>
      <protection locked="0"/>
    </xf>
    <xf numFmtId="0" fontId="11" fillId="0" borderId="20" xfId="0" applyFont="1" applyFill="1" applyBorder="1" applyAlignment="1" applyProtection="1">
      <alignment horizontal="justify" vertical="center" wrapText="1"/>
      <protection locked="0"/>
    </xf>
    <xf numFmtId="0" fontId="9" fillId="0" borderId="21" xfId="0" applyFont="1" applyFill="1" applyBorder="1" applyAlignment="1" applyProtection="1">
      <alignment horizontal="justify" vertical="top"/>
      <protection/>
    </xf>
    <xf numFmtId="0" fontId="11" fillId="0" borderId="21" xfId="0" applyFont="1" applyFill="1" applyBorder="1" applyAlignment="1" applyProtection="1">
      <alignment horizontal="left" vertical="center" wrapText="1"/>
      <protection locked="0"/>
    </xf>
    <xf numFmtId="0" fontId="9" fillId="33" borderId="26" xfId="0" applyFont="1" applyFill="1" applyBorder="1" applyAlignment="1" applyProtection="1">
      <alignment horizontal="center" vertical="center"/>
      <protection/>
    </xf>
    <xf numFmtId="0" fontId="9" fillId="33" borderId="0" xfId="0" applyFont="1" applyFill="1" applyBorder="1" applyAlignment="1" applyProtection="1">
      <alignment horizontal="center" vertical="center"/>
      <protection/>
    </xf>
    <xf numFmtId="0" fontId="9" fillId="33" borderId="27" xfId="0" applyFont="1" applyFill="1" applyBorder="1" applyAlignment="1" applyProtection="1">
      <alignment horizontal="center" vertical="center"/>
      <protection/>
    </xf>
    <xf numFmtId="0" fontId="4" fillId="0" borderId="22"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1" fontId="20" fillId="0" borderId="44" xfId="0" applyNumberFormat="1" applyFont="1" applyFill="1" applyBorder="1" applyAlignment="1" applyProtection="1">
      <alignment horizontal="center" vertical="center" wrapText="1"/>
      <protection/>
    </xf>
    <xf numFmtId="1" fontId="20" fillId="0" borderId="45" xfId="0" applyNumberFormat="1" applyFont="1" applyFill="1" applyBorder="1" applyAlignment="1" applyProtection="1">
      <alignment horizontal="center" vertical="center" wrapText="1"/>
      <protection/>
    </xf>
    <xf numFmtId="9" fontId="10" fillId="0" borderId="44" xfId="0" applyNumberFormat="1" applyFont="1" applyFill="1" applyBorder="1" applyAlignment="1" applyProtection="1">
      <alignment horizontal="center" vertical="center" wrapText="1"/>
      <protection/>
    </xf>
    <xf numFmtId="9" fontId="10" fillId="0" borderId="45" xfId="0" applyNumberFormat="1" applyFont="1" applyFill="1" applyBorder="1" applyAlignment="1" applyProtection="1">
      <alignment horizontal="center" vertical="center" wrapText="1"/>
      <protection/>
    </xf>
    <xf numFmtId="43" fontId="0" fillId="33" borderId="16" xfId="0" applyNumberFormat="1" applyFill="1" applyBorder="1" applyAlignment="1" applyProtection="1">
      <alignment horizontal="center" wrapText="1"/>
      <protection/>
    </xf>
    <xf numFmtId="43" fontId="0" fillId="33" borderId="11" xfId="0" applyNumberFormat="1" applyFill="1" applyBorder="1" applyAlignment="1" applyProtection="1">
      <alignment horizontal="center" wrapText="1"/>
      <protection locked="0"/>
    </xf>
    <xf numFmtId="43" fontId="15" fillId="33" borderId="0" xfId="0" applyNumberFormat="1" applyFont="1" applyFill="1" applyAlignment="1" applyProtection="1">
      <alignment horizontal="center" vertical="center"/>
      <protection/>
    </xf>
    <xf numFmtId="9" fontId="15" fillId="33" borderId="0" xfId="0" applyNumberFormat="1" applyFont="1" applyFill="1" applyAlignment="1" applyProtection="1">
      <alignment horizontal="center" vertical="center" wrapText="1"/>
      <protection/>
    </xf>
    <xf numFmtId="0" fontId="10" fillId="0" borderId="44" xfId="0" applyFont="1" applyFill="1" applyBorder="1" applyAlignment="1" applyProtection="1">
      <alignment horizontal="center" vertical="center"/>
      <protection/>
    </xf>
    <xf numFmtId="0" fontId="10" fillId="0" borderId="45" xfId="0" applyFont="1" applyFill="1" applyBorder="1" applyAlignment="1" applyProtection="1">
      <alignment horizontal="center" vertical="center"/>
      <protection/>
    </xf>
    <xf numFmtId="43" fontId="9" fillId="0" borderId="44" xfId="0" applyNumberFormat="1" applyFont="1" applyFill="1" applyBorder="1" applyAlignment="1" applyProtection="1">
      <alignment horizontal="center" vertical="center" wrapText="1"/>
      <protection/>
    </xf>
    <xf numFmtId="43" fontId="9" fillId="0" borderId="45" xfId="0" applyNumberFormat="1" applyFont="1" applyFill="1" applyBorder="1" applyAlignment="1" applyProtection="1">
      <alignment horizontal="center" vertical="center" wrapText="1"/>
      <protection/>
    </xf>
    <xf numFmtId="1" fontId="12" fillId="0" borderId="44" xfId="0" applyNumberFormat="1" applyFont="1" applyFill="1" applyBorder="1" applyAlignment="1" applyProtection="1">
      <alignment horizontal="center" vertical="center" wrapText="1"/>
      <protection/>
    </xf>
    <xf numFmtId="1" fontId="12" fillId="0" borderId="45" xfId="0" applyNumberFormat="1" applyFont="1" applyFill="1" applyBorder="1" applyAlignment="1" applyProtection="1">
      <alignment horizontal="center" vertical="center" wrapText="1"/>
      <protection/>
    </xf>
    <xf numFmtId="1" fontId="12" fillId="0" borderId="11" xfId="0" applyNumberFormat="1" applyFont="1" applyFill="1" applyBorder="1" applyAlignment="1" applyProtection="1">
      <alignment horizontal="center" vertical="center" wrapText="1"/>
      <protection/>
    </xf>
    <xf numFmtId="1" fontId="12" fillId="0" borderId="16" xfId="0" applyNumberFormat="1" applyFont="1" applyFill="1" applyBorder="1" applyAlignment="1" applyProtection="1">
      <alignment horizontal="center" vertical="center" wrapText="1"/>
      <protection/>
    </xf>
    <xf numFmtId="41" fontId="4" fillId="33" borderId="0" xfId="0" applyNumberFormat="1" applyFont="1" applyFill="1" applyBorder="1" applyAlignment="1" applyProtection="1">
      <alignment horizontal="center"/>
      <protection/>
    </xf>
    <xf numFmtId="0" fontId="15" fillId="33" borderId="0" xfId="0" applyFont="1" applyFill="1" applyAlignment="1" applyProtection="1">
      <alignment horizontal="center"/>
      <protection/>
    </xf>
    <xf numFmtId="41" fontId="15" fillId="33" borderId="0" xfId="0" applyNumberFormat="1" applyFont="1" applyFill="1" applyAlignment="1" applyProtection="1">
      <alignment horizontal="center"/>
      <protection/>
    </xf>
    <xf numFmtId="41" fontId="4" fillId="33" borderId="0" xfId="0" applyNumberFormat="1" applyFont="1" applyFill="1" applyAlignment="1" applyProtection="1">
      <alignment horizontal="center"/>
      <protection/>
    </xf>
    <xf numFmtId="43" fontId="4" fillId="33" borderId="0" xfId="0" applyNumberFormat="1" applyFont="1" applyFill="1" applyAlignment="1" applyProtection="1">
      <alignment horizontal="center"/>
      <protection/>
    </xf>
    <xf numFmtId="9" fontId="10" fillId="0" borderId="21" xfId="0" applyNumberFormat="1" applyFont="1" applyFill="1" applyBorder="1" applyAlignment="1" applyProtection="1">
      <alignment horizontal="center" vertical="center" wrapText="1"/>
      <protection/>
    </xf>
    <xf numFmtId="43" fontId="10" fillId="0" borderId="21" xfId="0" applyNumberFormat="1"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protection/>
    </xf>
    <xf numFmtId="0" fontId="4" fillId="0" borderId="44" xfId="54" applyNumberFormat="1" applyFont="1" applyFill="1" applyBorder="1" applyAlignment="1" applyProtection="1">
      <alignment horizontal="center" vertical="center" textRotation="90" wrapText="1"/>
      <protection/>
    </xf>
    <xf numFmtId="0" fontId="4" fillId="0" borderId="45" xfId="54" applyNumberFormat="1" applyFont="1" applyFill="1" applyBorder="1" applyAlignment="1" applyProtection="1">
      <alignment horizontal="center" vertical="center" textRotation="90" wrapText="1"/>
      <protection/>
    </xf>
    <xf numFmtId="0" fontId="4" fillId="0" borderId="44" xfId="54" applyNumberFormat="1" applyFont="1" applyFill="1" applyBorder="1" applyAlignment="1" applyProtection="1">
      <alignment horizontal="center" vertical="center" wrapText="1"/>
      <protection/>
    </xf>
    <xf numFmtId="0" fontId="4" fillId="0" borderId="45" xfId="54" applyNumberFormat="1" applyFont="1" applyFill="1" applyBorder="1" applyAlignment="1" applyProtection="1">
      <alignment horizontal="center" vertical="center" wrapText="1"/>
      <protection/>
    </xf>
    <xf numFmtId="14" fontId="4" fillId="0" borderId="44" xfId="54" applyNumberFormat="1" applyFont="1" applyFill="1" applyBorder="1" applyAlignment="1" applyProtection="1">
      <alignment horizontal="center" vertical="center" wrapText="1"/>
      <protection/>
    </xf>
    <xf numFmtId="14" fontId="4" fillId="0" borderId="45" xfId="54" applyNumberFormat="1" applyFont="1" applyFill="1" applyBorder="1" applyAlignment="1" applyProtection="1">
      <alignment horizontal="center" vertical="center" wrapText="1"/>
      <protection/>
    </xf>
    <xf numFmtId="0" fontId="4" fillId="33" borderId="0" xfId="54" applyFont="1" applyFill="1" applyBorder="1" applyAlignment="1" applyProtection="1">
      <alignment horizontal="center" vertical="center"/>
      <protection/>
    </xf>
    <xf numFmtId="4" fontId="4" fillId="0" borderId="44" xfId="54" applyNumberFormat="1" applyFont="1" applyFill="1" applyBorder="1" applyAlignment="1" applyProtection="1">
      <alignment horizontal="center" vertical="center" wrapText="1"/>
      <protection/>
    </xf>
    <xf numFmtId="4" fontId="4" fillId="0" borderId="45" xfId="54" applyNumberFormat="1" applyFont="1" applyFill="1" applyBorder="1" applyAlignment="1" applyProtection="1">
      <alignment horizontal="center" vertical="center" wrapText="1"/>
      <protection/>
    </xf>
    <xf numFmtId="0" fontId="4" fillId="0" borderId="47" xfId="54" applyNumberFormat="1" applyFont="1" applyFill="1" applyBorder="1" applyAlignment="1" applyProtection="1">
      <alignment horizontal="center" vertical="center" wrapText="1"/>
      <protection/>
    </xf>
    <xf numFmtId="0" fontId="4" fillId="0" borderId="30" xfId="54" applyNumberFormat="1" applyFont="1" applyFill="1" applyBorder="1" applyAlignment="1" applyProtection="1">
      <alignment horizontal="center" vertical="center" wrapText="1"/>
      <protection/>
    </xf>
    <xf numFmtId="0" fontId="4" fillId="0" borderId="38" xfId="54" applyNumberFormat="1"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9885111"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4">
    <dxf>
      <font>
        <b/>
        <i val="0"/>
        <u val="none"/>
        <color indexed="10"/>
      </font>
      <border>
        <left style="thin"/>
        <right style="thin"/>
        <top style="thin"/>
        <bottom style="thin"/>
      </border>
    </dxf>
    <dxf>
      <font>
        <b/>
        <i val="0"/>
        <u val="none"/>
        <color indexed="10"/>
      </font>
    </dxf>
    <dxf>
      <fill>
        <patternFill>
          <bgColor indexed="43"/>
        </patternFill>
      </fill>
    </dxf>
    <dxf>
      <font>
        <b/>
        <i val="0"/>
        <u val="none"/>
        <color rgb="FFFF0000"/>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255</xdr:col>
      <xdr:colOff>0</xdr:colOff>
      <xdr:row>25</xdr:row>
      <xdr:rowOff>66675</xdr:rowOff>
    </xdr:to>
    <xdr:sp>
      <xdr:nvSpPr>
        <xdr:cNvPr id="1" name="Rectangle 6" descr="pag-asej-PARA-ISRA"/>
        <xdr:cNvSpPr>
          <a:spLocks/>
        </xdr:cNvSpPr>
      </xdr:nvSpPr>
      <xdr:spPr>
        <a:xfrm>
          <a:off x="0" y="0"/>
          <a:ext cx="9906000" cy="4105275"/>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24</xdr:row>
      <xdr:rowOff>19050</xdr:rowOff>
    </xdr:from>
    <xdr:to>
      <xdr:col>3</xdr:col>
      <xdr:colOff>752475</xdr:colOff>
      <xdr:row>65535</xdr:row>
      <xdr:rowOff>0</xdr:rowOff>
    </xdr:to>
    <xdr:sp>
      <xdr:nvSpPr>
        <xdr:cNvPr id="2" name="Rectangle 49"/>
        <xdr:cNvSpPr>
          <a:spLocks/>
        </xdr:cNvSpPr>
      </xdr:nvSpPr>
      <xdr:spPr>
        <a:xfrm>
          <a:off x="19050" y="3895725"/>
          <a:ext cx="3019425" cy="1447800"/>
        </a:xfrm>
        <a:prstGeom prst="rect">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733425</xdr:colOff>
      <xdr:row>29</xdr:row>
      <xdr:rowOff>9525</xdr:rowOff>
    </xdr:from>
    <xdr:to>
      <xdr:col>12</xdr:col>
      <xdr:colOff>28575</xdr:colOff>
      <xdr:row>65535</xdr:row>
      <xdr:rowOff>0</xdr:rowOff>
    </xdr:to>
    <xdr:sp>
      <xdr:nvSpPr>
        <xdr:cNvPr id="3" name="Rectangle 50"/>
        <xdr:cNvSpPr>
          <a:spLocks/>
        </xdr:cNvSpPr>
      </xdr:nvSpPr>
      <xdr:spPr>
        <a:xfrm>
          <a:off x="3019425" y="4705350"/>
          <a:ext cx="6153150" cy="638175"/>
        </a:xfrm>
        <a:prstGeom prst="rect">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24</xdr:row>
      <xdr:rowOff>9525</xdr:rowOff>
    </xdr:from>
    <xdr:to>
      <xdr:col>12</xdr:col>
      <xdr:colOff>742950</xdr:colOff>
      <xdr:row>65535</xdr:row>
      <xdr:rowOff>0</xdr:rowOff>
    </xdr:to>
    <xdr:sp>
      <xdr:nvSpPr>
        <xdr:cNvPr id="4" name="Rectangle 51"/>
        <xdr:cNvSpPr>
          <a:spLocks/>
        </xdr:cNvSpPr>
      </xdr:nvSpPr>
      <xdr:spPr>
        <a:xfrm>
          <a:off x="9144000" y="3886200"/>
          <a:ext cx="742950" cy="1457325"/>
        </a:xfrm>
        <a:prstGeom prst="rect">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17</xdr:row>
      <xdr:rowOff>114300</xdr:rowOff>
    </xdr:from>
    <xdr:to>
      <xdr:col>2</xdr:col>
      <xdr:colOff>228600</xdr:colOff>
      <xdr:row>20</xdr:row>
      <xdr:rowOff>38100</xdr:rowOff>
    </xdr:to>
    <xdr:sp macro="[0]!INICIO">
      <xdr:nvSpPr>
        <xdr:cNvPr id="5" name="AutoShape 4"/>
        <xdr:cNvSpPr>
          <a:spLocks/>
        </xdr:cNvSpPr>
      </xdr:nvSpPr>
      <xdr:spPr>
        <a:xfrm>
          <a:off x="438150" y="2857500"/>
          <a:ext cx="1314450" cy="409575"/>
        </a:xfrm>
        <a:prstGeom prst="bevel">
          <a:avLst/>
        </a:prstGeom>
        <a:solidFill>
          <a:srgbClr val="993300"/>
        </a:solidFill>
        <a:ln w="9525" cmpd="sng">
          <a:noFill/>
        </a:ln>
      </xdr:spPr>
      <xdr:txBody>
        <a:bodyPr vertOverflow="clip" wrap="square" lIns="36576" tIns="32004" rIns="36576" bIns="32004" anchor="ctr"/>
        <a:p>
          <a:pPr algn="ctr">
            <a:defRPr/>
          </a:pPr>
          <a:r>
            <a:rPr lang="en-US" cap="none" sz="1400" b="1" i="1" u="none" baseline="0">
              <a:solidFill>
                <a:srgbClr val="FFFFFF"/>
              </a:solidFill>
            </a:rPr>
            <a:t>INICIO                                                                                                                                                                                                                                                                                                                                                                                                                                                                                                                                                                                                                                                                                                                                                                                                                                                                                                                             </a:t>
          </a:r>
        </a:p>
      </xdr:txBody>
    </xdr:sp>
    <xdr:clientData/>
  </xdr:twoCellAnchor>
  <xdr:twoCellAnchor>
    <xdr:from>
      <xdr:col>4</xdr:col>
      <xdr:colOff>247650</xdr:colOff>
      <xdr:row>12</xdr:row>
      <xdr:rowOff>142875</xdr:rowOff>
    </xdr:from>
    <xdr:to>
      <xdr:col>11</xdr:col>
      <xdr:colOff>457200</xdr:colOff>
      <xdr:row>20</xdr:row>
      <xdr:rowOff>85725</xdr:rowOff>
    </xdr:to>
    <xdr:sp>
      <xdr:nvSpPr>
        <xdr:cNvPr id="6" name="WordArt 9"/>
        <xdr:cNvSpPr>
          <a:spLocks/>
        </xdr:cNvSpPr>
      </xdr:nvSpPr>
      <xdr:spPr>
        <a:xfrm>
          <a:off x="3295650" y="2085975"/>
          <a:ext cx="5543550" cy="1228725"/>
        </a:xfrm>
        <a:prstGeom prst="rect">
          <a:avLst/>
        </a:prstGeom>
        <a:noFill/>
        <a:ln w="9525" cmpd="sng">
          <a:noFill/>
        </a:ln>
      </xdr:spPr>
      <xdr:txBody>
        <a:bodyPr vertOverflow="clip" wrap="square"/>
        <a:p>
          <a:pPr algn="ctr">
            <a:defRPr/>
          </a:pPr>
          <a:r>
            <a:rPr lang="en-US" cap="none" sz="1800" b="1" i="0" u="sng" strike="sngStrike" baseline="0">
              <a:solidFill>
                <a:srgbClr val="993300"/>
              </a:solidFill>
              <a:latin typeface="Arial"/>
              <a:ea typeface="Arial"/>
              <a:cs typeface="Arial"/>
            </a:rPr>
            <a:t>FORMATOS
</a:t>
          </a:r>
          <a:r>
            <a:rPr lang="en-US" cap="none" sz="1800" b="1" i="0" u="sng" strike="sngStrike" baseline="0">
              <a:solidFill>
                <a:srgbClr val="993300"/>
              </a:solidFill>
              <a:latin typeface="Arial"/>
              <a:ea typeface="Arial"/>
              <a:cs typeface="Arial"/>
            </a:rPr>
            <a:t>PRESUPUESTO MUNICIPAL 2009
</a:t>
          </a:r>
        </a:p>
      </xdr:txBody>
    </xdr:sp>
    <xdr:clientData/>
  </xdr:twoCellAnchor>
  <xdr:twoCellAnchor>
    <xdr:from>
      <xdr:col>0</xdr:col>
      <xdr:colOff>523875</xdr:colOff>
      <xdr:row>1</xdr:row>
      <xdr:rowOff>9525</xdr:rowOff>
    </xdr:from>
    <xdr:to>
      <xdr:col>1</xdr:col>
      <xdr:colOff>428625</xdr:colOff>
      <xdr:row>6</xdr:row>
      <xdr:rowOff>66675</xdr:rowOff>
    </xdr:to>
    <xdr:sp fLocksText="0">
      <xdr:nvSpPr>
        <xdr:cNvPr id="7" name="Text Box 44"/>
        <xdr:cNvSpPr txBox="1">
          <a:spLocks noChangeArrowheads="1"/>
        </xdr:cNvSpPr>
      </xdr:nvSpPr>
      <xdr:spPr>
        <a:xfrm>
          <a:off x="523875" y="171450"/>
          <a:ext cx="666750" cy="866775"/>
        </a:xfrm>
        <a:prstGeom prst="rect">
          <a:avLst/>
        </a:prstGeom>
        <a:gradFill rotWithShape="1">
          <a:gsLst>
            <a:gs pos="0">
              <a:srgbClr val="FFCC00"/>
            </a:gs>
            <a:gs pos="50000">
              <a:srgbClr val="993300"/>
            </a:gs>
            <a:gs pos="100000">
              <a:srgbClr val="FFCC00"/>
            </a:gs>
          </a:gsLst>
          <a:lin ang="189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1</xdr:row>
      <xdr:rowOff>19050</xdr:rowOff>
    </xdr:from>
    <xdr:to>
      <xdr:col>1</xdr:col>
      <xdr:colOff>409575</xdr:colOff>
      <xdr:row>6</xdr:row>
      <xdr:rowOff>38100</xdr:rowOff>
    </xdr:to>
    <xdr:sp>
      <xdr:nvSpPr>
        <xdr:cNvPr id="8" name="WordArt 43"/>
        <xdr:cNvSpPr>
          <a:spLocks/>
        </xdr:cNvSpPr>
      </xdr:nvSpPr>
      <xdr:spPr>
        <a:xfrm rot="16200000">
          <a:off x="561975" y="180975"/>
          <a:ext cx="609600" cy="828675"/>
        </a:xfrm>
        <a:prstGeom prst="rect"/>
        <a:noFill/>
      </xdr:spPr>
      <xdr:txBody>
        <a:bodyPr fromWordArt="1" wrap="none" lIns="91440" tIns="45720" rIns="91440" bIns="45720">
          <a:prstTxWarp prst="textPlain">
            <a:avLst>
              <a:gd name="adj" fmla="val 49699"/>
            </a:avLst>
          </a:prstTxWarp>
        </a:bodyPr>
        <a:p>
          <a:pPr algn="ctr"/>
          <a:r>
            <a:rPr sz="3600" kern="10" spc="-360">
              <a:ln w="9525" cmpd="sng">
                <a:solidFill>
                  <a:srgbClr val="000000"/>
                </a:solidFill>
                <a:headEnd type="none"/>
                <a:tailEnd type="none"/>
              </a:ln>
              <a:solidFill>
                <a:srgbClr val="993300"/>
              </a:solidFill>
              <a:latin typeface="Times New Roman"/>
              <a:cs typeface="Times New Roman"/>
            </a:rPr>
            <a:t>LVIII</a:t>
          </a:r>
        </a:p>
      </xdr:txBody>
    </xdr:sp>
    <xdr:clientData/>
  </xdr:twoCellAnchor>
  <xdr:twoCellAnchor>
    <xdr:from>
      <xdr:col>7</xdr:col>
      <xdr:colOff>485775</xdr:colOff>
      <xdr:row>2</xdr:row>
      <xdr:rowOff>47625</xdr:rowOff>
    </xdr:from>
    <xdr:to>
      <xdr:col>11</xdr:col>
      <xdr:colOff>333375</xdr:colOff>
      <xdr:row>6</xdr:row>
      <xdr:rowOff>38100</xdr:rowOff>
    </xdr:to>
    <xdr:sp>
      <xdr:nvSpPr>
        <xdr:cNvPr id="9" name="WordArt 47"/>
        <xdr:cNvSpPr>
          <a:spLocks/>
        </xdr:cNvSpPr>
      </xdr:nvSpPr>
      <xdr:spPr>
        <a:xfrm>
          <a:off x="5819775" y="371475"/>
          <a:ext cx="2895600" cy="638175"/>
        </a:xfrm>
        <a:prstGeom prst="rect"/>
        <a:noFill/>
      </xdr:spPr>
      <xdr:txBody>
        <a:bodyPr fromWordArt="1" wrap="none" lIns="91440" tIns="45720" rIns="91440" bIns="45720">
          <a:prstTxWarp prst="textPlain"/>
        </a:bodyPr>
        <a:p>
          <a:pPr algn="ctr"/>
          <a:r>
            <a:rPr sz="1800" b="1" kern="10" spc="0">
              <a:ln w="9525" cmpd="sng">
                <a:noFill/>
              </a:ln>
              <a:gradFill rotWithShape="1">
                <a:gsLst>
                  <a:gs pos="0">
                    <a:srgbClr val="5E0000"/>
                  </a:gs>
                  <a:gs pos="50000">
                    <a:srgbClr val="CC0000"/>
                  </a:gs>
                  <a:gs pos="100000">
                    <a:srgbClr val="5E0000"/>
                  </a:gs>
                </a:gsLst>
                <a:lin ang="5400000" scaled="1"/>
              </a:gradFill>
              <a:effectLst>
                <a:outerShdw dist="17960" dir="2700000" algn="ctr">
                  <a:srgbClr val="7A0000">
                    <a:alpha val="100000"/>
                  </a:srgbClr>
                </a:outerShdw>
              </a:effectLst>
              <a:latin typeface="Arial"/>
              <a:cs typeface="Arial"/>
            </a:rPr>
            <a:t>MENU PRINCIPAL</a:t>
          </a:r>
        </a:p>
      </xdr:txBody>
    </xdr:sp>
    <xdr:clientData/>
  </xdr:twoCellAnchor>
  <xdr:twoCellAnchor>
    <xdr:from>
      <xdr:col>3</xdr:col>
      <xdr:colOff>742950</xdr:colOff>
      <xdr:row>24</xdr:row>
      <xdr:rowOff>19050</xdr:rowOff>
    </xdr:from>
    <xdr:to>
      <xdr:col>12</xdr:col>
      <xdr:colOff>171450</xdr:colOff>
      <xdr:row>25</xdr:row>
      <xdr:rowOff>161925</xdr:rowOff>
    </xdr:to>
    <xdr:sp>
      <xdr:nvSpPr>
        <xdr:cNvPr id="10" name="Rectangle 52"/>
        <xdr:cNvSpPr>
          <a:spLocks/>
        </xdr:cNvSpPr>
      </xdr:nvSpPr>
      <xdr:spPr>
        <a:xfrm>
          <a:off x="3028950" y="3895725"/>
          <a:ext cx="6286500" cy="304800"/>
        </a:xfrm>
        <a:prstGeom prst="rect">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26</xdr:row>
      <xdr:rowOff>76200</xdr:rowOff>
    </xdr:from>
    <xdr:to>
      <xdr:col>3</xdr:col>
      <xdr:colOff>752475</xdr:colOff>
      <xdr:row>28</xdr:row>
      <xdr:rowOff>66675</xdr:rowOff>
    </xdr:to>
    <xdr:sp>
      <xdr:nvSpPr>
        <xdr:cNvPr id="11" name="Text Box 57"/>
        <xdr:cNvSpPr txBox="1">
          <a:spLocks noChangeArrowheads="1"/>
        </xdr:cNvSpPr>
      </xdr:nvSpPr>
      <xdr:spPr>
        <a:xfrm>
          <a:off x="66675" y="4286250"/>
          <a:ext cx="2971800" cy="314325"/>
        </a:xfrm>
        <a:prstGeom prst="rect">
          <a:avLst/>
        </a:prstGeom>
        <a:noFill/>
        <a:ln w="9525" cmpd="sng">
          <a:noFill/>
        </a:ln>
      </xdr:spPr>
      <xdr:txBody>
        <a:bodyPr vertOverflow="clip" wrap="square" lIns="0" tIns="36576" rIns="45720" bIns="0"/>
        <a:p>
          <a:pPr algn="r">
            <a:defRPr/>
          </a:pPr>
          <a:r>
            <a:rPr lang="en-US" cap="none" sz="1800" b="1" i="0" u="none" baseline="0">
              <a:solidFill>
                <a:srgbClr val="FFFFFF"/>
              </a:solidFill>
              <a:latin typeface="Arial"/>
              <a:ea typeface="Arial"/>
              <a:cs typeface="Arial"/>
            </a:rPr>
            <a:t>NOMBRE DEL MUNICIPIO:</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1</xdr:row>
      <xdr:rowOff>38100</xdr:rowOff>
    </xdr:from>
    <xdr:to>
      <xdr:col>12</xdr:col>
      <xdr:colOff>438150</xdr:colOff>
      <xdr:row>3</xdr:row>
      <xdr:rowOff>114300</xdr:rowOff>
    </xdr:to>
    <xdr:grpSp>
      <xdr:nvGrpSpPr>
        <xdr:cNvPr id="1" name="Group 66"/>
        <xdr:cNvGrpSpPr>
          <a:grpSpLocks/>
        </xdr:cNvGrpSpPr>
      </xdr:nvGrpSpPr>
      <xdr:grpSpPr>
        <a:xfrm>
          <a:off x="6734175" y="228600"/>
          <a:ext cx="676275" cy="457200"/>
          <a:chOff x="782" y="34"/>
          <a:chExt cx="72" cy="48"/>
        </a:xfrm>
        <a:solidFill>
          <a:srgbClr val="FFFFFF"/>
        </a:solidFill>
      </xdr:grpSpPr>
      <xdr:sp>
        <xdr:nvSpPr>
          <xdr:cNvPr id="2" name="AutoShape 67"/>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3" name="AutoShape 68"/>
          <xdr:cNvSpPr>
            <a:spLocks/>
          </xdr:cNvSpPr>
        </xdr:nvSpPr>
        <xdr:spPr>
          <a:xfrm>
            <a:off x="788" y="40"/>
            <a:ext cx="60" cy="36"/>
          </a:xfrm>
          <a:prstGeom prst="bevel">
            <a:avLst/>
          </a:prstGeom>
          <a:solidFill>
            <a:srgbClr val="993300"/>
          </a:solidFill>
          <a:ln w="9525" cmpd="sng">
            <a:noFill/>
          </a:ln>
        </xdr:spPr>
        <xdr:txBody>
          <a:bodyPr vertOverflow="clip" wrap="square" lIns="27432" tIns="22860" rIns="27432" bIns="22860" anchor="ctr"/>
          <a:p>
            <a:pPr algn="ctr">
              <a:defRPr/>
            </a:pPr>
            <a:r>
              <a:rPr lang="en-US" cap="none" sz="1000" b="1" i="1" u="none" baseline="0">
                <a:solidFill>
                  <a:srgbClr val="FFFFFF"/>
                </a:solidFill>
                <a:latin typeface="Arial"/>
                <a:ea typeface="Arial"/>
                <a:cs typeface="Arial"/>
              </a:rPr>
              <a:t>SALIR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1</xdr:row>
      <xdr:rowOff>38100</xdr:rowOff>
    </xdr:from>
    <xdr:to>
      <xdr:col>12</xdr:col>
      <xdr:colOff>438150</xdr:colOff>
      <xdr:row>3</xdr:row>
      <xdr:rowOff>114300</xdr:rowOff>
    </xdr:to>
    <xdr:grpSp>
      <xdr:nvGrpSpPr>
        <xdr:cNvPr id="1" name="Group 66"/>
        <xdr:cNvGrpSpPr>
          <a:grpSpLocks/>
        </xdr:cNvGrpSpPr>
      </xdr:nvGrpSpPr>
      <xdr:grpSpPr>
        <a:xfrm>
          <a:off x="6734175" y="228600"/>
          <a:ext cx="676275" cy="457200"/>
          <a:chOff x="782" y="34"/>
          <a:chExt cx="72" cy="48"/>
        </a:xfrm>
        <a:solidFill>
          <a:srgbClr val="FFFFFF"/>
        </a:solidFill>
      </xdr:grpSpPr>
      <xdr:sp>
        <xdr:nvSpPr>
          <xdr:cNvPr id="2" name="AutoShape 67"/>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3" name="AutoShape 68"/>
          <xdr:cNvSpPr>
            <a:spLocks/>
          </xdr:cNvSpPr>
        </xdr:nvSpPr>
        <xdr:spPr>
          <a:xfrm>
            <a:off x="788" y="40"/>
            <a:ext cx="60" cy="36"/>
          </a:xfrm>
          <a:prstGeom prst="bevel">
            <a:avLst/>
          </a:prstGeom>
          <a:solidFill>
            <a:srgbClr val="993300"/>
          </a:solidFill>
          <a:ln w="9525" cmpd="sng">
            <a:noFill/>
          </a:ln>
        </xdr:spPr>
        <xdr:txBody>
          <a:bodyPr vertOverflow="clip" wrap="square" lIns="27432" tIns="22860" rIns="27432" bIns="22860" anchor="ctr"/>
          <a:p>
            <a:pPr algn="ctr">
              <a:defRPr/>
            </a:pPr>
            <a:r>
              <a:rPr lang="en-US" cap="none" sz="1000" b="1" i="1" u="none" baseline="0">
                <a:solidFill>
                  <a:srgbClr val="FFFFFF"/>
                </a:solidFill>
                <a:latin typeface="Arial"/>
                <a:ea typeface="Arial"/>
                <a:cs typeface="Arial"/>
              </a:rPr>
              <a:t>SALIR                                                                                                                                                                                                                                                                                                                                                                                                                                                                                                                                                                                                                                                                                                                                                                                                                                                                                                                           </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1</xdr:row>
      <xdr:rowOff>38100</xdr:rowOff>
    </xdr:from>
    <xdr:to>
      <xdr:col>12</xdr:col>
      <xdr:colOff>438150</xdr:colOff>
      <xdr:row>3</xdr:row>
      <xdr:rowOff>114300</xdr:rowOff>
    </xdr:to>
    <xdr:grpSp>
      <xdr:nvGrpSpPr>
        <xdr:cNvPr id="1" name="Group 66"/>
        <xdr:cNvGrpSpPr>
          <a:grpSpLocks/>
        </xdr:cNvGrpSpPr>
      </xdr:nvGrpSpPr>
      <xdr:grpSpPr>
        <a:xfrm>
          <a:off x="6734175" y="228600"/>
          <a:ext cx="676275" cy="457200"/>
          <a:chOff x="782" y="34"/>
          <a:chExt cx="72" cy="48"/>
        </a:xfrm>
        <a:solidFill>
          <a:srgbClr val="FFFFFF"/>
        </a:solidFill>
      </xdr:grpSpPr>
      <xdr:sp>
        <xdr:nvSpPr>
          <xdr:cNvPr id="2" name="AutoShape 67"/>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3" name="AutoShape 68"/>
          <xdr:cNvSpPr>
            <a:spLocks/>
          </xdr:cNvSpPr>
        </xdr:nvSpPr>
        <xdr:spPr>
          <a:xfrm>
            <a:off x="788" y="40"/>
            <a:ext cx="60" cy="36"/>
          </a:xfrm>
          <a:prstGeom prst="bevel">
            <a:avLst/>
          </a:prstGeom>
          <a:solidFill>
            <a:srgbClr val="993300"/>
          </a:solidFill>
          <a:ln w="9525" cmpd="sng">
            <a:noFill/>
          </a:ln>
        </xdr:spPr>
        <xdr:txBody>
          <a:bodyPr vertOverflow="clip" wrap="square" lIns="27432" tIns="22860" rIns="27432" bIns="22860" anchor="ctr"/>
          <a:p>
            <a:pPr algn="ctr">
              <a:defRPr/>
            </a:pPr>
            <a:r>
              <a:rPr lang="en-US" cap="none" sz="1000" b="1" i="1" u="none" baseline="0">
                <a:solidFill>
                  <a:srgbClr val="FFFFFF"/>
                </a:solidFill>
                <a:latin typeface="Arial"/>
                <a:ea typeface="Arial"/>
                <a:cs typeface="Arial"/>
              </a:rPr>
              <a:t>SALIR                                                                                                                                                                                                                                                                                                                                                                                                                                                                                                                                                                                                                                                                                                                                                                                                                                                                                                                           </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1</xdr:row>
      <xdr:rowOff>38100</xdr:rowOff>
    </xdr:from>
    <xdr:to>
      <xdr:col>12</xdr:col>
      <xdr:colOff>438150</xdr:colOff>
      <xdr:row>3</xdr:row>
      <xdr:rowOff>114300</xdr:rowOff>
    </xdr:to>
    <xdr:grpSp>
      <xdr:nvGrpSpPr>
        <xdr:cNvPr id="1" name="Group 66"/>
        <xdr:cNvGrpSpPr>
          <a:grpSpLocks/>
        </xdr:cNvGrpSpPr>
      </xdr:nvGrpSpPr>
      <xdr:grpSpPr>
        <a:xfrm>
          <a:off x="6734175" y="228600"/>
          <a:ext cx="676275" cy="457200"/>
          <a:chOff x="782" y="34"/>
          <a:chExt cx="72" cy="48"/>
        </a:xfrm>
        <a:solidFill>
          <a:srgbClr val="FFFFFF"/>
        </a:solidFill>
      </xdr:grpSpPr>
      <xdr:sp>
        <xdr:nvSpPr>
          <xdr:cNvPr id="2" name="AutoShape 67"/>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3" name="AutoShape 68"/>
          <xdr:cNvSpPr>
            <a:spLocks/>
          </xdr:cNvSpPr>
        </xdr:nvSpPr>
        <xdr:spPr>
          <a:xfrm>
            <a:off x="788" y="40"/>
            <a:ext cx="60" cy="36"/>
          </a:xfrm>
          <a:prstGeom prst="bevel">
            <a:avLst/>
          </a:prstGeom>
          <a:solidFill>
            <a:srgbClr val="993300"/>
          </a:solidFill>
          <a:ln w="9525" cmpd="sng">
            <a:noFill/>
          </a:ln>
        </xdr:spPr>
        <xdr:txBody>
          <a:bodyPr vertOverflow="clip" wrap="square" lIns="27432" tIns="22860" rIns="27432" bIns="22860" anchor="ctr"/>
          <a:p>
            <a:pPr algn="ctr">
              <a:defRPr/>
            </a:pPr>
            <a:r>
              <a:rPr lang="en-US" cap="none" sz="1000" b="1" i="1" u="none" baseline="0">
                <a:solidFill>
                  <a:srgbClr val="FFFFFF"/>
                </a:solidFill>
                <a:latin typeface="Arial"/>
                <a:ea typeface="Arial"/>
                <a:cs typeface="Arial"/>
              </a:rPr>
              <a:t>SALIR                                                                                                                                                                                                                                                                                                                                                                                                                                                                                                                                                                                                                                                                                                                                                                                                                                                                                                                           </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1</xdr:row>
      <xdr:rowOff>38100</xdr:rowOff>
    </xdr:from>
    <xdr:to>
      <xdr:col>12</xdr:col>
      <xdr:colOff>438150</xdr:colOff>
      <xdr:row>3</xdr:row>
      <xdr:rowOff>114300</xdr:rowOff>
    </xdr:to>
    <xdr:grpSp>
      <xdr:nvGrpSpPr>
        <xdr:cNvPr id="1" name="Group 66"/>
        <xdr:cNvGrpSpPr>
          <a:grpSpLocks/>
        </xdr:cNvGrpSpPr>
      </xdr:nvGrpSpPr>
      <xdr:grpSpPr>
        <a:xfrm>
          <a:off x="6734175" y="228600"/>
          <a:ext cx="676275" cy="457200"/>
          <a:chOff x="782" y="34"/>
          <a:chExt cx="72" cy="48"/>
        </a:xfrm>
        <a:solidFill>
          <a:srgbClr val="FFFFFF"/>
        </a:solidFill>
      </xdr:grpSpPr>
      <xdr:sp>
        <xdr:nvSpPr>
          <xdr:cNvPr id="2" name="AutoShape 67"/>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3" name="AutoShape 68"/>
          <xdr:cNvSpPr>
            <a:spLocks/>
          </xdr:cNvSpPr>
        </xdr:nvSpPr>
        <xdr:spPr>
          <a:xfrm>
            <a:off x="788" y="40"/>
            <a:ext cx="60" cy="36"/>
          </a:xfrm>
          <a:prstGeom prst="bevel">
            <a:avLst/>
          </a:prstGeom>
          <a:solidFill>
            <a:srgbClr val="993300"/>
          </a:solidFill>
          <a:ln w="9525" cmpd="sng">
            <a:noFill/>
          </a:ln>
        </xdr:spPr>
        <xdr:txBody>
          <a:bodyPr vertOverflow="clip" wrap="square" lIns="27432" tIns="22860" rIns="27432" bIns="22860" anchor="ctr"/>
          <a:p>
            <a:pPr algn="ctr">
              <a:defRPr/>
            </a:pPr>
            <a:r>
              <a:rPr lang="en-US" cap="none" sz="1000" b="1" i="1" u="none" baseline="0">
                <a:solidFill>
                  <a:srgbClr val="FFFFFF"/>
                </a:solidFill>
                <a:latin typeface="Arial"/>
                <a:ea typeface="Arial"/>
                <a:cs typeface="Arial"/>
              </a:rPr>
              <a:t>SALIR                                                                                                                                                                                                                                                                                                                                                                                                                                                                                                                                                                                                                                                                                                                                                                                                                                                                                                                           </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76200" cy="190500"/>
    <xdr:sp fLocksText="0">
      <xdr:nvSpPr>
        <xdr:cNvPr id="1" name="Text Box 17"/>
        <xdr:cNvSpPr txBox="1">
          <a:spLocks noChangeArrowheads="1"/>
        </xdr:cNvSpPr>
      </xdr:nvSpPr>
      <xdr:spPr>
        <a:xfrm>
          <a:off x="4791075" y="4476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255</xdr:col>
      <xdr:colOff>0</xdr:colOff>
      <xdr:row>5</xdr:row>
      <xdr:rowOff>66675</xdr:rowOff>
    </xdr:from>
    <xdr:to>
      <xdr:col>255</xdr:col>
      <xdr:colOff>0</xdr:colOff>
      <xdr:row>6</xdr:row>
      <xdr:rowOff>361950</xdr:rowOff>
    </xdr:to>
    <xdr:grpSp>
      <xdr:nvGrpSpPr>
        <xdr:cNvPr id="2" name="Group 66"/>
        <xdr:cNvGrpSpPr>
          <a:grpSpLocks/>
        </xdr:cNvGrpSpPr>
      </xdr:nvGrpSpPr>
      <xdr:grpSpPr>
        <a:xfrm>
          <a:off x="6229350" y="923925"/>
          <a:ext cx="0" cy="457200"/>
          <a:chOff x="782" y="34"/>
          <a:chExt cx="72" cy="48"/>
        </a:xfrm>
        <a:solidFill>
          <a:srgbClr val="FFFFFF"/>
        </a:solidFill>
      </xdr:grpSpPr>
      <xdr:sp>
        <xdr:nvSpPr>
          <xdr:cNvPr id="3" name="AutoShape 67"/>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4" name="AutoShape 68"/>
          <xdr:cNvSpPr>
            <a:spLocks/>
          </xdr:cNvSpPr>
        </xdr:nvSpPr>
        <xdr:spPr>
          <a:xfrm>
            <a:off x="6229350" y="-25769769"/>
            <a:ext cx="0" cy="36"/>
          </a:xfrm>
          <a:prstGeom prst="bevel">
            <a:avLst/>
          </a:prstGeom>
          <a:solidFill>
            <a:srgbClr val="993300"/>
          </a:solidFill>
          <a:ln w="9525" cmpd="sng">
            <a:noFill/>
          </a:ln>
        </xdr:spPr>
        <xdr:txBody>
          <a:bodyPr vertOverflow="clip" wrap="square" lIns="27432" tIns="22860" rIns="27432" bIns="22860" anchor="ctr"/>
          <a:p>
            <a:pPr algn="ctr">
              <a:defRPr/>
            </a:pPr>
            <a:r>
              <a:rPr lang="en-US" cap="none" sz="1000" b="1" i="1" u="none" baseline="0">
                <a:solidFill>
                  <a:srgbClr val="FFFFFF"/>
                </a:solidFill>
                <a:latin typeface="Arial"/>
                <a:ea typeface="Arial"/>
                <a:cs typeface="Arial"/>
              </a:rPr>
              <a:t>SALIR                                                                                                                                                                                                                                                                                                                                                                                                                                                                                                                                                                                                                                                                                                                                                                                                                                                                                                                           </a:t>
            </a:r>
          </a:p>
        </xdr:txBody>
      </xdr:sp>
    </xdr:grpSp>
    <xdr:clientData/>
  </xdr:twoCellAnchor>
  <xdr:twoCellAnchor>
    <xdr:from>
      <xdr:col>9</xdr:col>
      <xdr:colOff>161925</xdr:colOff>
      <xdr:row>1</xdr:row>
      <xdr:rowOff>66675</xdr:rowOff>
    </xdr:from>
    <xdr:to>
      <xdr:col>9</xdr:col>
      <xdr:colOff>723900</xdr:colOff>
      <xdr:row>3</xdr:row>
      <xdr:rowOff>104775</xdr:rowOff>
    </xdr:to>
    <xdr:grpSp>
      <xdr:nvGrpSpPr>
        <xdr:cNvPr id="5" name="Group 69"/>
        <xdr:cNvGrpSpPr>
          <a:grpSpLocks/>
        </xdr:cNvGrpSpPr>
      </xdr:nvGrpSpPr>
      <xdr:grpSpPr>
        <a:xfrm>
          <a:off x="5381625" y="266700"/>
          <a:ext cx="561975" cy="438150"/>
          <a:chOff x="782" y="34"/>
          <a:chExt cx="72" cy="48"/>
        </a:xfrm>
        <a:solidFill>
          <a:srgbClr val="FFFFFF"/>
        </a:solidFill>
      </xdr:grpSpPr>
      <xdr:sp>
        <xdr:nvSpPr>
          <xdr:cNvPr id="6" name="AutoShape 70"/>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7" name="AutoShape 71"/>
          <xdr:cNvSpPr>
            <a:spLocks/>
          </xdr:cNvSpPr>
        </xdr:nvSpPr>
        <xdr:spPr>
          <a:xfrm>
            <a:off x="788" y="40"/>
            <a:ext cx="60" cy="30"/>
          </a:xfrm>
          <a:prstGeom prst="bevel">
            <a:avLst/>
          </a:prstGeom>
          <a:solidFill>
            <a:srgbClr val="993300"/>
          </a:solidFill>
          <a:ln w="9525" cmpd="sng">
            <a:noFill/>
          </a:ln>
        </xdr:spPr>
        <xdr:txBody>
          <a:bodyPr vertOverflow="clip" wrap="square" lIns="27432" tIns="22860" rIns="27432" bIns="22860" anchor="ctr"/>
          <a:p>
            <a:pPr algn="ctr">
              <a:defRPr/>
            </a:pPr>
            <a:r>
              <a:rPr lang="en-US" cap="none" sz="900" b="1" i="1" u="none" baseline="0">
                <a:solidFill>
                  <a:srgbClr val="FFFFFF"/>
                </a:solidFill>
                <a:latin typeface="Arial"/>
                <a:ea typeface="Arial"/>
                <a:cs typeface="Arial"/>
              </a:rPr>
              <a:t>SALIR                                                                                                                                                                                                                                                                                                                                                                                                                                                                                                                                                                                                                                                                                                                                                                                                                                                                                                                           </a:t>
            </a: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76200" cy="190500"/>
    <xdr:sp fLocksText="0">
      <xdr:nvSpPr>
        <xdr:cNvPr id="1" name="Text Box 17"/>
        <xdr:cNvSpPr txBox="1">
          <a:spLocks noChangeArrowheads="1"/>
        </xdr:cNvSpPr>
      </xdr:nvSpPr>
      <xdr:spPr>
        <a:xfrm>
          <a:off x="4791075" y="4476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255</xdr:col>
      <xdr:colOff>0</xdr:colOff>
      <xdr:row>5</xdr:row>
      <xdr:rowOff>66675</xdr:rowOff>
    </xdr:from>
    <xdr:to>
      <xdr:col>255</xdr:col>
      <xdr:colOff>0</xdr:colOff>
      <xdr:row>6</xdr:row>
      <xdr:rowOff>361950</xdr:rowOff>
    </xdr:to>
    <xdr:grpSp>
      <xdr:nvGrpSpPr>
        <xdr:cNvPr id="2" name="Group 66"/>
        <xdr:cNvGrpSpPr>
          <a:grpSpLocks/>
        </xdr:cNvGrpSpPr>
      </xdr:nvGrpSpPr>
      <xdr:grpSpPr>
        <a:xfrm>
          <a:off x="6229350" y="923925"/>
          <a:ext cx="0" cy="457200"/>
          <a:chOff x="782" y="34"/>
          <a:chExt cx="72" cy="48"/>
        </a:xfrm>
        <a:solidFill>
          <a:srgbClr val="FFFFFF"/>
        </a:solidFill>
      </xdr:grpSpPr>
      <xdr:sp>
        <xdr:nvSpPr>
          <xdr:cNvPr id="3" name="AutoShape 67"/>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4" name="AutoShape 68"/>
          <xdr:cNvSpPr>
            <a:spLocks/>
          </xdr:cNvSpPr>
        </xdr:nvSpPr>
        <xdr:spPr>
          <a:xfrm>
            <a:off x="6229350" y="-25769769"/>
            <a:ext cx="0" cy="36"/>
          </a:xfrm>
          <a:prstGeom prst="bevel">
            <a:avLst/>
          </a:prstGeom>
          <a:solidFill>
            <a:srgbClr val="993300"/>
          </a:solidFill>
          <a:ln w="9525" cmpd="sng">
            <a:noFill/>
          </a:ln>
        </xdr:spPr>
        <xdr:txBody>
          <a:bodyPr vertOverflow="clip" wrap="square" lIns="27432" tIns="22860" rIns="27432" bIns="22860" anchor="ctr"/>
          <a:p>
            <a:pPr algn="ctr">
              <a:defRPr/>
            </a:pPr>
            <a:r>
              <a:rPr lang="en-US" cap="none" sz="1000" b="1" i="1" u="none" baseline="0">
                <a:solidFill>
                  <a:srgbClr val="FFFFFF"/>
                </a:solidFill>
                <a:latin typeface="Arial"/>
                <a:ea typeface="Arial"/>
                <a:cs typeface="Arial"/>
              </a:rPr>
              <a:t>SALIR                                                                                                                                                                                                                                                                                                                                                                                                                                                                                                                                                                                                                                                                                                                                                                                                                                                                                                                           </a:t>
            </a:r>
          </a:p>
        </xdr:txBody>
      </xdr:sp>
    </xdr:grpSp>
    <xdr:clientData/>
  </xdr:twoCellAnchor>
  <xdr:twoCellAnchor>
    <xdr:from>
      <xdr:col>9</xdr:col>
      <xdr:colOff>161925</xdr:colOff>
      <xdr:row>1</xdr:row>
      <xdr:rowOff>66675</xdr:rowOff>
    </xdr:from>
    <xdr:to>
      <xdr:col>9</xdr:col>
      <xdr:colOff>723900</xdr:colOff>
      <xdr:row>3</xdr:row>
      <xdr:rowOff>104775</xdr:rowOff>
    </xdr:to>
    <xdr:grpSp>
      <xdr:nvGrpSpPr>
        <xdr:cNvPr id="5" name="Group 69"/>
        <xdr:cNvGrpSpPr>
          <a:grpSpLocks/>
        </xdr:cNvGrpSpPr>
      </xdr:nvGrpSpPr>
      <xdr:grpSpPr>
        <a:xfrm>
          <a:off x="5381625" y="266700"/>
          <a:ext cx="561975" cy="438150"/>
          <a:chOff x="782" y="34"/>
          <a:chExt cx="72" cy="48"/>
        </a:xfrm>
        <a:solidFill>
          <a:srgbClr val="FFFFFF"/>
        </a:solidFill>
      </xdr:grpSpPr>
      <xdr:sp>
        <xdr:nvSpPr>
          <xdr:cNvPr id="6" name="AutoShape 70"/>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7" name="AutoShape 71"/>
          <xdr:cNvSpPr>
            <a:spLocks/>
          </xdr:cNvSpPr>
        </xdr:nvSpPr>
        <xdr:spPr>
          <a:xfrm>
            <a:off x="788" y="40"/>
            <a:ext cx="60" cy="30"/>
          </a:xfrm>
          <a:prstGeom prst="bevel">
            <a:avLst/>
          </a:prstGeom>
          <a:solidFill>
            <a:srgbClr val="993300"/>
          </a:solidFill>
          <a:ln w="9525" cmpd="sng">
            <a:noFill/>
          </a:ln>
        </xdr:spPr>
        <xdr:txBody>
          <a:bodyPr vertOverflow="clip" wrap="square" lIns="27432" tIns="22860" rIns="27432" bIns="22860" anchor="ctr"/>
          <a:p>
            <a:pPr algn="ctr">
              <a:defRPr/>
            </a:pPr>
            <a:r>
              <a:rPr lang="en-US" cap="none" sz="900" b="1" i="1" u="none" baseline="0">
                <a:solidFill>
                  <a:srgbClr val="FFFFFF"/>
                </a:solidFill>
                <a:latin typeface="Arial"/>
                <a:ea typeface="Arial"/>
                <a:cs typeface="Arial"/>
              </a:rPr>
              <a:t>SALIR                                                                                                                                                                                                                                                                                                                                                                                                                                                                                                                                                                                                                                                                                                                                                                                                                                                                                                                           </a:t>
            </a:r>
          </a:p>
        </xdr:txBody>
      </xdr:sp>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76200" cy="190500"/>
    <xdr:sp fLocksText="0">
      <xdr:nvSpPr>
        <xdr:cNvPr id="1" name="Text Box 17"/>
        <xdr:cNvSpPr txBox="1">
          <a:spLocks noChangeArrowheads="1"/>
        </xdr:cNvSpPr>
      </xdr:nvSpPr>
      <xdr:spPr>
        <a:xfrm>
          <a:off x="4791075" y="4476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255</xdr:col>
      <xdr:colOff>0</xdr:colOff>
      <xdr:row>5</xdr:row>
      <xdr:rowOff>66675</xdr:rowOff>
    </xdr:from>
    <xdr:to>
      <xdr:col>255</xdr:col>
      <xdr:colOff>0</xdr:colOff>
      <xdr:row>6</xdr:row>
      <xdr:rowOff>361950</xdr:rowOff>
    </xdr:to>
    <xdr:grpSp>
      <xdr:nvGrpSpPr>
        <xdr:cNvPr id="2" name="Group 66"/>
        <xdr:cNvGrpSpPr>
          <a:grpSpLocks/>
        </xdr:cNvGrpSpPr>
      </xdr:nvGrpSpPr>
      <xdr:grpSpPr>
        <a:xfrm>
          <a:off x="6229350" y="923925"/>
          <a:ext cx="0" cy="457200"/>
          <a:chOff x="782" y="34"/>
          <a:chExt cx="72" cy="48"/>
        </a:xfrm>
        <a:solidFill>
          <a:srgbClr val="FFFFFF"/>
        </a:solidFill>
      </xdr:grpSpPr>
      <xdr:sp>
        <xdr:nvSpPr>
          <xdr:cNvPr id="3" name="AutoShape 67"/>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4" name="AutoShape 68"/>
          <xdr:cNvSpPr>
            <a:spLocks/>
          </xdr:cNvSpPr>
        </xdr:nvSpPr>
        <xdr:spPr>
          <a:xfrm>
            <a:off x="6229350" y="-25769769"/>
            <a:ext cx="0" cy="36"/>
          </a:xfrm>
          <a:prstGeom prst="bevel">
            <a:avLst/>
          </a:prstGeom>
          <a:solidFill>
            <a:srgbClr val="993300"/>
          </a:solidFill>
          <a:ln w="9525" cmpd="sng">
            <a:noFill/>
          </a:ln>
        </xdr:spPr>
        <xdr:txBody>
          <a:bodyPr vertOverflow="clip" wrap="square" lIns="27432" tIns="22860" rIns="27432" bIns="22860" anchor="ctr"/>
          <a:p>
            <a:pPr algn="ctr">
              <a:defRPr/>
            </a:pPr>
            <a:r>
              <a:rPr lang="en-US" cap="none" sz="1000" b="1" i="1" u="none" baseline="0">
                <a:solidFill>
                  <a:srgbClr val="FFFFFF"/>
                </a:solidFill>
                <a:latin typeface="Arial"/>
                <a:ea typeface="Arial"/>
                <a:cs typeface="Arial"/>
              </a:rPr>
              <a:t>SALIR                                                                                                                                                                                                                                                                                                                                                                                                                                                                                                                                                                                                                                                                                                                                                                                                                                                                                                                           </a:t>
            </a:r>
          </a:p>
        </xdr:txBody>
      </xdr:sp>
    </xdr:grpSp>
    <xdr:clientData/>
  </xdr:twoCellAnchor>
  <xdr:twoCellAnchor>
    <xdr:from>
      <xdr:col>9</xdr:col>
      <xdr:colOff>161925</xdr:colOff>
      <xdr:row>1</xdr:row>
      <xdr:rowOff>66675</xdr:rowOff>
    </xdr:from>
    <xdr:to>
      <xdr:col>9</xdr:col>
      <xdr:colOff>723900</xdr:colOff>
      <xdr:row>3</xdr:row>
      <xdr:rowOff>104775</xdr:rowOff>
    </xdr:to>
    <xdr:grpSp>
      <xdr:nvGrpSpPr>
        <xdr:cNvPr id="5" name="Group 69"/>
        <xdr:cNvGrpSpPr>
          <a:grpSpLocks/>
        </xdr:cNvGrpSpPr>
      </xdr:nvGrpSpPr>
      <xdr:grpSpPr>
        <a:xfrm>
          <a:off x="5381625" y="266700"/>
          <a:ext cx="561975" cy="438150"/>
          <a:chOff x="782" y="34"/>
          <a:chExt cx="72" cy="48"/>
        </a:xfrm>
        <a:solidFill>
          <a:srgbClr val="FFFFFF"/>
        </a:solidFill>
      </xdr:grpSpPr>
      <xdr:sp>
        <xdr:nvSpPr>
          <xdr:cNvPr id="6" name="AutoShape 70"/>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7" name="AutoShape 71"/>
          <xdr:cNvSpPr>
            <a:spLocks/>
          </xdr:cNvSpPr>
        </xdr:nvSpPr>
        <xdr:spPr>
          <a:xfrm>
            <a:off x="788" y="40"/>
            <a:ext cx="60" cy="30"/>
          </a:xfrm>
          <a:prstGeom prst="bevel">
            <a:avLst/>
          </a:prstGeom>
          <a:solidFill>
            <a:srgbClr val="993300"/>
          </a:solidFill>
          <a:ln w="9525" cmpd="sng">
            <a:noFill/>
          </a:ln>
        </xdr:spPr>
        <xdr:txBody>
          <a:bodyPr vertOverflow="clip" wrap="square" lIns="27432" tIns="22860" rIns="27432" bIns="22860" anchor="ctr"/>
          <a:p>
            <a:pPr algn="ctr">
              <a:defRPr/>
            </a:pPr>
            <a:r>
              <a:rPr lang="en-US" cap="none" sz="900" b="1" i="1" u="none" baseline="0">
                <a:solidFill>
                  <a:srgbClr val="FFFFFF"/>
                </a:solidFill>
                <a:latin typeface="Arial"/>
                <a:ea typeface="Arial"/>
                <a:cs typeface="Arial"/>
              </a:rPr>
              <a:t>SALIR                                                                                                                                                                                                                                                                                                                                                                                                                                                                                                                                                                                                                                                                                                                                                                                                                                                                                                                           </a:t>
            </a:r>
          </a:p>
        </xdr:txBody>
      </xdr:sp>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76200" cy="190500"/>
    <xdr:sp fLocksText="0">
      <xdr:nvSpPr>
        <xdr:cNvPr id="1" name="Text Box 17"/>
        <xdr:cNvSpPr txBox="1">
          <a:spLocks noChangeArrowheads="1"/>
        </xdr:cNvSpPr>
      </xdr:nvSpPr>
      <xdr:spPr>
        <a:xfrm>
          <a:off x="4791075" y="4476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255</xdr:col>
      <xdr:colOff>0</xdr:colOff>
      <xdr:row>5</xdr:row>
      <xdr:rowOff>66675</xdr:rowOff>
    </xdr:from>
    <xdr:to>
      <xdr:col>255</xdr:col>
      <xdr:colOff>0</xdr:colOff>
      <xdr:row>6</xdr:row>
      <xdr:rowOff>361950</xdr:rowOff>
    </xdr:to>
    <xdr:grpSp>
      <xdr:nvGrpSpPr>
        <xdr:cNvPr id="2" name="Group 66"/>
        <xdr:cNvGrpSpPr>
          <a:grpSpLocks/>
        </xdr:cNvGrpSpPr>
      </xdr:nvGrpSpPr>
      <xdr:grpSpPr>
        <a:xfrm>
          <a:off x="6229350" y="923925"/>
          <a:ext cx="0" cy="457200"/>
          <a:chOff x="782" y="34"/>
          <a:chExt cx="72" cy="48"/>
        </a:xfrm>
        <a:solidFill>
          <a:srgbClr val="FFFFFF"/>
        </a:solidFill>
      </xdr:grpSpPr>
      <xdr:sp>
        <xdr:nvSpPr>
          <xdr:cNvPr id="3" name="AutoShape 67"/>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4" name="AutoShape 68"/>
          <xdr:cNvSpPr>
            <a:spLocks/>
          </xdr:cNvSpPr>
        </xdr:nvSpPr>
        <xdr:spPr>
          <a:xfrm>
            <a:off x="6229350" y="-25769769"/>
            <a:ext cx="0" cy="36"/>
          </a:xfrm>
          <a:prstGeom prst="bevel">
            <a:avLst/>
          </a:prstGeom>
          <a:solidFill>
            <a:srgbClr val="993300"/>
          </a:solidFill>
          <a:ln w="9525" cmpd="sng">
            <a:noFill/>
          </a:ln>
        </xdr:spPr>
        <xdr:txBody>
          <a:bodyPr vertOverflow="clip" wrap="square" lIns="27432" tIns="22860" rIns="27432" bIns="22860" anchor="ctr"/>
          <a:p>
            <a:pPr algn="ctr">
              <a:defRPr/>
            </a:pPr>
            <a:r>
              <a:rPr lang="en-US" cap="none" sz="1000" b="1" i="1" u="none" baseline="0">
                <a:solidFill>
                  <a:srgbClr val="FFFFFF"/>
                </a:solidFill>
                <a:latin typeface="Arial"/>
                <a:ea typeface="Arial"/>
                <a:cs typeface="Arial"/>
              </a:rPr>
              <a:t>SALIR                                                                                                                                                                                                                                                                                                                                                                                                                                                                                                                                                                                                                                                                                                                                                                                                                                                                                                                           </a:t>
            </a:r>
          </a:p>
        </xdr:txBody>
      </xdr:sp>
    </xdr:grpSp>
    <xdr:clientData/>
  </xdr:twoCellAnchor>
  <xdr:twoCellAnchor>
    <xdr:from>
      <xdr:col>9</xdr:col>
      <xdr:colOff>161925</xdr:colOff>
      <xdr:row>1</xdr:row>
      <xdr:rowOff>66675</xdr:rowOff>
    </xdr:from>
    <xdr:to>
      <xdr:col>9</xdr:col>
      <xdr:colOff>723900</xdr:colOff>
      <xdr:row>3</xdr:row>
      <xdr:rowOff>104775</xdr:rowOff>
    </xdr:to>
    <xdr:grpSp>
      <xdr:nvGrpSpPr>
        <xdr:cNvPr id="5" name="Group 69"/>
        <xdr:cNvGrpSpPr>
          <a:grpSpLocks/>
        </xdr:cNvGrpSpPr>
      </xdr:nvGrpSpPr>
      <xdr:grpSpPr>
        <a:xfrm>
          <a:off x="5381625" y="266700"/>
          <a:ext cx="561975" cy="438150"/>
          <a:chOff x="782" y="34"/>
          <a:chExt cx="72" cy="48"/>
        </a:xfrm>
        <a:solidFill>
          <a:srgbClr val="FFFFFF"/>
        </a:solidFill>
      </xdr:grpSpPr>
      <xdr:sp>
        <xdr:nvSpPr>
          <xdr:cNvPr id="6" name="AutoShape 70"/>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7" name="AutoShape 71"/>
          <xdr:cNvSpPr>
            <a:spLocks/>
          </xdr:cNvSpPr>
        </xdr:nvSpPr>
        <xdr:spPr>
          <a:xfrm>
            <a:off x="788" y="40"/>
            <a:ext cx="60" cy="30"/>
          </a:xfrm>
          <a:prstGeom prst="bevel">
            <a:avLst/>
          </a:prstGeom>
          <a:solidFill>
            <a:srgbClr val="993300"/>
          </a:solidFill>
          <a:ln w="9525" cmpd="sng">
            <a:noFill/>
          </a:ln>
        </xdr:spPr>
        <xdr:txBody>
          <a:bodyPr vertOverflow="clip" wrap="square" lIns="27432" tIns="22860" rIns="27432" bIns="22860" anchor="ctr"/>
          <a:p>
            <a:pPr algn="ctr">
              <a:defRPr/>
            </a:pPr>
            <a:r>
              <a:rPr lang="en-US" cap="none" sz="900" b="1" i="1" u="none" baseline="0">
                <a:solidFill>
                  <a:srgbClr val="FFFFFF"/>
                </a:solidFill>
                <a:latin typeface="Arial"/>
                <a:ea typeface="Arial"/>
                <a:cs typeface="Arial"/>
              </a:rPr>
              <a:t>SALIR                                                                                                                                                                                                                                                                                                                                                                                                                                                                                                                                                                                                                                                                                                                                                                                                                                                                                                                           </a:t>
            </a:r>
          </a:p>
        </xdr:txBody>
      </xdr:sp>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76200" cy="190500"/>
    <xdr:sp fLocksText="0">
      <xdr:nvSpPr>
        <xdr:cNvPr id="1" name="Text Box 17"/>
        <xdr:cNvSpPr txBox="1">
          <a:spLocks noChangeArrowheads="1"/>
        </xdr:cNvSpPr>
      </xdr:nvSpPr>
      <xdr:spPr>
        <a:xfrm>
          <a:off x="4791075" y="4476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255</xdr:col>
      <xdr:colOff>0</xdr:colOff>
      <xdr:row>5</xdr:row>
      <xdr:rowOff>66675</xdr:rowOff>
    </xdr:from>
    <xdr:to>
      <xdr:col>255</xdr:col>
      <xdr:colOff>0</xdr:colOff>
      <xdr:row>6</xdr:row>
      <xdr:rowOff>361950</xdr:rowOff>
    </xdr:to>
    <xdr:grpSp>
      <xdr:nvGrpSpPr>
        <xdr:cNvPr id="2" name="Group 66"/>
        <xdr:cNvGrpSpPr>
          <a:grpSpLocks/>
        </xdr:cNvGrpSpPr>
      </xdr:nvGrpSpPr>
      <xdr:grpSpPr>
        <a:xfrm>
          <a:off x="6229350" y="923925"/>
          <a:ext cx="0" cy="457200"/>
          <a:chOff x="782" y="34"/>
          <a:chExt cx="72" cy="48"/>
        </a:xfrm>
        <a:solidFill>
          <a:srgbClr val="FFFFFF"/>
        </a:solidFill>
      </xdr:grpSpPr>
      <xdr:sp>
        <xdr:nvSpPr>
          <xdr:cNvPr id="3" name="AutoShape 67"/>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4" name="AutoShape 68"/>
          <xdr:cNvSpPr>
            <a:spLocks/>
          </xdr:cNvSpPr>
        </xdr:nvSpPr>
        <xdr:spPr>
          <a:xfrm>
            <a:off x="6229350" y="-25769769"/>
            <a:ext cx="0" cy="36"/>
          </a:xfrm>
          <a:prstGeom prst="bevel">
            <a:avLst/>
          </a:prstGeom>
          <a:solidFill>
            <a:srgbClr val="993300"/>
          </a:solidFill>
          <a:ln w="9525" cmpd="sng">
            <a:noFill/>
          </a:ln>
        </xdr:spPr>
        <xdr:txBody>
          <a:bodyPr vertOverflow="clip" wrap="square" lIns="27432" tIns="22860" rIns="27432" bIns="22860" anchor="ctr"/>
          <a:p>
            <a:pPr algn="ctr">
              <a:defRPr/>
            </a:pPr>
            <a:r>
              <a:rPr lang="en-US" cap="none" sz="1000" b="1" i="1" u="none" baseline="0">
                <a:solidFill>
                  <a:srgbClr val="FFFFFF"/>
                </a:solidFill>
                <a:latin typeface="Arial"/>
                <a:ea typeface="Arial"/>
                <a:cs typeface="Arial"/>
              </a:rPr>
              <a:t>SALIR                                                                                                                                                                                                                                                                                                                                                                                                                                                                                                                                                                                                                                                                                                                                                                                                                                                                                                                           </a:t>
            </a:r>
          </a:p>
        </xdr:txBody>
      </xdr:sp>
    </xdr:grpSp>
    <xdr:clientData/>
  </xdr:twoCellAnchor>
  <xdr:twoCellAnchor>
    <xdr:from>
      <xdr:col>9</xdr:col>
      <xdr:colOff>161925</xdr:colOff>
      <xdr:row>1</xdr:row>
      <xdr:rowOff>66675</xdr:rowOff>
    </xdr:from>
    <xdr:to>
      <xdr:col>9</xdr:col>
      <xdr:colOff>723900</xdr:colOff>
      <xdr:row>3</xdr:row>
      <xdr:rowOff>104775</xdr:rowOff>
    </xdr:to>
    <xdr:grpSp>
      <xdr:nvGrpSpPr>
        <xdr:cNvPr id="5" name="Group 69"/>
        <xdr:cNvGrpSpPr>
          <a:grpSpLocks/>
        </xdr:cNvGrpSpPr>
      </xdr:nvGrpSpPr>
      <xdr:grpSpPr>
        <a:xfrm>
          <a:off x="5381625" y="266700"/>
          <a:ext cx="561975" cy="438150"/>
          <a:chOff x="782" y="34"/>
          <a:chExt cx="72" cy="48"/>
        </a:xfrm>
        <a:solidFill>
          <a:srgbClr val="FFFFFF"/>
        </a:solidFill>
      </xdr:grpSpPr>
      <xdr:sp>
        <xdr:nvSpPr>
          <xdr:cNvPr id="6" name="AutoShape 70"/>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7" name="AutoShape 71"/>
          <xdr:cNvSpPr>
            <a:spLocks/>
          </xdr:cNvSpPr>
        </xdr:nvSpPr>
        <xdr:spPr>
          <a:xfrm>
            <a:off x="788" y="40"/>
            <a:ext cx="60" cy="30"/>
          </a:xfrm>
          <a:prstGeom prst="bevel">
            <a:avLst/>
          </a:prstGeom>
          <a:solidFill>
            <a:srgbClr val="993300"/>
          </a:solidFill>
          <a:ln w="9525" cmpd="sng">
            <a:noFill/>
          </a:ln>
        </xdr:spPr>
        <xdr:txBody>
          <a:bodyPr vertOverflow="clip" wrap="square" lIns="27432" tIns="22860" rIns="27432" bIns="22860" anchor="ctr"/>
          <a:p>
            <a:pPr algn="ctr">
              <a:defRPr/>
            </a:pPr>
            <a:r>
              <a:rPr lang="en-US" cap="none" sz="900" b="1" i="1" u="none" baseline="0">
                <a:solidFill>
                  <a:srgbClr val="FFFFFF"/>
                </a:solidFill>
                <a:latin typeface="Arial"/>
                <a:ea typeface="Arial"/>
                <a:cs typeface="Arial"/>
              </a:rPr>
              <a:t>SALIR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752475</xdr:colOff>
      <xdr:row>20</xdr:row>
      <xdr:rowOff>19050</xdr:rowOff>
    </xdr:to>
    <xdr:sp>
      <xdr:nvSpPr>
        <xdr:cNvPr id="1" name="Rectangle 25" descr="pag-asej-PARA-ISRA"/>
        <xdr:cNvSpPr>
          <a:spLocks/>
        </xdr:cNvSpPr>
      </xdr:nvSpPr>
      <xdr:spPr>
        <a:xfrm>
          <a:off x="0" y="0"/>
          <a:ext cx="8372475" cy="325755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447675</xdr:colOff>
      <xdr:row>0</xdr:row>
      <xdr:rowOff>152400</xdr:rowOff>
    </xdr:from>
    <xdr:to>
      <xdr:col>1</xdr:col>
      <xdr:colOff>247650</xdr:colOff>
      <xdr:row>5</xdr:row>
      <xdr:rowOff>9525</xdr:rowOff>
    </xdr:to>
    <xdr:sp fLocksText="0">
      <xdr:nvSpPr>
        <xdr:cNvPr id="2" name="Text Box 28"/>
        <xdr:cNvSpPr txBox="1">
          <a:spLocks noChangeArrowheads="1"/>
        </xdr:cNvSpPr>
      </xdr:nvSpPr>
      <xdr:spPr>
        <a:xfrm>
          <a:off x="447675" y="152400"/>
          <a:ext cx="561975" cy="666750"/>
        </a:xfrm>
        <a:prstGeom prst="rect">
          <a:avLst/>
        </a:prstGeom>
        <a:gradFill rotWithShape="1">
          <a:gsLst>
            <a:gs pos="0">
              <a:srgbClr val="FFCC00"/>
            </a:gs>
            <a:gs pos="50000">
              <a:srgbClr val="993300"/>
            </a:gs>
            <a:gs pos="100000">
              <a:srgbClr val="FFCC00"/>
            </a:gs>
          </a:gsLst>
          <a:lin ang="189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1</xdr:row>
      <xdr:rowOff>57150</xdr:rowOff>
    </xdr:from>
    <xdr:to>
      <xdr:col>1</xdr:col>
      <xdr:colOff>200025</xdr:colOff>
      <xdr:row>4</xdr:row>
      <xdr:rowOff>104775</xdr:rowOff>
    </xdr:to>
    <xdr:sp>
      <xdr:nvSpPr>
        <xdr:cNvPr id="3" name="WordArt 27"/>
        <xdr:cNvSpPr>
          <a:spLocks/>
        </xdr:cNvSpPr>
      </xdr:nvSpPr>
      <xdr:spPr>
        <a:xfrm rot="16200000">
          <a:off x="514350" y="219075"/>
          <a:ext cx="447675" cy="533400"/>
        </a:xfrm>
        <a:prstGeom prst="rect"/>
        <a:noFill/>
      </xdr:spPr>
      <xdr:txBody>
        <a:bodyPr fromWordArt="1" wrap="none" lIns="91440" tIns="45720" rIns="91440" bIns="45720">
          <a:prstTxWarp prst="textPlain">
            <a:avLst>
              <a:gd name="adj" fmla="val 49699"/>
            </a:avLst>
          </a:prstTxWarp>
        </a:bodyPr>
        <a:p>
          <a:pPr algn="ctr"/>
          <a:r>
            <a:rPr sz="3600" kern="10" spc="-360">
              <a:ln w="9525" cmpd="sng">
                <a:solidFill>
                  <a:srgbClr val="000000"/>
                </a:solidFill>
                <a:headEnd type="none"/>
                <a:tailEnd type="none"/>
              </a:ln>
              <a:solidFill>
                <a:srgbClr val="993300"/>
              </a:solidFill>
              <a:latin typeface="Times New Roman"/>
              <a:cs typeface="Times New Roman"/>
            </a:rPr>
            <a:t>LVIII</a:t>
          </a:r>
        </a:p>
      </xdr:txBody>
    </xdr:sp>
    <xdr:clientData/>
  </xdr:twoCellAnchor>
  <xdr:twoCellAnchor>
    <xdr:from>
      <xdr:col>0</xdr:col>
      <xdr:colOff>0</xdr:colOff>
      <xdr:row>5</xdr:row>
      <xdr:rowOff>95250</xdr:rowOff>
    </xdr:from>
    <xdr:to>
      <xdr:col>10</xdr:col>
      <xdr:colOff>752475</xdr:colOff>
      <xdr:row>27</xdr:row>
      <xdr:rowOff>152400</xdr:rowOff>
    </xdr:to>
    <xdr:sp>
      <xdr:nvSpPr>
        <xdr:cNvPr id="4" name="Rectangle 36" descr="Confeti grande"/>
        <xdr:cNvSpPr>
          <a:spLocks/>
        </xdr:cNvSpPr>
      </xdr:nvSpPr>
      <xdr:spPr>
        <a:xfrm>
          <a:off x="0" y="904875"/>
          <a:ext cx="8372475" cy="3619500"/>
        </a:xfrm>
        <a:prstGeom prst="rect">
          <a:avLst/>
        </a:prstGeom>
        <a:pattFill prst="lgConfetti">
          <a:fgClr>
            <a:srgbClr val="E19C51"/>
          </a:fgClr>
          <a:bgClr>
            <a:srgbClr val="B7B678"/>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104775</xdr:rowOff>
    </xdr:from>
    <xdr:to>
      <xdr:col>10</xdr:col>
      <xdr:colOff>742950</xdr:colOff>
      <xdr:row>5</xdr:row>
      <xdr:rowOff>104775</xdr:rowOff>
    </xdr:to>
    <xdr:sp>
      <xdr:nvSpPr>
        <xdr:cNvPr id="5" name="Line 37"/>
        <xdr:cNvSpPr>
          <a:spLocks/>
        </xdr:cNvSpPr>
      </xdr:nvSpPr>
      <xdr:spPr>
        <a:xfrm flipV="1">
          <a:off x="0" y="914400"/>
          <a:ext cx="83629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10</xdr:row>
      <xdr:rowOff>28575</xdr:rowOff>
    </xdr:from>
    <xdr:to>
      <xdr:col>10</xdr:col>
      <xdr:colOff>561975</xdr:colOff>
      <xdr:row>27</xdr:row>
      <xdr:rowOff>19050</xdr:rowOff>
    </xdr:to>
    <xdr:grpSp>
      <xdr:nvGrpSpPr>
        <xdr:cNvPr id="6" name="Group 243"/>
        <xdr:cNvGrpSpPr>
          <a:grpSpLocks/>
        </xdr:cNvGrpSpPr>
      </xdr:nvGrpSpPr>
      <xdr:grpSpPr>
        <a:xfrm>
          <a:off x="190500" y="1647825"/>
          <a:ext cx="7991475" cy="2743200"/>
          <a:chOff x="17" y="227"/>
          <a:chExt cx="758" cy="221"/>
        </a:xfrm>
        <a:solidFill>
          <a:srgbClr val="FFFFFF"/>
        </a:solidFill>
      </xdr:grpSpPr>
      <xdr:grpSp>
        <xdr:nvGrpSpPr>
          <xdr:cNvPr id="7" name="Group 207"/>
          <xdr:cNvGrpSpPr>
            <a:grpSpLocks/>
          </xdr:cNvGrpSpPr>
        </xdr:nvGrpSpPr>
        <xdr:grpSpPr>
          <a:xfrm>
            <a:off x="17" y="227"/>
            <a:ext cx="181" cy="220"/>
            <a:chOff x="17" y="242"/>
            <a:chExt cx="181" cy="220"/>
          </a:xfrm>
          <a:solidFill>
            <a:srgbClr val="FFFFFF"/>
          </a:solidFill>
        </xdr:grpSpPr>
        <xdr:sp>
          <xdr:nvSpPr>
            <xdr:cNvPr id="8" name="Rectangle 133"/>
            <xdr:cNvSpPr>
              <a:spLocks/>
            </xdr:cNvSpPr>
          </xdr:nvSpPr>
          <xdr:spPr>
            <a:xfrm>
              <a:off x="17" y="242"/>
              <a:ext cx="181" cy="220"/>
            </a:xfrm>
            <a:prstGeom prst="rect">
              <a:avLst/>
            </a:prstGeom>
            <a:gradFill rotWithShape="1">
              <a:gsLst>
                <a:gs pos="0">
                  <a:srgbClr val="CCFFFF"/>
                </a:gs>
                <a:gs pos="50000">
                  <a:srgbClr val="0000FF"/>
                </a:gs>
                <a:gs pos="100000">
                  <a:srgbClr val="CCFFFF"/>
                </a:gs>
              </a:gsLst>
              <a:lin ang="2700000" scaled="1"/>
            </a:gra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36"/>
            <xdr:cNvSpPr>
              <a:spLocks/>
            </xdr:cNvSpPr>
          </xdr:nvSpPr>
          <xdr:spPr>
            <a:xfrm>
              <a:off x="30" y="253"/>
              <a:ext cx="155" cy="35"/>
            </a:xfrm>
            <a:prstGeom prst="rect">
              <a:avLst/>
            </a:prstGeom>
            <a:solidFill>
              <a:srgbClr val="000000"/>
            </a:solidFill>
            <a:ln w="19050" cmpd="sng">
              <a:solidFill>
                <a:srgbClr val="000099"/>
              </a:solidFill>
              <a:headEnd type="none"/>
              <a:tailEnd type="none"/>
            </a:ln>
          </xdr:spPr>
          <xdr:txBody>
            <a:bodyPr vertOverflow="clip" wrap="square"/>
            <a:p>
              <a:pPr algn="l">
                <a:defRPr/>
              </a:pPr>
              <a:r>
                <a:rPr lang="en-US" cap="none" u="none" baseline="0">
                  <a:latin typeface="Arial"/>
                  <a:ea typeface="Arial"/>
                  <a:cs typeface="Arial"/>
                </a:rPr>
                <a:t/>
              </a:r>
            </a:p>
          </xdr:txBody>
        </xdr:sp>
        <xdr:sp macro="[0]!pla1">
          <xdr:nvSpPr>
            <xdr:cNvPr id="10" name="AutoShape 143"/>
            <xdr:cNvSpPr>
              <a:spLocks/>
            </xdr:cNvSpPr>
          </xdr:nvSpPr>
          <xdr:spPr>
            <a:xfrm>
              <a:off x="33" y="257"/>
              <a:ext cx="145" cy="28"/>
            </a:xfrm>
            <a:prstGeom prst="bevel">
              <a:avLst/>
            </a:prstGeom>
            <a:solidFill>
              <a:srgbClr val="993300"/>
            </a:solidFill>
            <a:ln w="9525" cmpd="sng">
              <a:noFill/>
            </a:ln>
          </xdr:spPr>
          <xdr:txBody>
            <a:bodyPr vertOverflow="clip" wrap="square" lIns="27432" tIns="18288" rIns="27432" bIns="18288" anchor="ctr"/>
            <a:p>
              <a:pPr algn="ctr">
                <a:defRPr/>
              </a:pPr>
              <a:r>
                <a:rPr lang="en-US" cap="none" sz="800" b="1" i="1" u="none" baseline="0">
                  <a:solidFill>
                    <a:srgbClr val="FFFFFF"/>
                  </a:solidFill>
                  <a:latin typeface="Arial"/>
                  <a:ea typeface="Arial"/>
                  <a:cs typeface="Arial"/>
                </a:rPr>
                <a:t>Planeación-1</a:t>
              </a:r>
              <a:r>
                <a:rPr lang="en-US" cap="none" sz="1400" b="1" i="1" u="none" baseline="0">
                  <a:solidFill>
                    <a:srgbClr val="FFFFFF"/>
                  </a:solidFill>
                </a:rPr>
                <a:t>                                                                                                                                                                                                                                                                                                                                                                                                                                                                                                                                                                                                                                                                                                                                                                                                                                                                                                                </a:t>
              </a:r>
            </a:p>
          </xdr:txBody>
        </xdr:sp>
        <xdr:sp>
          <xdr:nvSpPr>
            <xdr:cNvPr id="11" name="Rectangle 195"/>
            <xdr:cNvSpPr>
              <a:spLocks/>
            </xdr:cNvSpPr>
          </xdr:nvSpPr>
          <xdr:spPr>
            <a:xfrm>
              <a:off x="30" y="294"/>
              <a:ext cx="155" cy="35"/>
            </a:xfrm>
            <a:prstGeom prst="rect">
              <a:avLst/>
            </a:prstGeom>
            <a:solidFill>
              <a:srgbClr val="000000"/>
            </a:solidFill>
            <a:ln w="19050" cmpd="sng">
              <a:solidFill>
                <a:srgbClr val="000099"/>
              </a:solidFill>
              <a:headEnd type="none"/>
              <a:tailEnd type="none"/>
            </a:ln>
          </xdr:spPr>
          <xdr:txBody>
            <a:bodyPr vertOverflow="clip" wrap="square"/>
            <a:p>
              <a:pPr algn="l">
                <a:defRPr/>
              </a:pPr>
              <a:r>
                <a:rPr lang="en-US" cap="none" u="none" baseline="0">
                  <a:latin typeface="Arial"/>
                  <a:ea typeface="Arial"/>
                  <a:cs typeface="Arial"/>
                </a:rPr>
                <a:t/>
              </a:r>
            </a:p>
          </xdr:txBody>
        </xdr:sp>
        <xdr:sp macro="[0]!pla2">
          <xdr:nvSpPr>
            <xdr:cNvPr id="12" name="AutoShape 142"/>
            <xdr:cNvSpPr>
              <a:spLocks/>
            </xdr:cNvSpPr>
          </xdr:nvSpPr>
          <xdr:spPr>
            <a:xfrm>
              <a:off x="34" y="298"/>
              <a:ext cx="145" cy="28"/>
            </a:xfrm>
            <a:prstGeom prst="bevel">
              <a:avLst/>
            </a:prstGeom>
            <a:solidFill>
              <a:srgbClr val="993300"/>
            </a:solidFill>
            <a:ln w="9525" cmpd="sng">
              <a:noFill/>
            </a:ln>
          </xdr:spPr>
          <xdr:txBody>
            <a:bodyPr vertOverflow="clip" wrap="square" lIns="27432" tIns="18288" rIns="27432" bIns="18288" anchor="ctr"/>
            <a:p>
              <a:pPr algn="ctr">
                <a:defRPr/>
              </a:pPr>
              <a:r>
                <a:rPr lang="en-US" cap="none" sz="800" b="1" i="1" u="none" baseline="0">
                  <a:solidFill>
                    <a:srgbClr val="FFFFFF"/>
                  </a:solidFill>
                  <a:latin typeface="Arial"/>
                  <a:ea typeface="Arial"/>
                  <a:cs typeface="Arial"/>
                </a:rPr>
                <a:t> Planeación-2                                                                                                                                                                                                                                                                                                                                                                                                                                                                                                                                                                                                                                                                                                                                    </a:t>
              </a:r>
            </a:p>
          </xdr:txBody>
        </xdr:sp>
        <xdr:sp>
          <xdr:nvSpPr>
            <xdr:cNvPr id="13" name="Rectangle 196"/>
            <xdr:cNvSpPr>
              <a:spLocks/>
            </xdr:cNvSpPr>
          </xdr:nvSpPr>
          <xdr:spPr>
            <a:xfrm>
              <a:off x="30" y="335"/>
              <a:ext cx="155" cy="35"/>
            </a:xfrm>
            <a:prstGeom prst="rect">
              <a:avLst/>
            </a:prstGeom>
            <a:solidFill>
              <a:srgbClr val="000000"/>
            </a:solidFill>
            <a:ln w="19050" cmpd="sng">
              <a:solidFill>
                <a:srgbClr val="000099"/>
              </a:solidFill>
              <a:headEnd type="none"/>
              <a:tailEnd type="none"/>
            </a:ln>
          </xdr:spPr>
          <xdr:txBody>
            <a:bodyPr vertOverflow="clip" wrap="square"/>
            <a:p>
              <a:pPr algn="l">
                <a:defRPr/>
              </a:pPr>
              <a:r>
                <a:rPr lang="en-US" cap="none" u="none" baseline="0">
                  <a:latin typeface="Arial"/>
                  <a:ea typeface="Arial"/>
                  <a:cs typeface="Arial"/>
                </a:rPr>
                <a:t/>
              </a:r>
            </a:p>
          </xdr:txBody>
        </xdr:sp>
        <xdr:sp macro="[0]!pla3">
          <xdr:nvSpPr>
            <xdr:cNvPr id="14" name="AutoShape 141"/>
            <xdr:cNvSpPr>
              <a:spLocks/>
            </xdr:cNvSpPr>
          </xdr:nvSpPr>
          <xdr:spPr>
            <a:xfrm>
              <a:off x="34" y="338"/>
              <a:ext cx="145" cy="29"/>
            </a:xfrm>
            <a:prstGeom prst="bevel">
              <a:avLst/>
            </a:prstGeom>
            <a:solidFill>
              <a:srgbClr val="993300"/>
            </a:solidFill>
            <a:ln w="9525" cmpd="sng">
              <a:noFill/>
            </a:ln>
          </xdr:spPr>
          <xdr:txBody>
            <a:bodyPr vertOverflow="clip" wrap="square" lIns="27432" tIns="18288" rIns="27432" bIns="18288" anchor="ctr"/>
            <a:p>
              <a:pPr algn="ctr">
                <a:defRPr/>
              </a:pPr>
              <a:r>
                <a:rPr lang="en-US" cap="none" sz="800" b="1" i="1" u="none" baseline="0">
                  <a:solidFill>
                    <a:srgbClr val="FFFFFF"/>
                  </a:solidFill>
                  <a:latin typeface="Arial"/>
                  <a:ea typeface="Arial"/>
                  <a:cs typeface="Arial"/>
                </a:rPr>
                <a:t>Planeación-3        </a:t>
              </a:r>
              <a:r>
                <a:rPr lang="en-US" cap="none" sz="1000" b="1" i="1" u="none" baseline="0">
                  <a:solidFill>
                    <a:srgbClr val="FFFFFF"/>
                  </a:solidFill>
                  <a:latin typeface="Arial"/>
                  <a:ea typeface="Arial"/>
                  <a:cs typeface="Arial"/>
                </a:rPr>
                <a:t>                                                                                                                                                                                                                                                                                                                                                                                                                                                                                                                                                                                                                                                                                                                                                                                                                                                                                                                     </a:t>
              </a:r>
            </a:p>
          </xdr:txBody>
        </xdr:sp>
        <xdr:sp>
          <xdr:nvSpPr>
            <xdr:cNvPr id="15" name="Rectangle 197"/>
            <xdr:cNvSpPr>
              <a:spLocks/>
            </xdr:cNvSpPr>
          </xdr:nvSpPr>
          <xdr:spPr>
            <a:xfrm>
              <a:off x="30" y="376"/>
              <a:ext cx="155" cy="35"/>
            </a:xfrm>
            <a:prstGeom prst="rect">
              <a:avLst/>
            </a:prstGeom>
            <a:solidFill>
              <a:srgbClr val="000000"/>
            </a:solidFill>
            <a:ln w="19050" cmpd="sng">
              <a:solidFill>
                <a:srgbClr val="000099"/>
              </a:solidFill>
              <a:headEnd type="none"/>
              <a:tailEnd type="none"/>
            </a:ln>
          </xdr:spPr>
          <xdr:txBody>
            <a:bodyPr vertOverflow="clip" wrap="square"/>
            <a:p>
              <a:pPr algn="l">
                <a:defRPr/>
              </a:pPr>
              <a:r>
                <a:rPr lang="en-US" cap="none" u="none" baseline="0">
                  <a:latin typeface="Arial"/>
                  <a:ea typeface="Arial"/>
                  <a:cs typeface="Arial"/>
                </a:rPr>
                <a:t/>
              </a:r>
            </a:p>
          </xdr:txBody>
        </xdr:sp>
        <xdr:sp macro="[0]!pla5">
          <xdr:nvSpPr>
            <xdr:cNvPr id="16" name="AutoShape 140"/>
            <xdr:cNvSpPr>
              <a:spLocks/>
            </xdr:cNvSpPr>
          </xdr:nvSpPr>
          <xdr:spPr>
            <a:xfrm>
              <a:off x="34" y="379"/>
              <a:ext cx="145" cy="28"/>
            </a:xfrm>
            <a:prstGeom prst="bevel">
              <a:avLst/>
            </a:prstGeom>
            <a:solidFill>
              <a:srgbClr val="993300"/>
            </a:solidFill>
            <a:ln w="9525" cmpd="sng">
              <a:noFill/>
            </a:ln>
          </xdr:spPr>
          <xdr:txBody>
            <a:bodyPr vertOverflow="clip" wrap="square" lIns="27432" tIns="18288" rIns="27432" bIns="18288" anchor="ctr"/>
            <a:p>
              <a:pPr algn="ctr">
                <a:defRPr/>
              </a:pPr>
              <a:r>
                <a:rPr lang="en-US" cap="none" sz="800" b="1" i="1" u="none" baseline="0">
                  <a:solidFill>
                    <a:srgbClr val="FFFFFF"/>
                  </a:solidFill>
                  <a:latin typeface="Arial"/>
                  <a:ea typeface="Arial"/>
                  <a:cs typeface="Arial"/>
                </a:rPr>
                <a:t>Planeación-5 </a:t>
              </a:r>
            </a:p>
          </xdr:txBody>
        </xdr:sp>
        <xdr:sp>
          <xdr:nvSpPr>
            <xdr:cNvPr id="17" name="Rectangle 198"/>
            <xdr:cNvSpPr>
              <a:spLocks/>
            </xdr:cNvSpPr>
          </xdr:nvSpPr>
          <xdr:spPr>
            <a:xfrm>
              <a:off x="30" y="417"/>
              <a:ext cx="155" cy="35"/>
            </a:xfrm>
            <a:prstGeom prst="rect">
              <a:avLst/>
            </a:prstGeom>
            <a:solidFill>
              <a:srgbClr val="000000"/>
            </a:solidFill>
            <a:ln w="19050" cmpd="sng">
              <a:solidFill>
                <a:srgbClr val="000099"/>
              </a:solidFill>
              <a:headEnd type="none"/>
              <a:tailEnd type="none"/>
            </a:ln>
          </xdr:spPr>
          <xdr:txBody>
            <a:bodyPr vertOverflow="clip" wrap="square"/>
            <a:p>
              <a:pPr algn="l">
                <a:defRPr/>
              </a:pPr>
              <a:r>
                <a:rPr lang="en-US" cap="none" u="none" baseline="0">
                  <a:latin typeface="Arial"/>
                  <a:ea typeface="Arial"/>
                  <a:cs typeface="Arial"/>
                </a:rPr>
                <a:t/>
              </a:r>
            </a:p>
          </xdr:txBody>
        </xdr:sp>
        <xdr:sp macro="[0]!pla6">
          <xdr:nvSpPr>
            <xdr:cNvPr id="18" name="AutoShape 135"/>
            <xdr:cNvSpPr>
              <a:spLocks/>
            </xdr:cNvSpPr>
          </xdr:nvSpPr>
          <xdr:spPr>
            <a:xfrm>
              <a:off x="34" y="420"/>
              <a:ext cx="145" cy="28"/>
            </a:xfrm>
            <a:prstGeom prst="bevel">
              <a:avLst/>
            </a:prstGeom>
            <a:solidFill>
              <a:srgbClr val="993300"/>
            </a:solidFill>
            <a:ln w="9525" cmpd="sng">
              <a:noFill/>
            </a:ln>
          </xdr:spPr>
          <xdr:txBody>
            <a:bodyPr vertOverflow="clip" wrap="square" lIns="27432" tIns="18288" rIns="27432" bIns="18288" anchor="ctr"/>
            <a:p>
              <a:pPr algn="ctr">
                <a:defRPr/>
              </a:pPr>
              <a:r>
                <a:rPr lang="en-US" cap="none" sz="800" b="1" i="1" u="none" baseline="0">
                  <a:solidFill>
                    <a:srgbClr val="FFFFFF"/>
                  </a:solidFill>
                  <a:latin typeface="Arial"/>
                  <a:ea typeface="Arial"/>
                  <a:cs typeface="Arial"/>
                </a:rPr>
                <a:t>Planeación-6                                                                                                                                                                                                                                                                                                                                                                                                                                                                                                                                                                                                                                                                                                                                                                                                                                                                                                                            </a:t>
              </a:r>
            </a:p>
          </xdr:txBody>
        </xdr:sp>
      </xdr:grpSp>
      <xdr:grpSp>
        <xdr:nvGrpSpPr>
          <xdr:cNvPr id="19" name="Group 208"/>
          <xdr:cNvGrpSpPr>
            <a:grpSpLocks/>
          </xdr:cNvGrpSpPr>
        </xdr:nvGrpSpPr>
        <xdr:grpSpPr>
          <a:xfrm>
            <a:off x="407" y="227"/>
            <a:ext cx="175" cy="138"/>
            <a:chOff x="212" y="242"/>
            <a:chExt cx="175" cy="138"/>
          </a:xfrm>
          <a:solidFill>
            <a:srgbClr val="FFFFFF"/>
          </a:solidFill>
        </xdr:grpSpPr>
        <xdr:sp>
          <xdr:nvSpPr>
            <xdr:cNvPr id="20" name="Rectangle 146"/>
            <xdr:cNvSpPr>
              <a:spLocks/>
            </xdr:cNvSpPr>
          </xdr:nvSpPr>
          <xdr:spPr>
            <a:xfrm>
              <a:off x="212" y="242"/>
              <a:ext cx="175" cy="138"/>
            </a:xfrm>
            <a:prstGeom prst="rect">
              <a:avLst/>
            </a:prstGeom>
            <a:gradFill rotWithShape="1">
              <a:gsLst>
                <a:gs pos="0">
                  <a:srgbClr val="FFFFFF"/>
                </a:gs>
                <a:gs pos="50000">
                  <a:srgbClr val="FFFF00"/>
                </a:gs>
                <a:gs pos="100000">
                  <a:srgbClr val="FFFFFF"/>
                </a:gs>
              </a:gsLst>
              <a:lin ang="2700000" scaled="1"/>
            </a:gra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Rectangle 200"/>
            <xdr:cNvSpPr>
              <a:spLocks/>
            </xdr:cNvSpPr>
          </xdr:nvSpPr>
          <xdr:spPr>
            <a:xfrm>
              <a:off x="222" y="335"/>
              <a:ext cx="156" cy="35"/>
            </a:xfrm>
            <a:prstGeom prst="rect">
              <a:avLst/>
            </a:prstGeom>
            <a:solidFill>
              <a:srgbClr val="000000"/>
            </a:solidFill>
            <a:ln w="1905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macro="[0]!pre16j">
          <xdr:nvSpPr>
            <xdr:cNvPr id="22" name="AutoShape 148"/>
            <xdr:cNvSpPr>
              <a:spLocks/>
            </xdr:cNvSpPr>
          </xdr:nvSpPr>
          <xdr:spPr>
            <a:xfrm>
              <a:off x="226" y="339"/>
              <a:ext cx="148" cy="27"/>
            </a:xfrm>
            <a:prstGeom prst="bevel">
              <a:avLst/>
            </a:prstGeom>
            <a:solidFill>
              <a:srgbClr val="993300"/>
            </a:solidFill>
            <a:ln w="9525" cmpd="sng">
              <a:noFill/>
            </a:ln>
          </xdr:spPr>
          <xdr:txBody>
            <a:bodyPr vertOverflow="clip" wrap="square" lIns="27432" tIns="18288" rIns="27432" bIns="18288" anchor="ctr"/>
            <a:p>
              <a:pPr algn="ctr">
                <a:defRPr/>
              </a:pPr>
              <a:r>
                <a:rPr lang="en-US" cap="none" sz="800" b="1" i="1" u="none" baseline="0">
                  <a:solidFill>
                    <a:srgbClr val="FFFFFF"/>
                  </a:solidFill>
                  <a:latin typeface="Arial"/>
                  <a:ea typeface="Arial"/>
                  <a:cs typeface="Arial"/>
                </a:rPr>
                <a:t>Presupuestación-16-J   </a:t>
              </a:r>
              <a:r>
                <a:rPr lang="en-US" cap="none" sz="1400" b="1" i="1" u="none" baseline="0">
                  <a:solidFill>
                    <a:srgbClr val="FFFFFF"/>
                  </a:solidFill>
                </a:rPr>
                <a:t>                                                                                                                                                                                                                                                                                                                                                                                                                                                                                                                                                                                                                                                                                                                                                                                                                                                                                                                      </a:t>
              </a:r>
            </a:p>
          </xdr:txBody>
        </xdr:sp>
        <xdr:sp>
          <xdr:nvSpPr>
            <xdr:cNvPr id="23" name="Rectangle 201"/>
            <xdr:cNvSpPr>
              <a:spLocks/>
            </xdr:cNvSpPr>
          </xdr:nvSpPr>
          <xdr:spPr>
            <a:xfrm>
              <a:off x="222" y="295"/>
              <a:ext cx="156" cy="35"/>
            </a:xfrm>
            <a:prstGeom prst="rect">
              <a:avLst/>
            </a:prstGeom>
            <a:solidFill>
              <a:srgbClr val="000000"/>
            </a:solidFill>
            <a:ln w="1905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macro="[0]!pre16p">
          <xdr:nvSpPr>
            <xdr:cNvPr id="24" name="AutoShape 152"/>
            <xdr:cNvSpPr>
              <a:spLocks/>
            </xdr:cNvSpPr>
          </xdr:nvSpPr>
          <xdr:spPr>
            <a:xfrm>
              <a:off x="226" y="298"/>
              <a:ext cx="148" cy="28"/>
            </a:xfrm>
            <a:prstGeom prst="bevel">
              <a:avLst/>
            </a:prstGeom>
            <a:solidFill>
              <a:srgbClr val="993300"/>
            </a:solidFill>
            <a:ln w="9525" cmpd="sng">
              <a:noFill/>
            </a:ln>
          </xdr:spPr>
          <xdr:txBody>
            <a:bodyPr vertOverflow="clip" wrap="square" lIns="27432" tIns="18288" rIns="27432" bIns="18288" anchor="ctr"/>
            <a:p>
              <a:pPr algn="ctr">
                <a:defRPr/>
              </a:pPr>
              <a:r>
                <a:rPr lang="en-US" cap="none" sz="800" b="1" i="1" u="none" baseline="0">
                  <a:solidFill>
                    <a:srgbClr val="FFFFFF"/>
                  </a:solidFill>
                  <a:latin typeface="Arial"/>
                  <a:ea typeface="Arial"/>
                  <a:cs typeface="Arial"/>
                </a:rPr>
                <a:t>Presupuestación-16-P  </a:t>
              </a:r>
              <a:r>
                <a:rPr lang="en-US" cap="none" sz="1400" b="1" i="1" u="none" baseline="0">
                  <a:solidFill>
                    <a:srgbClr val="FFFFFF"/>
                  </a:solidFill>
                </a:rPr>
                <a:t>                                                                                                                                                                                                                                                                                                                                                                                                                                                                                                                                                                                                                                                                                                                                                                                                                                                                                                                          </a:t>
              </a:r>
            </a:p>
          </xdr:txBody>
        </xdr:sp>
        <xdr:sp>
          <xdr:nvSpPr>
            <xdr:cNvPr id="25" name="Rectangle 202"/>
            <xdr:cNvSpPr>
              <a:spLocks/>
            </xdr:cNvSpPr>
          </xdr:nvSpPr>
          <xdr:spPr>
            <a:xfrm>
              <a:off x="222" y="254"/>
              <a:ext cx="156" cy="35"/>
            </a:xfrm>
            <a:prstGeom prst="rect">
              <a:avLst/>
            </a:prstGeom>
            <a:solidFill>
              <a:srgbClr val="000000"/>
            </a:solidFill>
            <a:ln w="1905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macro="[0]!pre16">
          <xdr:nvSpPr>
            <xdr:cNvPr id="26" name="AutoShape 150"/>
            <xdr:cNvSpPr>
              <a:spLocks/>
            </xdr:cNvSpPr>
          </xdr:nvSpPr>
          <xdr:spPr>
            <a:xfrm>
              <a:off x="226" y="258"/>
              <a:ext cx="148" cy="27"/>
            </a:xfrm>
            <a:prstGeom prst="bevel">
              <a:avLst/>
            </a:prstGeom>
            <a:solidFill>
              <a:srgbClr val="993300"/>
            </a:solidFill>
            <a:ln w="9525" cmpd="sng">
              <a:noFill/>
            </a:ln>
          </xdr:spPr>
          <xdr:txBody>
            <a:bodyPr vertOverflow="clip" wrap="square" lIns="27432" tIns="18288" rIns="27432" bIns="18288" anchor="ctr"/>
            <a:p>
              <a:pPr algn="ctr">
                <a:defRPr/>
              </a:pPr>
              <a:r>
                <a:rPr lang="en-US" cap="none" sz="800" b="1" i="1" u="none" baseline="0">
                  <a:solidFill>
                    <a:srgbClr val="FFFFFF"/>
                  </a:solidFill>
                  <a:latin typeface="Arial"/>
                  <a:ea typeface="Arial"/>
                  <a:cs typeface="Arial"/>
                </a:rPr>
                <a:t>Presupuestación-16  </a:t>
              </a:r>
              <a:r>
                <a:rPr lang="en-US" cap="none" sz="1000" b="1" i="1" u="none" baseline="0">
                  <a:solidFill>
                    <a:srgbClr val="FFFFFF"/>
                  </a:solidFill>
                  <a:latin typeface="Arial"/>
                  <a:ea typeface="Arial"/>
                  <a:cs typeface="Arial"/>
                </a:rPr>
                <a:t> </a:t>
              </a:r>
              <a:r>
                <a:rPr lang="en-US" cap="none" sz="1400" b="1" i="1" u="none" baseline="0">
                  <a:solidFill>
                    <a:srgbClr val="FFFFFF"/>
                  </a:solidFill>
                </a:rPr>
                <a:t>                                                                                                                                                                                                                                                                                                                                                                                                                                                                                                                                                                                                                                                                                                                                                                                                                                                                                                                         </a:t>
              </a:r>
            </a:p>
          </xdr:txBody>
        </xdr:sp>
      </xdr:grpSp>
      <xdr:grpSp>
        <xdr:nvGrpSpPr>
          <xdr:cNvPr id="27" name="Group 241"/>
          <xdr:cNvGrpSpPr>
            <a:grpSpLocks/>
          </xdr:cNvGrpSpPr>
        </xdr:nvGrpSpPr>
        <xdr:grpSpPr>
          <a:xfrm>
            <a:off x="214" y="227"/>
            <a:ext cx="175" cy="221"/>
            <a:chOff x="214" y="227"/>
            <a:chExt cx="175" cy="221"/>
          </a:xfrm>
          <a:solidFill>
            <a:srgbClr val="FFFFFF"/>
          </a:solidFill>
        </xdr:grpSpPr>
        <xdr:grpSp>
          <xdr:nvGrpSpPr>
            <xdr:cNvPr id="28" name="Group 240"/>
            <xdr:cNvGrpSpPr>
              <a:grpSpLocks/>
            </xdr:cNvGrpSpPr>
          </xdr:nvGrpSpPr>
          <xdr:grpSpPr>
            <a:xfrm>
              <a:off x="214" y="312"/>
              <a:ext cx="175" cy="136"/>
              <a:chOff x="403" y="242"/>
              <a:chExt cx="175" cy="136"/>
            </a:xfrm>
            <a:solidFill>
              <a:srgbClr val="FFFFFF"/>
            </a:solidFill>
          </xdr:grpSpPr>
          <xdr:sp fLocksText="0">
            <xdr:nvSpPr>
              <xdr:cNvPr id="29" name="Text Box 73"/>
              <xdr:cNvSpPr txBox="1">
                <a:spLocks noChangeArrowheads="1"/>
              </xdr:cNvSpPr>
            </xdr:nvSpPr>
            <xdr:spPr>
              <a:xfrm>
                <a:off x="403" y="242"/>
                <a:ext cx="175" cy="136"/>
              </a:xfrm>
              <a:prstGeom prst="rect">
                <a:avLst/>
              </a:prstGeom>
              <a:gradFill rotWithShape="1">
                <a:gsLst>
                  <a:gs pos="0">
                    <a:srgbClr val="FFFFFF"/>
                  </a:gs>
                  <a:gs pos="50000">
                    <a:srgbClr val="99CC00"/>
                  </a:gs>
                  <a:gs pos="100000">
                    <a:srgbClr val="FFFFFF"/>
                  </a:gs>
                </a:gsLst>
                <a:lin ang="2700000" scaled="1"/>
              </a:gra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Rectangle 204"/>
              <xdr:cNvSpPr>
                <a:spLocks/>
              </xdr:cNvSpPr>
            </xdr:nvSpPr>
            <xdr:spPr>
              <a:xfrm>
                <a:off x="413" y="335"/>
                <a:ext cx="154" cy="34"/>
              </a:xfrm>
              <a:prstGeom prst="rect">
                <a:avLst/>
              </a:prstGeom>
              <a:solidFill>
                <a:srgbClr val="000000"/>
              </a:solidFill>
              <a:ln w="19050"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sp macro="[0]!pro10">
            <xdr:nvSpPr>
              <xdr:cNvPr id="31" name="AutoShape 19"/>
              <xdr:cNvSpPr>
                <a:spLocks/>
              </xdr:cNvSpPr>
            </xdr:nvSpPr>
            <xdr:spPr>
              <a:xfrm>
                <a:off x="417" y="339"/>
                <a:ext cx="145" cy="27"/>
              </a:xfrm>
              <a:prstGeom prst="bevel">
                <a:avLst/>
              </a:prstGeom>
              <a:solidFill>
                <a:srgbClr val="993300"/>
              </a:solidFill>
              <a:ln w="22225" cmpd="sng">
                <a:noFill/>
              </a:ln>
            </xdr:spPr>
            <xdr:txBody>
              <a:bodyPr vertOverflow="clip" wrap="square" lIns="27432" tIns="18288" rIns="27432" bIns="18288" anchor="ctr"/>
              <a:p>
                <a:pPr algn="ctr">
                  <a:defRPr/>
                </a:pPr>
                <a:r>
                  <a:rPr lang="en-US" cap="none" sz="800" b="1" i="1" u="none" baseline="0">
                    <a:solidFill>
                      <a:srgbClr val="FFFFFF"/>
                    </a:solidFill>
                    <a:latin typeface="Arial"/>
                    <a:ea typeface="Arial"/>
                    <a:cs typeface="Arial"/>
                  </a:rPr>
                  <a:t>Programación-10</a:t>
                </a:r>
                <a:r>
                  <a:rPr lang="en-US" cap="none" sz="1400" b="1" i="1" u="none" baseline="0">
                    <a:solidFill>
                      <a:srgbClr val="FFFFFF"/>
                    </a:solidFill>
                  </a:rPr>
                  <a:t>                                                                                                                                                                                                                                                                                                                                                                                                                                                                                                                                                                                                                                                                                                                                                                                                                                                                                                                            </a:t>
                </a:r>
              </a:p>
            </xdr:txBody>
          </xdr:sp>
          <xdr:sp>
            <xdr:nvSpPr>
              <xdr:cNvPr id="32" name="Rectangle 205"/>
              <xdr:cNvSpPr>
                <a:spLocks/>
              </xdr:cNvSpPr>
            </xdr:nvSpPr>
            <xdr:spPr>
              <a:xfrm>
                <a:off x="413" y="296"/>
                <a:ext cx="154" cy="34"/>
              </a:xfrm>
              <a:prstGeom prst="rect">
                <a:avLst/>
              </a:prstGeom>
              <a:solidFill>
                <a:srgbClr val="000000"/>
              </a:solidFill>
              <a:ln w="19050"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sp macro="[0]!pro9">
            <xdr:nvSpPr>
              <xdr:cNvPr id="33" name="AutoShape 18"/>
              <xdr:cNvSpPr>
                <a:spLocks/>
              </xdr:cNvSpPr>
            </xdr:nvSpPr>
            <xdr:spPr>
              <a:xfrm>
                <a:off x="417" y="299"/>
                <a:ext cx="145" cy="27"/>
              </a:xfrm>
              <a:prstGeom prst="bevel">
                <a:avLst/>
              </a:prstGeom>
              <a:solidFill>
                <a:srgbClr val="993300"/>
              </a:solidFill>
              <a:ln w="22225" cmpd="sng">
                <a:noFill/>
              </a:ln>
            </xdr:spPr>
            <xdr:txBody>
              <a:bodyPr vertOverflow="clip" wrap="square" lIns="27432" tIns="18288" rIns="27432" bIns="18288" anchor="ctr"/>
              <a:p>
                <a:pPr algn="ctr">
                  <a:defRPr/>
                </a:pPr>
                <a:r>
                  <a:rPr lang="en-US" cap="none" sz="800" b="1" i="1" u="none" baseline="0">
                    <a:solidFill>
                      <a:srgbClr val="FFFFFF"/>
                    </a:solidFill>
                    <a:latin typeface="Arial"/>
                    <a:ea typeface="Arial"/>
                    <a:cs typeface="Arial"/>
                  </a:rPr>
                  <a:t>Programación-9</a:t>
                </a:r>
                <a:r>
                  <a:rPr lang="en-US" cap="none" sz="1400" b="1" i="1" u="none" baseline="0">
                    <a:solidFill>
                      <a:srgbClr val="FFFFFF"/>
                    </a:solidFill>
                  </a:rPr>
                  <a:t>                                                                                                                                                                                                                                                                                                                                                                                                                                                                                                                                                                                                                                                                                                                                                                                                                                                                                                                            </a:t>
                </a:r>
              </a:p>
            </xdr:txBody>
          </xdr:sp>
          <xdr:sp>
            <xdr:nvSpPr>
              <xdr:cNvPr id="34" name="Rectangle 206"/>
              <xdr:cNvSpPr>
                <a:spLocks/>
              </xdr:cNvSpPr>
            </xdr:nvSpPr>
            <xdr:spPr>
              <a:xfrm>
                <a:off x="413" y="255"/>
                <a:ext cx="154" cy="34"/>
              </a:xfrm>
              <a:prstGeom prst="rect">
                <a:avLst/>
              </a:prstGeom>
              <a:solidFill>
                <a:srgbClr val="000000"/>
              </a:solidFill>
              <a:ln w="19050"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sp macro="[0]!pro8">
            <xdr:nvSpPr>
              <xdr:cNvPr id="35" name="AutoShape 17"/>
              <xdr:cNvSpPr>
                <a:spLocks/>
              </xdr:cNvSpPr>
            </xdr:nvSpPr>
            <xdr:spPr>
              <a:xfrm>
                <a:off x="417" y="258"/>
                <a:ext cx="145" cy="27"/>
              </a:xfrm>
              <a:prstGeom prst="bevel">
                <a:avLst/>
              </a:prstGeom>
              <a:solidFill>
                <a:srgbClr val="993300"/>
              </a:solidFill>
              <a:ln w="22225" cmpd="sng">
                <a:noFill/>
              </a:ln>
            </xdr:spPr>
            <xdr:txBody>
              <a:bodyPr vertOverflow="clip" wrap="square" lIns="27432" tIns="18288" rIns="27432" bIns="18288" anchor="ctr"/>
              <a:p>
                <a:pPr algn="ctr">
                  <a:defRPr/>
                </a:pPr>
                <a:r>
                  <a:rPr lang="en-US" cap="none" sz="800" b="1" i="1" u="none" baseline="0">
                    <a:solidFill>
                      <a:srgbClr val="FFFFFF"/>
                    </a:solidFill>
                    <a:latin typeface="Arial"/>
                    <a:ea typeface="Arial"/>
                    <a:cs typeface="Arial"/>
                  </a:rPr>
                  <a:t>Programación-8          </a:t>
                </a:r>
                <a:r>
                  <a:rPr lang="en-US" cap="none" sz="1000" b="1" i="1" u="none" baseline="0">
                    <a:solidFill>
                      <a:srgbClr val="FFFFFF"/>
                    </a:solidFill>
                    <a:latin typeface="Arial"/>
                    <a:ea typeface="Arial"/>
                    <a:cs typeface="Arial"/>
                  </a:rPr>
                  <a:t>                                                                                                                                                                                                                                                                                                                                                                                                                                                                                                                                                                                                                                                                                                                                                                                                                                                                            </a:t>
                </a:r>
              </a:p>
            </xdr:txBody>
          </xdr:sp>
        </xdr:grpSp>
        <xdr:sp fLocksText="0">
          <xdr:nvSpPr>
            <xdr:cNvPr id="36" name="Text Box 84"/>
            <xdr:cNvSpPr txBox="1">
              <a:spLocks noChangeArrowheads="1"/>
            </xdr:cNvSpPr>
          </xdr:nvSpPr>
          <xdr:spPr>
            <a:xfrm>
              <a:off x="214" y="227"/>
              <a:ext cx="175" cy="59"/>
            </a:xfrm>
            <a:prstGeom prst="rect">
              <a:avLst/>
            </a:prstGeom>
            <a:gradFill rotWithShape="1">
              <a:gsLst>
                <a:gs pos="0">
                  <a:srgbClr val="FFFFE1"/>
                </a:gs>
                <a:gs pos="50000">
                  <a:srgbClr val="808080"/>
                </a:gs>
                <a:gs pos="100000">
                  <a:srgbClr val="FFFFE1"/>
                </a:gs>
              </a:gsLst>
              <a:lin ang="2700000" scaled="1"/>
            </a:gra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Rectangle 222"/>
            <xdr:cNvSpPr>
              <a:spLocks/>
            </xdr:cNvSpPr>
          </xdr:nvSpPr>
          <xdr:spPr>
            <a:xfrm>
              <a:off x="227" y="240"/>
              <a:ext cx="151" cy="33"/>
            </a:xfrm>
            <a:prstGeom prst="rect">
              <a:avLst/>
            </a:prstGeom>
            <a:solidFill>
              <a:srgbClr val="000000"/>
            </a:solidFill>
            <a:ln w="19050" cmpd="sng">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sp macro="[0]!pro7">
          <xdr:nvSpPr>
            <xdr:cNvPr id="38" name="AutoShape 24"/>
            <xdr:cNvSpPr>
              <a:spLocks/>
            </xdr:cNvSpPr>
          </xdr:nvSpPr>
          <xdr:spPr>
            <a:xfrm>
              <a:off x="230" y="244"/>
              <a:ext cx="145" cy="26"/>
            </a:xfrm>
            <a:prstGeom prst="bevel">
              <a:avLst/>
            </a:prstGeom>
            <a:solidFill>
              <a:srgbClr val="993300"/>
            </a:solidFill>
            <a:ln w="22225" cmpd="sng">
              <a:noFill/>
            </a:ln>
          </xdr:spPr>
          <xdr:txBody>
            <a:bodyPr vertOverflow="clip" wrap="square" lIns="27432" tIns="18288" rIns="27432" bIns="18288" anchor="ctr"/>
            <a:p>
              <a:pPr algn="ctr">
                <a:defRPr/>
              </a:pPr>
              <a:r>
                <a:rPr lang="en-US" cap="none" sz="800" b="1" i="1" u="none" baseline="0">
                  <a:solidFill>
                    <a:srgbClr val="FFFFFF"/>
                  </a:solidFill>
                  <a:latin typeface="Arial"/>
                  <a:ea typeface="Arial"/>
                  <a:cs typeface="Arial"/>
                </a:rPr>
                <a:t>   Programación-7</a:t>
              </a:r>
              <a:r>
                <a:rPr lang="en-US" cap="none" sz="800" b="1" i="1" u="none" baseline="0">
                  <a:solidFill>
                    <a:srgbClr val="FFFFFF"/>
                  </a:solidFill>
                </a:rPr>
                <a:t>    </a:t>
              </a:r>
              <a:r>
                <a:rPr lang="en-US" cap="none" sz="1400" b="1" i="1" u="none" baseline="0">
                  <a:solidFill>
                    <a:srgbClr val="FFFFFF"/>
                  </a:solidFill>
                </a:rPr>
                <a:t>                                                                                                                                                                                                                                                                                                                                                                                                                                                                                                                                                                                                                                                                                                                                                                                                                                                                                            </a:t>
              </a:r>
            </a:p>
          </xdr:txBody>
        </xdr:sp>
      </xdr:grpSp>
      <xdr:grpSp>
        <xdr:nvGrpSpPr>
          <xdr:cNvPr id="39" name="Group 242"/>
          <xdr:cNvGrpSpPr>
            <a:grpSpLocks/>
          </xdr:cNvGrpSpPr>
        </xdr:nvGrpSpPr>
        <xdr:grpSpPr>
          <a:xfrm>
            <a:off x="599" y="227"/>
            <a:ext cx="176" cy="220"/>
            <a:chOff x="599" y="227"/>
            <a:chExt cx="176" cy="220"/>
          </a:xfrm>
          <a:solidFill>
            <a:srgbClr val="FFFFFF"/>
          </a:solidFill>
        </xdr:grpSpPr>
        <xdr:sp fLocksText="0">
          <xdr:nvSpPr>
            <xdr:cNvPr id="40" name="Text Box 77"/>
            <xdr:cNvSpPr txBox="1">
              <a:spLocks noChangeArrowheads="1"/>
            </xdr:cNvSpPr>
          </xdr:nvSpPr>
          <xdr:spPr>
            <a:xfrm>
              <a:off x="599" y="227"/>
              <a:ext cx="176" cy="96"/>
            </a:xfrm>
            <a:prstGeom prst="rect">
              <a:avLst/>
            </a:prstGeom>
            <a:gradFill rotWithShape="1">
              <a:gsLst>
                <a:gs pos="0">
                  <a:srgbClr val="FFFFFF"/>
                </a:gs>
                <a:gs pos="50000">
                  <a:srgbClr val="FF0000"/>
                </a:gs>
                <a:gs pos="100000">
                  <a:srgbClr val="FFFFFF"/>
                </a:gs>
              </a:gsLst>
              <a:lin ang="2700000" scaled="1"/>
            </a:gra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pre13" fLocksText="0">
          <xdr:nvSpPr>
            <xdr:cNvPr id="41" name="Text Box 80"/>
            <xdr:cNvSpPr txBox="1">
              <a:spLocks noChangeArrowheads="1"/>
            </xdr:cNvSpPr>
          </xdr:nvSpPr>
          <xdr:spPr>
            <a:xfrm>
              <a:off x="599" y="327"/>
              <a:ext cx="176" cy="58"/>
            </a:xfrm>
            <a:prstGeom prst="rect">
              <a:avLst/>
            </a:prstGeom>
            <a:gradFill rotWithShape="1">
              <a:gsLst>
                <a:gs pos="0">
                  <a:srgbClr val="FFFFFF"/>
                </a:gs>
                <a:gs pos="50000">
                  <a:srgbClr val="000000"/>
                </a:gs>
                <a:gs pos="100000">
                  <a:srgbClr val="FFFFFF"/>
                </a:gs>
              </a:gsLst>
              <a:lin ang="2700000" scaled="1"/>
            </a:gra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pre15" fLocksText="0">
          <xdr:nvSpPr>
            <xdr:cNvPr id="42" name="Text Box 82"/>
            <xdr:cNvSpPr txBox="1">
              <a:spLocks noChangeArrowheads="1"/>
            </xdr:cNvSpPr>
          </xdr:nvSpPr>
          <xdr:spPr>
            <a:xfrm>
              <a:off x="599" y="390"/>
              <a:ext cx="176" cy="57"/>
            </a:xfrm>
            <a:prstGeom prst="rect">
              <a:avLst/>
            </a:prstGeom>
            <a:gradFill rotWithShape="1">
              <a:gsLst>
                <a:gs pos="0">
                  <a:srgbClr val="FFFFE1"/>
                </a:gs>
                <a:gs pos="50000">
                  <a:srgbClr val="FF9900"/>
                </a:gs>
                <a:gs pos="100000">
                  <a:srgbClr val="FFFFE1"/>
                </a:gs>
              </a:gsLst>
              <a:lin ang="2700000" scaled="1"/>
            </a:gra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Rectangle 223"/>
            <xdr:cNvSpPr>
              <a:spLocks/>
            </xdr:cNvSpPr>
          </xdr:nvSpPr>
          <xdr:spPr>
            <a:xfrm>
              <a:off x="612" y="402"/>
              <a:ext cx="152" cy="32"/>
            </a:xfrm>
            <a:prstGeom prst="rect">
              <a:avLst/>
            </a:prstGeom>
            <a:solidFill>
              <a:srgbClr val="000000"/>
            </a:solidFill>
            <a:ln w="1905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macro="[0]!pre15">
          <xdr:nvSpPr>
            <xdr:cNvPr id="44" name="AutoShape 23"/>
            <xdr:cNvSpPr>
              <a:spLocks/>
            </xdr:cNvSpPr>
          </xdr:nvSpPr>
          <xdr:spPr>
            <a:xfrm>
              <a:off x="616" y="405"/>
              <a:ext cx="145" cy="26"/>
            </a:xfrm>
            <a:prstGeom prst="bevel">
              <a:avLst/>
            </a:prstGeom>
            <a:solidFill>
              <a:srgbClr val="993300"/>
            </a:solidFill>
            <a:ln w="22225" cmpd="sng">
              <a:noFill/>
            </a:ln>
          </xdr:spPr>
          <xdr:txBody>
            <a:bodyPr vertOverflow="clip" wrap="square" lIns="27432" tIns="18288" rIns="27432" bIns="18288" anchor="ctr"/>
            <a:p>
              <a:pPr algn="ctr">
                <a:defRPr/>
              </a:pPr>
              <a:r>
                <a:rPr lang="en-US" cap="none" sz="800" b="1" i="1" u="none" baseline="0">
                  <a:solidFill>
                    <a:srgbClr val="FFFFFF"/>
                  </a:solidFill>
                  <a:latin typeface="Arial"/>
                  <a:ea typeface="Arial"/>
                  <a:cs typeface="Arial"/>
                </a:rPr>
                <a:t> Presupuestación-15</a:t>
              </a:r>
              <a:r>
                <a:rPr lang="en-US" cap="none" sz="800" b="1" i="1" u="none" baseline="0">
                  <a:solidFill>
                    <a:srgbClr val="FFFFFF"/>
                  </a:solidFill>
                </a:rPr>
                <a:t>                                                                                                                                                                                                                                                                                                                                                                                                                                                                                                                                                                                                                                                                                                                                                                                                                                                                                                   </a:t>
              </a:r>
            </a:p>
          </xdr:txBody>
        </xdr:sp>
        <xdr:sp>
          <xdr:nvSpPr>
            <xdr:cNvPr id="45" name="Rectangle 224"/>
            <xdr:cNvSpPr>
              <a:spLocks/>
            </xdr:cNvSpPr>
          </xdr:nvSpPr>
          <xdr:spPr>
            <a:xfrm>
              <a:off x="612" y="339"/>
              <a:ext cx="150" cy="34"/>
            </a:xfrm>
            <a:prstGeom prst="rect">
              <a:avLst/>
            </a:prstGeom>
            <a:solidFill>
              <a:srgbClr val="000000"/>
            </a:solidFill>
            <a:ln w="19050" cmpd="sng">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sp macro="[0]!pre13">
          <xdr:nvSpPr>
            <xdr:cNvPr id="46" name="AutoShape 22"/>
            <xdr:cNvSpPr>
              <a:spLocks/>
            </xdr:cNvSpPr>
          </xdr:nvSpPr>
          <xdr:spPr>
            <a:xfrm>
              <a:off x="616" y="342"/>
              <a:ext cx="144" cy="27"/>
            </a:xfrm>
            <a:prstGeom prst="bevel">
              <a:avLst/>
            </a:prstGeom>
            <a:solidFill>
              <a:srgbClr val="993300"/>
            </a:solidFill>
            <a:ln w="22225" cmpd="sng">
              <a:noFill/>
            </a:ln>
          </xdr:spPr>
          <xdr:txBody>
            <a:bodyPr vertOverflow="clip" wrap="square" lIns="27432" tIns="18288" rIns="27432" bIns="18288" anchor="ctr"/>
            <a:p>
              <a:pPr algn="ctr">
                <a:defRPr/>
              </a:pPr>
              <a:r>
                <a:rPr lang="en-US" cap="none" sz="800" b="1" i="1" u="none" baseline="0">
                  <a:solidFill>
                    <a:srgbClr val="FFFFFF"/>
                  </a:solidFill>
                  <a:latin typeface="Arial"/>
                  <a:ea typeface="Arial"/>
                  <a:cs typeface="Arial"/>
                </a:rPr>
                <a:t>Presupuestación-13 </a:t>
              </a:r>
              <a:r>
                <a:rPr lang="en-US" cap="none" sz="1400" b="1" i="1" u="none" baseline="0">
                  <a:solidFill>
                    <a:srgbClr val="FFFFFF"/>
                  </a:solidFill>
                </a:rPr>
                <a:t>                                                                                                                                                                                                                                                                                                                                                                                                                                                                                                                                                                                                                                                                                                                                                                                                                                                                                                                   </a:t>
              </a:r>
            </a:p>
          </xdr:txBody>
        </xdr:sp>
        <xdr:sp>
          <xdr:nvSpPr>
            <xdr:cNvPr id="47" name="Rectangle 225"/>
            <xdr:cNvSpPr>
              <a:spLocks/>
            </xdr:cNvSpPr>
          </xdr:nvSpPr>
          <xdr:spPr>
            <a:xfrm>
              <a:off x="611" y="281"/>
              <a:ext cx="150" cy="34"/>
            </a:xfrm>
            <a:prstGeom prst="rect">
              <a:avLst/>
            </a:prstGeom>
            <a:solidFill>
              <a:srgbClr val="000000"/>
            </a:solidFill>
            <a:ln w="190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macro="[0]!pre14e">
          <xdr:nvSpPr>
            <xdr:cNvPr id="48" name="AutoShape 21"/>
            <xdr:cNvSpPr>
              <a:spLocks/>
            </xdr:cNvSpPr>
          </xdr:nvSpPr>
          <xdr:spPr>
            <a:xfrm>
              <a:off x="614" y="284"/>
              <a:ext cx="144" cy="28"/>
            </a:xfrm>
            <a:prstGeom prst="bevel">
              <a:avLst/>
            </a:prstGeom>
            <a:solidFill>
              <a:srgbClr val="993300"/>
            </a:solidFill>
            <a:ln w="22225" cmpd="sng">
              <a:noFill/>
            </a:ln>
          </xdr:spPr>
          <xdr:txBody>
            <a:bodyPr vertOverflow="clip" wrap="square" lIns="27432" tIns="18288" rIns="27432" bIns="18288" anchor="ctr"/>
            <a:p>
              <a:pPr algn="ctr">
                <a:defRPr/>
              </a:pPr>
              <a:r>
                <a:rPr lang="en-US" cap="none" sz="800" b="1" i="1" u="none" baseline="0">
                  <a:solidFill>
                    <a:srgbClr val="FFFFFF"/>
                  </a:solidFill>
                  <a:latin typeface="Arial"/>
                  <a:ea typeface="Arial"/>
                  <a:cs typeface="Arial"/>
                </a:rPr>
                <a:t>Presupuestación 14-E</a:t>
              </a:r>
              <a:r>
                <a:rPr lang="en-US" cap="none" sz="1400" b="1" i="1" u="none" baseline="0">
                  <a:solidFill>
                    <a:srgbClr val="FFFFFF"/>
                  </a:solidFill>
                </a:rPr>
                <a:t>                                                                                                                                                                                                                                                                                                                                                                                                                                                                                                                                                                                                                                                                                                                                                                                                                                                                                                              </a:t>
              </a:r>
            </a:p>
          </xdr:txBody>
        </xdr:sp>
        <xdr:sp>
          <xdr:nvSpPr>
            <xdr:cNvPr id="49" name="Rectangle 226"/>
            <xdr:cNvSpPr>
              <a:spLocks/>
            </xdr:cNvSpPr>
          </xdr:nvSpPr>
          <xdr:spPr>
            <a:xfrm>
              <a:off x="611" y="239"/>
              <a:ext cx="150" cy="35"/>
            </a:xfrm>
            <a:prstGeom prst="rect">
              <a:avLst/>
            </a:prstGeom>
            <a:solidFill>
              <a:srgbClr val="000000"/>
            </a:solidFill>
            <a:ln w="190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macro="[0]!pre14i">
          <xdr:nvSpPr>
            <xdr:cNvPr id="50" name="AutoShape 20"/>
            <xdr:cNvSpPr>
              <a:spLocks/>
            </xdr:cNvSpPr>
          </xdr:nvSpPr>
          <xdr:spPr>
            <a:xfrm>
              <a:off x="614" y="242"/>
              <a:ext cx="144" cy="28"/>
            </a:xfrm>
            <a:prstGeom prst="bevel">
              <a:avLst/>
            </a:prstGeom>
            <a:solidFill>
              <a:srgbClr val="993300"/>
            </a:solidFill>
            <a:ln w="22225" cmpd="sng">
              <a:noFill/>
            </a:ln>
          </xdr:spPr>
          <xdr:txBody>
            <a:bodyPr vertOverflow="clip" wrap="square" lIns="27432" tIns="18288" rIns="27432" bIns="18288" anchor="ctr"/>
            <a:p>
              <a:pPr algn="ctr">
                <a:defRPr/>
              </a:pPr>
              <a:r>
                <a:rPr lang="en-US" cap="none" sz="800" b="1" i="1" u="none" baseline="0">
                  <a:solidFill>
                    <a:srgbClr val="FFFFFF"/>
                  </a:solidFill>
                  <a:latin typeface="Arial"/>
                  <a:ea typeface="Arial"/>
                  <a:cs typeface="Arial"/>
                </a:rPr>
                <a:t>Presupuestación 14-I</a:t>
              </a:r>
              <a:r>
                <a:rPr lang="en-US" cap="none" sz="1400" b="1" i="1" u="none" baseline="0">
                  <a:solidFill>
                    <a:srgbClr val="FFFFFF"/>
                  </a:solidFill>
                </a:rPr>
                <a:t>                                                                                                                                                                                                                                                                                                                                                                                                                                                                                                                                                                                                                                                                                                                                                                                                                                                                                                                     </a:t>
              </a:r>
            </a:p>
          </xdr:txBody>
        </xdr:sp>
      </xdr:grpSp>
    </xdr:grpSp>
    <xdr:clientData/>
  </xdr:twoCellAnchor>
  <xdr:twoCellAnchor>
    <xdr:from>
      <xdr:col>9</xdr:col>
      <xdr:colOff>247650</xdr:colOff>
      <xdr:row>1</xdr:row>
      <xdr:rowOff>152400</xdr:rowOff>
    </xdr:from>
    <xdr:to>
      <xdr:col>10</xdr:col>
      <xdr:colOff>314325</xdr:colOff>
      <xdr:row>4</xdr:row>
      <xdr:rowOff>66675</xdr:rowOff>
    </xdr:to>
    <xdr:sp>
      <xdr:nvSpPr>
        <xdr:cNvPr id="51" name="Rectangle 244"/>
        <xdr:cNvSpPr>
          <a:spLocks/>
        </xdr:cNvSpPr>
      </xdr:nvSpPr>
      <xdr:spPr>
        <a:xfrm>
          <a:off x="7105650" y="314325"/>
          <a:ext cx="828675" cy="400050"/>
        </a:xfrm>
        <a:prstGeom prst="rect">
          <a:avLst/>
        </a:prstGeom>
        <a:gradFill rotWithShape="1">
          <a:gsLst>
            <a:gs pos="0">
              <a:srgbClr val="C0C0C0"/>
            </a:gs>
            <a:gs pos="50000">
              <a:srgbClr val="595959"/>
            </a:gs>
            <a:gs pos="100000">
              <a:srgbClr val="C0C0C0"/>
            </a:gs>
          </a:gsLst>
          <a:lin ang="2700000" scaled="1"/>
        </a:gradFill>
        <a:ln w="190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xdr:row>
      <xdr:rowOff>38100</xdr:rowOff>
    </xdr:from>
    <xdr:to>
      <xdr:col>10</xdr:col>
      <xdr:colOff>276225</xdr:colOff>
      <xdr:row>4</xdr:row>
      <xdr:rowOff>9525</xdr:rowOff>
    </xdr:to>
    <xdr:sp macro="[0]!FUERA">
      <xdr:nvSpPr>
        <xdr:cNvPr id="52" name="AutoShape 112"/>
        <xdr:cNvSpPr>
          <a:spLocks/>
        </xdr:cNvSpPr>
      </xdr:nvSpPr>
      <xdr:spPr>
        <a:xfrm>
          <a:off x="7153275" y="361950"/>
          <a:ext cx="742950" cy="295275"/>
        </a:xfrm>
        <a:prstGeom prst="bevel">
          <a:avLst/>
        </a:prstGeom>
        <a:solidFill>
          <a:srgbClr val="993300"/>
        </a:solidFill>
        <a:ln w="22225" cmpd="sng">
          <a:noFill/>
        </a:ln>
      </xdr:spPr>
      <xdr:txBody>
        <a:bodyPr vertOverflow="clip" wrap="square" lIns="27432" tIns="22860" rIns="27432" bIns="22860" anchor="ctr"/>
        <a:p>
          <a:pPr algn="ctr">
            <a:defRPr/>
          </a:pPr>
          <a:r>
            <a:rPr lang="en-US" cap="none" sz="1000" b="1" i="1" u="none" baseline="0">
              <a:solidFill>
                <a:srgbClr val="FFFFFF"/>
              </a:solidFill>
              <a:latin typeface="Arial"/>
              <a:ea typeface="Arial"/>
              <a:cs typeface="Arial"/>
            </a:rPr>
            <a:t>SALIR                                                                                                                                                                                                                                                                                                                                                                                                                                                                                                                                                                                                                                                                                                                                                                                                                                                                          </a:t>
          </a:r>
        </a:p>
      </xdr:txBody>
    </xdr:sp>
    <xdr:clientData/>
  </xdr:twoCellAnchor>
  <xdr:twoCellAnchor>
    <xdr:from>
      <xdr:col>2</xdr:col>
      <xdr:colOff>85725</xdr:colOff>
      <xdr:row>6</xdr:row>
      <xdr:rowOff>28575</xdr:rowOff>
    </xdr:from>
    <xdr:to>
      <xdr:col>9</xdr:col>
      <xdr:colOff>47625</xdr:colOff>
      <xdr:row>7</xdr:row>
      <xdr:rowOff>38100</xdr:rowOff>
    </xdr:to>
    <xdr:sp>
      <xdr:nvSpPr>
        <xdr:cNvPr id="53" name="WordArt 248"/>
        <xdr:cNvSpPr>
          <a:spLocks/>
        </xdr:cNvSpPr>
      </xdr:nvSpPr>
      <xdr:spPr>
        <a:xfrm>
          <a:off x="1609725" y="1000125"/>
          <a:ext cx="5295900" cy="171450"/>
        </a:xfrm>
        <a:prstGeom prst="rect"/>
        <a:noFill/>
      </xdr:spPr>
      <xdr:txBody>
        <a:bodyPr fromWordArt="1" wrap="none" lIns="91440" tIns="45720" rIns="91440" bIns="45720">
          <a:prstTxWarp prst="textPlain"/>
        </a:bodyPr>
        <a:p>
          <a:pPr algn="ctr"/>
          <a:r>
            <a:rPr sz="1800" kern="10" spc="0">
              <a:ln w="3175" cmpd="sng">
                <a:solidFill>
                  <a:srgbClr val="000000"/>
                </a:solidFill>
                <a:headEnd type="none"/>
                <a:tailEnd type="none"/>
              </a:ln>
              <a:solidFill>
                <a:srgbClr val="000000"/>
              </a:solidFill>
              <a:effectLst>
                <a:outerShdw dist="35921" dir="2700000" algn="ctr">
                  <a:srgbClr val="808080">
                    <a:alpha val="100000"/>
                  </a:srgbClr>
                </a:outerShdw>
              </a:effectLst>
              <a:latin typeface="Arial"/>
              <a:cs typeface="Arial"/>
            </a:rPr>
            <a:t>ETAPAS DEL PRESUPUESTO</a:t>
          </a:r>
        </a:p>
      </xdr:txBody>
    </xdr:sp>
    <xdr:clientData/>
  </xdr:twoCellAnchor>
  <xdr:twoCellAnchor>
    <xdr:from>
      <xdr:col>0</xdr:col>
      <xdr:colOff>0</xdr:colOff>
      <xdr:row>7</xdr:row>
      <xdr:rowOff>133350</xdr:rowOff>
    </xdr:from>
    <xdr:to>
      <xdr:col>10</xdr:col>
      <xdr:colOff>742950</xdr:colOff>
      <xdr:row>7</xdr:row>
      <xdr:rowOff>133350</xdr:rowOff>
    </xdr:to>
    <xdr:sp>
      <xdr:nvSpPr>
        <xdr:cNvPr id="54" name="Line 251"/>
        <xdr:cNvSpPr>
          <a:spLocks/>
        </xdr:cNvSpPr>
      </xdr:nvSpPr>
      <xdr:spPr>
        <a:xfrm flipV="1">
          <a:off x="0" y="1266825"/>
          <a:ext cx="83629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304800</xdr:colOff>
      <xdr:row>8</xdr:row>
      <xdr:rowOff>57150</xdr:rowOff>
    </xdr:from>
    <xdr:to>
      <xdr:col>9</xdr:col>
      <xdr:colOff>542925</xdr:colOff>
      <xdr:row>9</xdr:row>
      <xdr:rowOff>123825</xdr:rowOff>
    </xdr:to>
    <xdr:sp>
      <xdr:nvSpPr>
        <xdr:cNvPr id="55" name="WordArt 254"/>
        <xdr:cNvSpPr>
          <a:spLocks/>
        </xdr:cNvSpPr>
      </xdr:nvSpPr>
      <xdr:spPr>
        <a:xfrm>
          <a:off x="7162800" y="1352550"/>
          <a:ext cx="238125" cy="228600"/>
        </a:xfrm>
        <a:prstGeom prst="rect"/>
        <a:noFill/>
      </xdr:spPr>
      <xdr:txBody>
        <a:bodyPr fromWordArt="1" wrap="none" lIns="18288" tIns="0" rIns="0" bIns="0">
          <a:prstTxWarp prst="textPlain"/>
        </a:bodyPr>
        <a:p>
          <a:pPr algn="ctr"/>
          <a:r>
            <a:rPr sz="3600" kern="10" spc="0">
              <a:ln w="9525" cmpd="sng">
                <a:solidFill>
                  <a:srgbClr val="000000"/>
                </a:solidFill>
                <a:headEnd type="none"/>
                <a:tailEnd type="none"/>
              </a:ln>
              <a:solidFill>
                <a:srgbClr val="000000"/>
              </a:solidFill>
              <a:effectLst>
                <a:outerShdw dist="35921" dir="2700000" algn="ctr">
                  <a:srgbClr val="868686">
                    <a:alpha val="100000"/>
                  </a:srgbClr>
                </a:outerShdw>
              </a:effectLst>
              <a:latin typeface="Arial"/>
              <a:cs typeface="Arial"/>
            </a:rPr>
            <a:t>4°</a:t>
          </a:r>
        </a:p>
      </xdr:txBody>
    </xdr:sp>
    <xdr:clientData/>
  </xdr:twoCellAnchor>
  <xdr:twoCellAnchor>
    <xdr:from>
      <xdr:col>6</xdr:col>
      <xdr:colOff>600075</xdr:colOff>
      <xdr:row>8</xdr:row>
      <xdr:rowOff>57150</xdr:rowOff>
    </xdr:from>
    <xdr:to>
      <xdr:col>7</xdr:col>
      <xdr:colOff>76200</xdr:colOff>
      <xdr:row>9</xdr:row>
      <xdr:rowOff>123825</xdr:rowOff>
    </xdr:to>
    <xdr:sp>
      <xdr:nvSpPr>
        <xdr:cNvPr id="56" name="WordArt 256"/>
        <xdr:cNvSpPr>
          <a:spLocks/>
        </xdr:cNvSpPr>
      </xdr:nvSpPr>
      <xdr:spPr>
        <a:xfrm>
          <a:off x="5172075" y="1352550"/>
          <a:ext cx="238125" cy="228600"/>
        </a:xfrm>
        <a:prstGeom prst="rect"/>
        <a:noFill/>
      </xdr:spPr>
      <xdr:txBody>
        <a:bodyPr fromWordArt="1" wrap="none" lIns="18288" tIns="0" rIns="0" bIns="0">
          <a:prstTxWarp prst="textPlain"/>
        </a:bodyPr>
        <a:p>
          <a:pPr algn="ctr"/>
          <a:r>
            <a:rPr sz="3600" kern="10" spc="0">
              <a:ln w="9525" cmpd="sng">
                <a:solidFill>
                  <a:srgbClr val="000000"/>
                </a:solidFill>
                <a:headEnd type="none"/>
                <a:tailEnd type="none"/>
              </a:ln>
              <a:solidFill>
                <a:srgbClr val="000000"/>
              </a:solidFill>
              <a:effectLst>
                <a:outerShdw dist="35921" dir="2700000" algn="ctr">
                  <a:srgbClr val="868686">
                    <a:alpha val="100000"/>
                  </a:srgbClr>
                </a:outerShdw>
              </a:effectLst>
              <a:latin typeface="Arial"/>
              <a:cs typeface="Arial"/>
            </a:rPr>
            <a:t>3°</a:t>
          </a:r>
        </a:p>
      </xdr:txBody>
    </xdr:sp>
    <xdr:clientData/>
  </xdr:twoCellAnchor>
  <xdr:twoCellAnchor>
    <xdr:from>
      <xdr:col>4</xdr:col>
      <xdr:colOff>57150</xdr:colOff>
      <xdr:row>8</xdr:row>
      <xdr:rowOff>57150</xdr:rowOff>
    </xdr:from>
    <xdr:to>
      <xdr:col>4</xdr:col>
      <xdr:colOff>295275</xdr:colOff>
      <xdr:row>9</xdr:row>
      <xdr:rowOff>123825</xdr:rowOff>
    </xdr:to>
    <xdr:sp>
      <xdr:nvSpPr>
        <xdr:cNvPr id="57" name="WordArt 257"/>
        <xdr:cNvSpPr>
          <a:spLocks/>
        </xdr:cNvSpPr>
      </xdr:nvSpPr>
      <xdr:spPr>
        <a:xfrm>
          <a:off x="3105150" y="1352550"/>
          <a:ext cx="238125" cy="228600"/>
        </a:xfrm>
        <a:prstGeom prst="rect"/>
        <a:noFill/>
      </xdr:spPr>
      <xdr:txBody>
        <a:bodyPr fromWordArt="1" wrap="none" lIns="18288" tIns="0" rIns="0" bIns="0">
          <a:prstTxWarp prst="textPlain"/>
        </a:bodyPr>
        <a:p>
          <a:pPr algn="ctr"/>
          <a:r>
            <a:rPr sz="3600" kern="10" spc="0">
              <a:ln w="9525" cmpd="sng">
                <a:solidFill>
                  <a:srgbClr val="000000"/>
                </a:solidFill>
                <a:headEnd type="none"/>
                <a:tailEnd type="none"/>
              </a:ln>
              <a:solidFill>
                <a:srgbClr val="000000"/>
              </a:solidFill>
              <a:effectLst>
                <a:outerShdw dist="35921" dir="2700000" algn="ctr">
                  <a:srgbClr val="868686">
                    <a:alpha val="100000"/>
                  </a:srgbClr>
                </a:outerShdw>
              </a:effectLst>
              <a:latin typeface="Arial"/>
              <a:cs typeface="Arial"/>
            </a:rPr>
            <a:t>2°</a:t>
          </a:r>
        </a:p>
      </xdr:txBody>
    </xdr:sp>
    <xdr:clientData/>
  </xdr:twoCellAnchor>
  <xdr:twoCellAnchor>
    <xdr:from>
      <xdr:col>1</xdr:col>
      <xdr:colOff>314325</xdr:colOff>
      <xdr:row>8</xdr:row>
      <xdr:rowOff>66675</xdr:rowOff>
    </xdr:from>
    <xdr:to>
      <xdr:col>1</xdr:col>
      <xdr:colOff>552450</xdr:colOff>
      <xdr:row>9</xdr:row>
      <xdr:rowOff>133350</xdr:rowOff>
    </xdr:to>
    <xdr:sp>
      <xdr:nvSpPr>
        <xdr:cNvPr id="58" name="WordArt 258"/>
        <xdr:cNvSpPr>
          <a:spLocks/>
        </xdr:cNvSpPr>
      </xdr:nvSpPr>
      <xdr:spPr>
        <a:xfrm>
          <a:off x="1076325" y="1362075"/>
          <a:ext cx="238125" cy="228600"/>
        </a:xfrm>
        <a:prstGeom prst="rect"/>
        <a:noFill/>
      </xdr:spPr>
      <xdr:txBody>
        <a:bodyPr fromWordArt="1" wrap="none" lIns="18288" tIns="0" rIns="0" bIns="0">
          <a:prstTxWarp prst="textPlain"/>
        </a:bodyPr>
        <a:p>
          <a:pPr algn="ctr"/>
          <a:r>
            <a:rPr sz="3600" kern="10" spc="0">
              <a:ln w="9525" cmpd="sng">
                <a:solidFill>
                  <a:srgbClr val="000000"/>
                </a:solidFill>
                <a:headEnd type="none"/>
                <a:tailEnd type="none"/>
              </a:ln>
              <a:solidFill>
                <a:srgbClr val="000000"/>
              </a:solidFill>
              <a:effectLst>
                <a:outerShdw dist="35921" dir="2700000" algn="ctr">
                  <a:srgbClr val="868686">
                    <a:alpha val="100000"/>
                  </a:srgbClr>
                </a:outerShdw>
              </a:effectLst>
              <a:latin typeface="Arial"/>
              <a:cs typeface="Arial"/>
            </a:rPr>
            <a:t>1°</a:t>
          </a:r>
        </a:p>
      </xdr:txBody>
    </xdr:sp>
    <xdr:clientData/>
  </xdr:twoCellAnchor>
  <xdr:twoCellAnchor>
    <xdr:from>
      <xdr:col>5</xdr:col>
      <xdr:colOff>209550</xdr:colOff>
      <xdr:row>1</xdr:row>
      <xdr:rowOff>104775</xdr:rowOff>
    </xdr:from>
    <xdr:to>
      <xdr:col>8</xdr:col>
      <xdr:colOff>666750</xdr:colOff>
      <xdr:row>4</xdr:row>
      <xdr:rowOff>66675</xdr:rowOff>
    </xdr:to>
    <xdr:sp>
      <xdr:nvSpPr>
        <xdr:cNvPr id="59" name="WordArt 259"/>
        <xdr:cNvSpPr>
          <a:spLocks/>
        </xdr:cNvSpPr>
      </xdr:nvSpPr>
      <xdr:spPr>
        <a:xfrm>
          <a:off x="4019550" y="266700"/>
          <a:ext cx="2743200" cy="447675"/>
        </a:xfrm>
        <a:prstGeom prst="rect"/>
        <a:noFill/>
      </xdr:spPr>
      <xdr:txBody>
        <a:bodyPr fromWordArt="1" wrap="none" lIns="91440" tIns="45720" rIns="91440" bIns="45720">
          <a:prstTxWarp prst="textPlain"/>
        </a:bodyPr>
        <a:p>
          <a:pPr algn="ctr"/>
          <a:r>
            <a:rPr sz="1800" b="1" kern="10" spc="0">
              <a:ln w="9525" cmpd="sng">
                <a:noFill/>
              </a:ln>
              <a:gradFill rotWithShape="1">
                <a:gsLst>
                  <a:gs pos="0">
                    <a:srgbClr val="5E0000"/>
                  </a:gs>
                  <a:gs pos="50000">
                    <a:srgbClr val="CC0000"/>
                  </a:gs>
                  <a:gs pos="100000">
                    <a:srgbClr val="5E0000"/>
                  </a:gs>
                </a:gsLst>
                <a:lin ang="5400000" scaled="1"/>
              </a:gradFill>
              <a:effectLst>
                <a:outerShdw dist="17960" dir="2700000" algn="ctr">
                  <a:srgbClr val="7A0000">
                    <a:alpha val="100000"/>
                  </a:srgbClr>
                </a:outerShdw>
              </a:effectLst>
              <a:latin typeface="Arial"/>
              <a:cs typeface="Arial"/>
            </a:rPr>
            <a:t>SUB-MENU</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76200" cy="190500"/>
    <xdr:sp fLocksText="0">
      <xdr:nvSpPr>
        <xdr:cNvPr id="1" name="Text Box 17"/>
        <xdr:cNvSpPr txBox="1">
          <a:spLocks noChangeArrowheads="1"/>
        </xdr:cNvSpPr>
      </xdr:nvSpPr>
      <xdr:spPr>
        <a:xfrm>
          <a:off x="4791075" y="4476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255</xdr:col>
      <xdr:colOff>0</xdr:colOff>
      <xdr:row>5</xdr:row>
      <xdr:rowOff>66675</xdr:rowOff>
    </xdr:from>
    <xdr:to>
      <xdr:col>255</xdr:col>
      <xdr:colOff>0</xdr:colOff>
      <xdr:row>6</xdr:row>
      <xdr:rowOff>361950</xdr:rowOff>
    </xdr:to>
    <xdr:grpSp>
      <xdr:nvGrpSpPr>
        <xdr:cNvPr id="2" name="Group 66"/>
        <xdr:cNvGrpSpPr>
          <a:grpSpLocks/>
        </xdr:cNvGrpSpPr>
      </xdr:nvGrpSpPr>
      <xdr:grpSpPr>
        <a:xfrm>
          <a:off x="6229350" y="923925"/>
          <a:ext cx="0" cy="457200"/>
          <a:chOff x="782" y="34"/>
          <a:chExt cx="72" cy="48"/>
        </a:xfrm>
        <a:solidFill>
          <a:srgbClr val="FFFFFF"/>
        </a:solidFill>
      </xdr:grpSpPr>
      <xdr:sp>
        <xdr:nvSpPr>
          <xdr:cNvPr id="3" name="AutoShape 67"/>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4" name="AutoShape 68"/>
          <xdr:cNvSpPr>
            <a:spLocks/>
          </xdr:cNvSpPr>
        </xdr:nvSpPr>
        <xdr:spPr>
          <a:xfrm>
            <a:off x="6229350" y="-25769769"/>
            <a:ext cx="0" cy="36"/>
          </a:xfrm>
          <a:prstGeom prst="bevel">
            <a:avLst/>
          </a:prstGeom>
          <a:solidFill>
            <a:srgbClr val="993300"/>
          </a:solidFill>
          <a:ln w="9525" cmpd="sng">
            <a:noFill/>
          </a:ln>
        </xdr:spPr>
        <xdr:txBody>
          <a:bodyPr vertOverflow="clip" wrap="square" lIns="27432" tIns="22860" rIns="27432" bIns="22860" anchor="ctr"/>
          <a:p>
            <a:pPr algn="ctr">
              <a:defRPr/>
            </a:pPr>
            <a:r>
              <a:rPr lang="en-US" cap="none" sz="1000" b="1" i="1" u="none" baseline="0">
                <a:solidFill>
                  <a:srgbClr val="FFFFFF"/>
                </a:solidFill>
                <a:latin typeface="Arial"/>
                <a:ea typeface="Arial"/>
                <a:cs typeface="Arial"/>
              </a:rPr>
              <a:t>SALIR                                                                                                                                                                                                                                                                                                                                                                                                                                                                                                                                                                                                                                                                                                                                                                                                                                                                                                                           </a:t>
            </a:r>
          </a:p>
        </xdr:txBody>
      </xdr:sp>
    </xdr:grpSp>
    <xdr:clientData/>
  </xdr:twoCellAnchor>
  <xdr:twoCellAnchor>
    <xdr:from>
      <xdr:col>9</xdr:col>
      <xdr:colOff>161925</xdr:colOff>
      <xdr:row>1</xdr:row>
      <xdr:rowOff>66675</xdr:rowOff>
    </xdr:from>
    <xdr:to>
      <xdr:col>9</xdr:col>
      <xdr:colOff>723900</xdr:colOff>
      <xdr:row>3</xdr:row>
      <xdr:rowOff>104775</xdr:rowOff>
    </xdr:to>
    <xdr:grpSp>
      <xdr:nvGrpSpPr>
        <xdr:cNvPr id="5" name="Group 69"/>
        <xdr:cNvGrpSpPr>
          <a:grpSpLocks/>
        </xdr:cNvGrpSpPr>
      </xdr:nvGrpSpPr>
      <xdr:grpSpPr>
        <a:xfrm>
          <a:off x="5381625" y="266700"/>
          <a:ext cx="561975" cy="438150"/>
          <a:chOff x="782" y="34"/>
          <a:chExt cx="72" cy="48"/>
        </a:xfrm>
        <a:solidFill>
          <a:srgbClr val="FFFFFF"/>
        </a:solidFill>
      </xdr:grpSpPr>
      <xdr:sp>
        <xdr:nvSpPr>
          <xdr:cNvPr id="6" name="AutoShape 70"/>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7" name="AutoShape 71"/>
          <xdr:cNvSpPr>
            <a:spLocks/>
          </xdr:cNvSpPr>
        </xdr:nvSpPr>
        <xdr:spPr>
          <a:xfrm>
            <a:off x="788" y="40"/>
            <a:ext cx="60" cy="30"/>
          </a:xfrm>
          <a:prstGeom prst="bevel">
            <a:avLst/>
          </a:prstGeom>
          <a:solidFill>
            <a:srgbClr val="993300"/>
          </a:solidFill>
          <a:ln w="9525" cmpd="sng">
            <a:noFill/>
          </a:ln>
        </xdr:spPr>
        <xdr:txBody>
          <a:bodyPr vertOverflow="clip" wrap="square" lIns="27432" tIns="22860" rIns="27432" bIns="22860" anchor="ctr"/>
          <a:p>
            <a:pPr algn="ctr">
              <a:defRPr/>
            </a:pPr>
            <a:r>
              <a:rPr lang="en-US" cap="none" sz="900" b="1" i="1" u="none" baseline="0">
                <a:solidFill>
                  <a:srgbClr val="FFFFFF"/>
                </a:solidFill>
                <a:latin typeface="Arial"/>
                <a:ea typeface="Arial"/>
                <a:cs typeface="Arial"/>
              </a:rPr>
              <a:t>SALIR                                                                                                                                                                                                                                                                                                                                                                                                                                                                                                                                                                                                                                                                                                                                                                                                                                                                                                                           </a:t>
            </a:r>
          </a:p>
        </xdr:txBody>
      </xdr:sp>
    </xdr:grp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76200" cy="190500"/>
    <xdr:sp fLocksText="0">
      <xdr:nvSpPr>
        <xdr:cNvPr id="1" name="Text Box 17"/>
        <xdr:cNvSpPr txBox="1">
          <a:spLocks noChangeArrowheads="1"/>
        </xdr:cNvSpPr>
      </xdr:nvSpPr>
      <xdr:spPr>
        <a:xfrm>
          <a:off x="4791075" y="4476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255</xdr:col>
      <xdr:colOff>0</xdr:colOff>
      <xdr:row>5</xdr:row>
      <xdr:rowOff>66675</xdr:rowOff>
    </xdr:from>
    <xdr:to>
      <xdr:col>255</xdr:col>
      <xdr:colOff>0</xdr:colOff>
      <xdr:row>6</xdr:row>
      <xdr:rowOff>361950</xdr:rowOff>
    </xdr:to>
    <xdr:grpSp>
      <xdr:nvGrpSpPr>
        <xdr:cNvPr id="2" name="Group 66"/>
        <xdr:cNvGrpSpPr>
          <a:grpSpLocks/>
        </xdr:cNvGrpSpPr>
      </xdr:nvGrpSpPr>
      <xdr:grpSpPr>
        <a:xfrm>
          <a:off x="6229350" y="923925"/>
          <a:ext cx="0" cy="457200"/>
          <a:chOff x="782" y="34"/>
          <a:chExt cx="72" cy="48"/>
        </a:xfrm>
        <a:solidFill>
          <a:srgbClr val="FFFFFF"/>
        </a:solidFill>
      </xdr:grpSpPr>
      <xdr:sp>
        <xdr:nvSpPr>
          <xdr:cNvPr id="3" name="AutoShape 67"/>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4" name="AutoShape 68"/>
          <xdr:cNvSpPr>
            <a:spLocks/>
          </xdr:cNvSpPr>
        </xdr:nvSpPr>
        <xdr:spPr>
          <a:xfrm>
            <a:off x="6229350" y="-25769769"/>
            <a:ext cx="0" cy="36"/>
          </a:xfrm>
          <a:prstGeom prst="bevel">
            <a:avLst/>
          </a:prstGeom>
          <a:solidFill>
            <a:srgbClr val="993300"/>
          </a:solidFill>
          <a:ln w="9525" cmpd="sng">
            <a:noFill/>
          </a:ln>
        </xdr:spPr>
        <xdr:txBody>
          <a:bodyPr vertOverflow="clip" wrap="square" lIns="27432" tIns="22860" rIns="27432" bIns="22860" anchor="ctr"/>
          <a:p>
            <a:pPr algn="ctr">
              <a:defRPr/>
            </a:pPr>
            <a:r>
              <a:rPr lang="en-US" cap="none" sz="1000" b="1" i="1" u="none" baseline="0">
                <a:solidFill>
                  <a:srgbClr val="FFFFFF"/>
                </a:solidFill>
                <a:latin typeface="Arial"/>
                <a:ea typeface="Arial"/>
                <a:cs typeface="Arial"/>
              </a:rPr>
              <a:t>SALIR                                                                                                                                                                                                                                                                                                                                                                                                                                                                                                                                                                                                                                                                                                                                                                                                                                                                                                                           </a:t>
            </a:r>
          </a:p>
        </xdr:txBody>
      </xdr:sp>
    </xdr:grpSp>
    <xdr:clientData/>
  </xdr:twoCellAnchor>
  <xdr:twoCellAnchor>
    <xdr:from>
      <xdr:col>9</xdr:col>
      <xdr:colOff>161925</xdr:colOff>
      <xdr:row>1</xdr:row>
      <xdr:rowOff>66675</xdr:rowOff>
    </xdr:from>
    <xdr:to>
      <xdr:col>9</xdr:col>
      <xdr:colOff>723900</xdr:colOff>
      <xdr:row>3</xdr:row>
      <xdr:rowOff>104775</xdr:rowOff>
    </xdr:to>
    <xdr:grpSp>
      <xdr:nvGrpSpPr>
        <xdr:cNvPr id="5" name="Group 69"/>
        <xdr:cNvGrpSpPr>
          <a:grpSpLocks/>
        </xdr:cNvGrpSpPr>
      </xdr:nvGrpSpPr>
      <xdr:grpSpPr>
        <a:xfrm>
          <a:off x="5381625" y="266700"/>
          <a:ext cx="561975" cy="438150"/>
          <a:chOff x="782" y="34"/>
          <a:chExt cx="72" cy="48"/>
        </a:xfrm>
        <a:solidFill>
          <a:srgbClr val="FFFFFF"/>
        </a:solidFill>
      </xdr:grpSpPr>
      <xdr:sp>
        <xdr:nvSpPr>
          <xdr:cNvPr id="6" name="AutoShape 70"/>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7" name="AutoShape 71"/>
          <xdr:cNvSpPr>
            <a:spLocks/>
          </xdr:cNvSpPr>
        </xdr:nvSpPr>
        <xdr:spPr>
          <a:xfrm>
            <a:off x="788" y="40"/>
            <a:ext cx="60" cy="30"/>
          </a:xfrm>
          <a:prstGeom prst="bevel">
            <a:avLst/>
          </a:prstGeom>
          <a:solidFill>
            <a:srgbClr val="993300"/>
          </a:solidFill>
          <a:ln w="9525" cmpd="sng">
            <a:noFill/>
          </a:ln>
        </xdr:spPr>
        <xdr:txBody>
          <a:bodyPr vertOverflow="clip" wrap="square" lIns="27432" tIns="22860" rIns="27432" bIns="22860" anchor="ctr"/>
          <a:p>
            <a:pPr algn="ctr">
              <a:defRPr/>
            </a:pPr>
            <a:r>
              <a:rPr lang="en-US" cap="none" sz="900" b="1" i="1" u="none" baseline="0">
                <a:solidFill>
                  <a:srgbClr val="FFFFFF"/>
                </a:solidFill>
                <a:latin typeface="Arial"/>
                <a:ea typeface="Arial"/>
                <a:cs typeface="Arial"/>
              </a:rPr>
              <a:t>SALIR                                                                                                                                                                                                                                                                                                                                                                                                                                                                                                                                                                                                                                                                                                                                                                                                                                                                                                                           </a:t>
            </a:r>
          </a:p>
        </xdr:txBody>
      </xdr:sp>
    </xdr:grp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76200" cy="190500"/>
    <xdr:sp fLocksText="0">
      <xdr:nvSpPr>
        <xdr:cNvPr id="1" name="Text Box 17"/>
        <xdr:cNvSpPr txBox="1">
          <a:spLocks noChangeArrowheads="1"/>
        </xdr:cNvSpPr>
      </xdr:nvSpPr>
      <xdr:spPr>
        <a:xfrm>
          <a:off x="4791075" y="4476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255</xdr:col>
      <xdr:colOff>0</xdr:colOff>
      <xdr:row>5</xdr:row>
      <xdr:rowOff>66675</xdr:rowOff>
    </xdr:from>
    <xdr:to>
      <xdr:col>255</xdr:col>
      <xdr:colOff>0</xdr:colOff>
      <xdr:row>6</xdr:row>
      <xdr:rowOff>361950</xdr:rowOff>
    </xdr:to>
    <xdr:grpSp>
      <xdr:nvGrpSpPr>
        <xdr:cNvPr id="2" name="Group 66"/>
        <xdr:cNvGrpSpPr>
          <a:grpSpLocks/>
        </xdr:cNvGrpSpPr>
      </xdr:nvGrpSpPr>
      <xdr:grpSpPr>
        <a:xfrm>
          <a:off x="6229350" y="923925"/>
          <a:ext cx="0" cy="457200"/>
          <a:chOff x="782" y="34"/>
          <a:chExt cx="72" cy="48"/>
        </a:xfrm>
        <a:solidFill>
          <a:srgbClr val="FFFFFF"/>
        </a:solidFill>
      </xdr:grpSpPr>
      <xdr:sp>
        <xdr:nvSpPr>
          <xdr:cNvPr id="3" name="AutoShape 67"/>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4" name="AutoShape 68"/>
          <xdr:cNvSpPr>
            <a:spLocks/>
          </xdr:cNvSpPr>
        </xdr:nvSpPr>
        <xdr:spPr>
          <a:xfrm>
            <a:off x="6229350" y="-25769769"/>
            <a:ext cx="0" cy="36"/>
          </a:xfrm>
          <a:prstGeom prst="bevel">
            <a:avLst/>
          </a:prstGeom>
          <a:solidFill>
            <a:srgbClr val="993300"/>
          </a:solidFill>
          <a:ln w="9525" cmpd="sng">
            <a:noFill/>
          </a:ln>
        </xdr:spPr>
        <xdr:txBody>
          <a:bodyPr vertOverflow="clip" wrap="square" lIns="27432" tIns="22860" rIns="27432" bIns="22860" anchor="ctr"/>
          <a:p>
            <a:pPr algn="ctr">
              <a:defRPr/>
            </a:pPr>
            <a:r>
              <a:rPr lang="en-US" cap="none" sz="1000" b="1" i="1" u="none" baseline="0">
                <a:solidFill>
                  <a:srgbClr val="FFFFFF"/>
                </a:solidFill>
                <a:latin typeface="Arial"/>
                <a:ea typeface="Arial"/>
                <a:cs typeface="Arial"/>
              </a:rPr>
              <a:t>SALIR                                                                                                                                                                                                                                                                                                                                                                                                                                                                                                                                                                                                                                                                                                                                                                                                                                                                                                                           </a:t>
            </a:r>
          </a:p>
        </xdr:txBody>
      </xdr:sp>
    </xdr:grpSp>
    <xdr:clientData/>
  </xdr:twoCellAnchor>
  <xdr:twoCellAnchor>
    <xdr:from>
      <xdr:col>9</xdr:col>
      <xdr:colOff>161925</xdr:colOff>
      <xdr:row>1</xdr:row>
      <xdr:rowOff>66675</xdr:rowOff>
    </xdr:from>
    <xdr:to>
      <xdr:col>9</xdr:col>
      <xdr:colOff>723900</xdr:colOff>
      <xdr:row>3</xdr:row>
      <xdr:rowOff>104775</xdr:rowOff>
    </xdr:to>
    <xdr:grpSp>
      <xdr:nvGrpSpPr>
        <xdr:cNvPr id="5" name="Group 69"/>
        <xdr:cNvGrpSpPr>
          <a:grpSpLocks/>
        </xdr:cNvGrpSpPr>
      </xdr:nvGrpSpPr>
      <xdr:grpSpPr>
        <a:xfrm>
          <a:off x="5381625" y="266700"/>
          <a:ext cx="561975" cy="438150"/>
          <a:chOff x="782" y="34"/>
          <a:chExt cx="72" cy="48"/>
        </a:xfrm>
        <a:solidFill>
          <a:srgbClr val="FFFFFF"/>
        </a:solidFill>
      </xdr:grpSpPr>
      <xdr:sp>
        <xdr:nvSpPr>
          <xdr:cNvPr id="6" name="AutoShape 70"/>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7" name="AutoShape 71"/>
          <xdr:cNvSpPr>
            <a:spLocks/>
          </xdr:cNvSpPr>
        </xdr:nvSpPr>
        <xdr:spPr>
          <a:xfrm>
            <a:off x="788" y="40"/>
            <a:ext cx="60" cy="30"/>
          </a:xfrm>
          <a:prstGeom prst="bevel">
            <a:avLst/>
          </a:prstGeom>
          <a:solidFill>
            <a:srgbClr val="993300"/>
          </a:solidFill>
          <a:ln w="9525" cmpd="sng">
            <a:noFill/>
          </a:ln>
        </xdr:spPr>
        <xdr:txBody>
          <a:bodyPr vertOverflow="clip" wrap="square" lIns="27432" tIns="22860" rIns="27432" bIns="22860" anchor="ctr"/>
          <a:p>
            <a:pPr algn="ctr">
              <a:defRPr/>
            </a:pPr>
            <a:r>
              <a:rPr lang="en-US" cap="none" sz="900" b="1" i="1" u="none" baseline="0">
                <a:solidFill>
                  <a:srgbClr val="FFFFFF"/>
                </a:solidFill>
                <a:latin typeface="Arial"/>
                <a:ea typeface="Arial"/>
                <a:cs typeface="Arial"/>
              </a:rPr>
              <a:t>SALIR                                                                                                                                                                                                                                                                                                                                                                                                                                                                                                                                                                                                                                                                                                                                                                                                                                                                                                                           </a:t>
            </a:r>
          </a:p>
        </xdr:txBody>
      </xdr:sp>
    </xdr:grp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0</xdr:rowOff>
    </xdr:from>
    <xdr:to>
      <xdr:col>7</xdr:col>
      <xdr:colOff>0</xdr:colOff>
      <xdr:row>5</xdr:row>
      <xdr:rowOff>0</xdr:rowOff>
    </xdr:to>
    <xdr:sp>
      <xdr:nvSpPr>
        <xdr:cNvPr id="1" name="Line 1"/>
        <xdr:cNvSpPr>
          <a:spLocks/>
        </xdr:cNvSpPr>
      </xdr:nvSpPr>
      <xdr:spPr>
        <a:xfrm>
          <a:off x="8391525" y="95250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95250</xdr:colOff>
      <xdr:row>5</xdr:row>
      <xdr:rowOff>0</xdr:rowOff>
    </xdr:from>
    <xdr:ext cx="66675" cy="295275"/>
    <xdr:sp fLocksText="0">
      <xdr:nvSpPr>
        <xdr:cNvPr id="2" name="Text Box 2"/>
        <xdr:cNvSpPr txBox="1">
          <a:spLocks noChangeArrowheads="1"/>
        </xdr:cNvSpPr>
      </xdr:nvSpPr>
      <xdr:spPr>
        <a:xfrm>
          <a:off x="4162425" y="952500"/>
          <a:ext cx="666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5</xdr:row>
      <xdr:rowOff>0</xdr:rowOff>
    </xdr:from>
    <xdr:ext cx="66675" cy="295275"/>
    <xdr:sp fLocksText="0">
      <xdr:nvSpPr>
        <xdr:cNvPr id="3" name="Text Box 3"/>
        <xdr:cNvSpPr txBox="1">
          <a:spLocks noChangeArrowheads="1"/>
        </xdr:cNvSpPr>
      </xdr:nvSpPr>
      <xdr:spPr>
        <a:xfrm>
          <a:off x="3533775" y="952500"/>
          <a:ext cx="666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5</xdr:row>
      <xdr:rowOff>0</xdr:rowOff>
    </xdr:from>
    <xdr:ext cx="66675" cy="295275"/>
    <xdr:sp fLocksText="0">
      <xdr:nvSpPr>
        <xdr:cNvPr id="4" name="Text Box 4"/>
        <xdr:cNvSpPr txBox="1">
          <a:spLocks noChangeArrowheads="1"/>
        </xdr:cNvSpPr>
      </xdr:nvSpPr>
      <xdr:spPr>
        <a:xfrm>
          <a:off x="3533775" y="952500"/>
          <a:ext cx="666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5</xdr:row>
      <xdr:rowOff>0</xdr:rowOff>
    </xdr:from>
    <xdr:ext cx="66675" cy="295275"/>
    <xdr:sp fLocksText="0">
      <xdr:nvSpPr>
        <xdr:cNvPr id="5" name="Text Box 5"/>
        <xdr:cNvSpPr txBox="1">
          <a:spLocks noChangeArrowheads="1"/>
        </xdr:cNvSpPr>
      </xdr:nvSpPr>
      <xdr:spPr>
        <a:xfrm>
          <a:off x="3533775" y="952500"/>
          <a:ext cx="666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6</xdr:col>
      <xdr:colOff>333375</xdr:colOff>
      <xdr:row>1</xdr:row>
      <xdr:rowOff>76200</xdr:rowOff>
    </xdr:from>
    <xdr:to>
      <xdr:col>6</xdr:col>
      <xdr:colOff>952500</xdr:colOff>
      <xdr:row>3</xdr:row>
      <xdr:rowOff>57150</xdr:rowOff>
    </xdr:to>
    <xdr:grpSp>
      <xdr:nvGrpSpPr>
        <xdr:cNvPr id="6" name="Group 34"/>
        <xdr:cNvGrpSpPr>
          <a:grpSpLocks/>
        </xdr:cNvGrpSpPr>
      </xdr:nvGrpSpPr>
      <xdr:grpSpPr>
        <a:xfrm>
          <a:off x="7543800" y="238125"/>
          <a:ext cx="619125" cy="438150"/>
          <a:chOff x="782" y="34"/>
          <a:chExt cx="72" cy="48"/>
        </a:xfrm>
        <a:solidFill>
          <a:srgbClr val="FFFFFF"/>
        </a:solidFill>
      </xdr:grpSpPr>
      <xdr:sp>
        <xdr:nvSpPr>
          <xdr:cNvPr id="7" name="AutoShape 35"/>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8" name="AutoShape 36"/>
          <xdr:cNvSpPr>
            <a:spLocks/>
          </xdr:cNvSpPr>
        </xdr:nvSpPr>
        <xdr:spPr>
          <a:xfrm>
            <a:off x="788" y="40"/>
            <a:ext cx="61" cy="30"/>
          </a:xfrm>
          <a:prstGeom prst="bevel">
            <a:avLst/>
          </a:prstGeom>
          <a:solidFill>
            <a:srgbClr val="993300"/>
          </a:solidFill>
          <a:ln w="9525" cmpd="sng">
            <a:noFill/>
          </a:ln>
        </xdr:spPr>
        <xdr:txBody>
          <a:bodyPr vertOverflow="clip" wrap="square" lIns="27432" tIns="22860" rIns="27432" bIns="22860" anchor="ctr"/>
          <a:p>
            <a:pPr algn="ctr">
              <a:defRPr/>
            </a:pPr>
            <a:r>
              <a:rPr lang="en-US" cap="none" sz="900" b="1" i="1" u="none" baseline="0">
                <a:solidFill>
                  <a:srgbClr val="FFFFFF"/>
                </a:solidFill>
                <a:latin typeface="Arial"/>
                <a:ea typeface="Arial"/>
                <a:cs typeface="Arial"/>
              </a:rPr>
              <a:t>SALIR                                                                                                                                                                                                                                                                                                                                                                                                                                                                                                                                                                                                                                                                                                                                                                                                                                                                                                                           </a:t>
            </a:r>
          </a:p>
        </xdr:txBody>
      </xdr:sp>
    </xdr:grp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0</xdr:rowOff>
    </xdr:from>
    <xdr:to>
      <xdr:col>7</xdr:col>
      <xdr:colOff>0</xdr:colOff>
      <xdr:row>5</xdr:row>
      <xdr:rowOff>0</xdr:rowOff>
    </xdr:to>
    <xdr:sp>
      <xdr:nvSpPr>
        <xdr:cNvPr id="1" name="Line 17"/>
        <xdr:cNvSpPr>
          <a:spLocks/>
        </xdr:cNvSpPr>
      </xdr:nvSpPr>
      <xdr:spPr>
        <a:xfrm>
          <a:off x="8715375" y="95250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95250</xdr:colOff>
      <xdr:row>5</xdr:row>
      <xdr:rowOff>0</xdr:rowOff>
    </xdr:from>
    <xdr:ext cx="66675" cy="200025"/>
    <xdr:sp fLocksText="0">
      <xdr:nvSpPr>
        <xdr:cNvPr id="2" name="Text Box 30"/>
        <xdr:cNvSpPr txBox="1">
          <a:spLocks noChangeArrowheads="1"/>
        </xdr:cNvSpPr>
      </xdr:nvSpPr>
      <xdr:spPr>
        <a:xfrm>
          <a:off x="5543550" y="95250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5</xdr:row>
      <xdr:rowOff>0</xdr:rowOff>
    </xdr:from>
    <xdr:ext cx="66675" cy="200025"/>
    <xdr:sp fLocksText="0">
      <xdr:nvSpPr>
        <xdr:cNvPr id="3" name="Text Box 31"/>
        <xdr:cNvSpPr txBox="1">
          <a:spLocks noChangeArrowheads="1"/>
        </xdr:cNvSpPr>
      </xdr:nvSpPr>
      <xdr:spPr>
        <a:xfrm>
          <a:off x="4019550" y="95250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5</xdr:row>
      <xdr:rowOff>0</xdr:rowOff>
    </xdr:from>
    <xdr:ext cx="66675" cy="200025"/>
    <xdr:sp fLocksText="0">
      <xdr:nvSpPr>
        <xdr:cNvPr id="4" name="Text Box 32"/>
        <xdr:cNvSpPr txBox="1">
          <a:spLocks noChangeArrowheads="1"/>
        </xdr:cNvSpPr>
      </xdr:nvSpPr>
      <xdr:spPr>
        <a:xfrm>
          <a:off x="4019550" y="95250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95250</xdr:colOff>
      <xdr:row>5</xdr:row>
      <xdr:rowOff>0</xdr:rowOff>
    </xdr:from>
    <xdr:ext cx="66675" cy="200025"/>
    <xdr:sp fLocksText="0">
      <xdr:nvSpPr>
        <xdr:cNvPr id="5" name="Text Box 33"/>
        <xdr:cNvSpPr txBox="1">
          <a:spLocks noChangeArrowheads="1"/>
        </xdr:cNvSpPr>
      </xdr:nvSpPr>
      <xdr:spPr>
        <a:xfrm>
          <a:off x="4019550" y="95250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6</xdr:col>
      <xdr:colOff>371475</xdr:colOff>
      <xdr:row>1</xdr:row>
      <xdr:rowOff>76200</xdr:rowOff>
    </xdr:from>
    <xdr:to>
      <xdr:col>6</xdr:col>
      <xdr:colOff>971550</xdr:colOff>
      <xdr:row>3</xdr:row>
      <xdr:rowOff>57150</xdr:rowOff>
    </xdr:to>
    <xdr:grpSp>
      <xdr:nvGrpSpPr>
        <xdr:cNvPr id="6" name="Group 222"/>
        <xdr:cNvGrpSpPr>
          <a:grpSpLocks/>
        </xdr:cNvGrpSpPr>
      </xdr:nvGrpSpPr>
      <xdr:grpSpPr>
        <a:xfrm>
          <a:off x="7905750" y="238125"/>
          <a:ext cx="600075" cy="438150"/>
          <a:chOff x="782" y="34"/>
          <a:chExt cx="72" cy="48"/>
        </a:xfrm>
        <a:solidFill>
          <a:srgbClr val="FFFFFF"/>
        </a:solidFill>
      </xdr:grpSpPr>
      <xdr:sp>
        <xdr:nvSpPr>
          <xdr:cNvPr id="7" name="AutoShape 223"/>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8" name="AutoShape 224"/>
          <xdr:cNvSpPr>
            <a:spLocks/>
          </xdr:cNvSpPr>
        </xdr:nvSpPr>
        <xdr:spPr>
          <a:xfrm>
            <a:off x="788" y="40"/>
            <a:ext cx="63" cy="30"/>
          </a:xfrm>
          <a:prstGeom prst="bevel">
            <a:avLst/>
          </a:prstGeom>
          <a:solidFill>
            <a:srgbClr val="993300"/>
          </a:solidFill>
          <a:ln w="9525" cmpd="sng">
            <a:noFill/>
          </a:ln>
        </xdr:spPr>
        <xdr:txBody>
          <a:bodyPr vertOverflow="clip" wrap="square" lIns="27432" tIns="22860" rIns="27432" bIns="22860" anchor="ctr"/>
          <a:p>
            <a:pPr algn="ctr">
              <a:defRPr/>
            </a:pPr>
            <a:r>
              <a:rPr lang="en-US" cap="none" sz="900" b="1" i="1" u="none" baseline="0">
                <a:solidFill>
                  <a:srgbClr val="FFFFFF"/>
                </a:solidFill>
                <a:latin typeface="Arial"/>
                <a:ea typeface="Arial"/>
                <a:cs typeface="Arial"/>
              </a:rPr>
              <a:t>SALIR                                                                                                                                                                                                                                                                                                                                                                                                                                                                                                                                                                                                                                                                                                                                                                                                                                                                                                                           </a:t>
            </a:r>
          </a:p>
        </xdr:txBody>
      </xdr:sp>
    </xdr:grp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xdr:row>
      <xdr:rowOff>0</xdr:rowOff>
    </xdr:from>
    <xdr:to>
      <xdr:col>11</xdr:col>
      <xdr:colOff>0</xdr:colOff>
      <xdr:row>5</xdr:row>
      <xdr:rowOff>0</xdr:rowOff>
    </xdr:to>
    <xdr:sp>
      <xdr:nvSpPr>
        <xdr:cNvPr id="1" name="Line 1"/>
        <xdr:cNvSpPr>
          <a:spLocks/>
        </xdr:cNvSpPr>
      </xdr:nvSpPr>
      <xdr:spPr>
        <a:xfrm>
          <a:off x="10267950" y="95250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114300</xdr:colOff>
      <xdr:row>5</xdr:row>
      <xdr:rowOff>0</xdr:rowOff>
    </xdr:from>
    <xdr:ext cx="85725" cy="209550"/>
    <xdr:sp fLocksText="0">
      <xdr:nvSpPr>
        <xdr:cNvPr id="2" name="Text Box 2"/>
        <xdr:cNvSpPr txBox="1">
          <a:spLocks noChangeArrowheads="1"/>
        </xdr:cNvSpPr>
      </xdr:nvSpPr>
      <xdr:spPr>
        <a:xfrm>
          <a:off x="3286125" y="952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114300</xdr:colOff>
      <xdr:row>5</xdr:row>
      <xdr:rowOff>0</xdr:rowOff>
    </xdr:from>
    <xdr:ext cx="85725" cy="209550"/>
    <xdr:sp fLocksText="0">
      <xdr:nvSpPr>
        <xdr:cNvPr id="3" name="Text Box 3"/>
        <xdr:cNvSpPr txBox="1">
          <a:spLocks noChangeArrowheads="1"/>
        </xdr:cNvSpPr>
      </xdr:nvSpPr>
      <xdr:spPr>
        <a:xfrm>
          <a:off x="3286125" y="952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114300</xdr:colOff>
      <xdr:row>5</xdr:row>
      <xdr:rowOff>0</xdr:rowOff>
    </xdr:from>
    <xdr:ext cx="85725" cy="209550"/>
    <xdr:sp fLocksText="0">
      <xdr:nvSpPr>
        <xdr:cNvPr id="4" name="Text Box 4"/>
        <xdr:cNvSpPr txBox="1">
          <a:spLocks noChangeArrowheads="1"/>
        </xdr:cNvSpPr>
      </xdr:nvSpPr>
      <xdr:spPr>
        <a:xfrm>
          <a:off x="3286125" y="952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114300</xdr:colOff>
      <xdr:row>5</xdr:row>
      <xdr:rowOff>0</xdr:rowOff>
    </xdr:from>
    <xdr:ext cx="85725" cy="209550"/>
    <xdr:sp fLocksText="0">
      <xdr:nvSpPr>
        <xdr:cNvPr id="5" name="Text Box 5"/>
        <xdr:cNvSpPr txBox="1">
          <a:spLocks noChangeArrowheads="1"/>
        </xdr:cNvSpPr>
      </xdr:nvSpPr>
      <xdr:spPr>
        <a:xfrm>
          <a:off x="3286125" y="952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5</xdr:row>
      <xdr:rowOff>0</xdr:rowOff>
    </xdr:from>
    <xdr:ext cx="85725" cy="209550"/>
    <xdr:sp fLocksText="0">
      <xdr:nvSpPr>
        <xdr:cNvPr id="6" name="Text Box 6"/>
        <xdr:cNvSpPr txBox="1">
          <a:spLocks noChangeArrowheads="1"/>
        </xdr:cNvSpPr>
      </xdr:nvSpPr>
      <xdr:spPr>
        <a:xfrm>
          <a:off x="7096125" y="952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5</xdr:row>
      <xdr:rowOff>0</xdr:rowOff>
    </xdr:from>
    <xdr:ext cx="85725" cy="209550"/>
    <xdr:sp fLocksText="0">
      <xdr:nvSpPr>
        <xdr:cNvPr id="7" name="Text Box 7"/>
        <xdr:cNvSpPr txBox="1">
          <a:spLocks noChangeArrowheads="1"/>
        </xdr:cNvSpPr>
      </xdr:nvSpPr>
      <xdr:spPr>
        <a:xfrm>
          <a:off x="7096125" y="952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5</xdr:row>
      <xdr:rowOff>0</xdr:rowOff>
    </xdr:from>
    <xdr:ext cx="85725" cy="209550"/>
    <xdr:sp fLocksText="0">
      <xdr:nvSpPr>
        <xdr:cNvPr id="8" name="Text Box 8"/>
        <xdr:cNvSpPr txBox="1">
          <a:spLocks noChangeArrowheads="1"/>
        </xdr:cNvSpPr>
      </xdr:nvSpPr>
      <xdr:spPr>
        <a:xfrm>
          <a:off x="7096125" y="952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5</xdr:row>
      <xdr:rowOff>0</xdr:rowOff>
    </xdr:from>
    <xdr:ext cx="85725" cy="209550"/>
    <xdr:sp fLocksText="0">
      <xdr:nvSpPr>
        <xdr:cNvPr id="9" name="Text Box 9"/>
        <xdr:cNvSpPr txBox="1">
          <a:spLocks noChangeArrowheads="1"/>
        </xdr:cNvSpPr>
      </xdr:nvSpPr>
      <xdr:spPr>
        <a:xfrm>
          <a:off x="7096125" y="952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114300</xdr:colOff>
      <xdr:row>5</xdr:row>
      <xdr:rowOff>0</xdr:rowOff>
    </xdr:from>
    <xdr:ext cx="85725" cy="209550"/>
    <xdr:sp fLocksText="0">
      <xdr:nvSpPr>
        <xdr:cNvPr id="10" name="Text Box 10"/>
        <xdr:cNvSpPr txBox="1">
          <a:spLocks noChangeArrowheads="1"/>
        </xdr:cNvSpPr>
      </xdr:nvSpPr>
      <xdr:spPr>
        <a:xfrm>
          <a:off x="7210425" y="952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114300</xdr:colOff>
      <xdr:row>5</xdr:row>
      <xdr:rowOff>0</xdr:rowOff>
    </xdr:from>
    <xdr:ext cx="85725" cy="209550"/>
    <xdr:sp fLocksText="0">
      <xdr:nvSpPr>
        <xdr:cNvPr id="11" name="Text Box 11"/>
        <xdr:cNvSpPr txBox="1">
          <a:spLocks noChangeArrowheads="1"/>
        </xdr:cNvSpPr>
      </xdr:nvSpPr>
      <xdr:spPr>
        <a:xfrm>
          <a:off x="7210425" y="952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114300</xdr:colOff>
      <xdr:row>5</xdr:row>
      <xdr:rowOff>0</xdr:rowOff>
    </xdr:from>
    <xdr:ext cx="85725" cy="209550"/>
    <xdr:sp fLocksText="0">
      <xdr:nvSpPr>
        <xdr:cNvPr id="12" name="Text Box 12"/>
        <xdr:cNvSpPr txBox="1">
          <a:spLocks noChangeArrowheads="1"/>
        </xdr:cNvSpPr>
      </xdr:nvSpPr>
      <xdr:spPr>
        <a:xfrm>
          <a:off x="7210425" y="952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114300</xdr:colOff>
      <xdr:row>5</xdr:row>
      <xdr:rowOff>0</xdr:rowOff>
    </xdr:from>
    <xdr:ext cx="85725" cy="209550"/>
    <xdr:sp fLocksText="0">
      <xdr:nvSpPr>
        <xdr:cNvPr id="13" name="Text Box 13"/>
        <xdr:cNvSpPr txBox="1">
          <a:spLocks noChangeArrowheads="1"/>
        </xdr:cNvSpPr>
      </xdr:nvSpPr>
      <xdr:spPr>
        <a:xfrm>
          <a:off x="7210425" y="952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10</xdr:col>
      <xdr:colOff>314325</xdr:colOff>
      <xdr:row>1</xdr:row>
      <xdr:rowOff>85725</xdr:rowOff>
    </xdr:from>
    <xdr:to>
      <xdr:col>10</xdr:col>
      <xdr:colOff>942975</xdr:colOff>
      <xdr:row>3</xdr:row>
      <xdr:rowOff>66675</xdr:rowOff>
    </xdr:to>
    <xdr:grpSp>
      <xdr:nvGrpSpPr>
        <xdr:cNvPr id="14" name="Group 87"/>
        <xdr:cNvGrpSpPr>
          <a:grpSpLocks/>
        </xdr:cNvGrpSpPr>
      </xdr:nvGrpSpPr>
      <xdr:grpSpPr>
        <a:xfrm>
          <a:off x="9372600" y="247650"/>
          <a:ext cx="628650" cy="438150"/>
          <a:chOff x="782" y="34"/>
          <a:chExt cx="72" cy="48"/>
        </a:xfrm>
        <a:solidFill>
          <a:srgbClr val="FFFFFF"/>
        </a:solidFill>
      </xdr:grpSpPr>
      <xdr:sp>
        <xdr:nvSpPr>
          <xdr:cNvPr id="15" name="AutoShape 88"/>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16" name="AutoShape 89"/>
          <xdr:cNvSpPr>
            <a:spLocks/>
          </xdr:cNvSpPr>
        </xdr:nvSpPr>
        <xdr:spPr>
          <a:xfrm>
            <a:off x="789" y="40"/>
            <a:ext cx="60" cy="30"/>
          </a:xfrm>
          <a:prstGeom prst="bevel">
            <a:avLst/>
          </a:prstGeom>
          <a:solidFill>
            <a:srgbClr val="993300"/>
          </a:solidFill>
          <a:ln w="9525" cmpd="sng">
            <a:noFill/>
          </a:ln>
        </xdr:spPr>
        <xdr:txBody>
          <a:bodyPr vertOverflow="clip" wrap="square" lIns="27432" tIns="22860" rIns="27432" bIns="22860" anchor="ctr"/>
          <a:p>
            <a:pPr algn="ctr">
              <a:defRPr/>
            </a:pPr>
            <a:r>
              <a:rPr lang="en-US" cap="none" sz="900" b="1" i="1" u="none" baseline="0">
                <a:solidFill>
                  <a:srgbClr val="FFFFFF"/>
                </a:solidFill>
                <a:latin typeface="Arial"/>
                <a:ea typeface="Arial"/>
                <a:cs typeface="Arial"/>
              </a:rPr>
              <a:t>SALIR                                                                                                                                                                                                                                                                                                                                                                                                                                                                                                                                                                                                                                                                                                                                                                                                                                                                                                                           </a:t>
            </a:r>
          </a:p>
        </xdr:txBody>
      </xdr:sp>
    </xdr:grp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0</xdr:colOff>
      <xdr:row>7</xdr:row>
      <xdr:rowOff>38100</xdr:rowOff>
    </xdr:to>
    <xdr:sp>
      <xdr:nvSpPr>
        <xdr:cNvPr id="1" name="Rectangle 1"/>
        <xdr:cNvSpPr>
          <a:spLocks/>
        </xdr:cNvSpPr>
      </xdr:nvSpPr>
      <xdr:spPr>
        <a:xfrm>
          <a:off x="0" y="342900"/>
          <a:ext cx="0" cy="1038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2</xdr:row>
      <xdr:rowOff>152400</xdr:rowOff>
    </xdr:from>
    <xdr:to>
      <xdr:col>7</xdr:col>
      <xdr:colOff>695325</xdr:colOff>
      <xdr:row>4</xdr:row>
      <xdr:rowOff>200025</xdr:rowOff>
    </xdr:to>
    <xdr:grpSp>
      <xdr:nvGrpSpPr>
        <xdr:cNvPr id="2" name="Group 24"/>
        <xdr:cNvGrpSpPr>
          <a:grpSpLocks/>
        </xdr:cNvGrpSpPr>
      </xdr:nvGrpSpPr>
      <xdr:grpSpPr>
        <a:xfrm>
          <a:off x="8848725" y="485775"/>
          <a:ext cx="628650" cy="438150"/>
          <a:chOff x="782" y="34"/>
          <a:chExt cx="72" cy="48"/>
        </a:xfrm>
        <a:solidFill>
          <a:srgbClr val="FFFFFF"/>
        </a:solidFill>
      </xdr:grpSpPr>
      <xdr:sp>
        <xdr:nvSpPr>
          <xdr:cNvPr id="3" name="AutoShape 25"/>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4" name="AutoShape 26"/>
          <xdr:cNvSpPr>
            <a:spLocks/>
          </xdr:cNvSpPr>
        </xdr:nvSpPr>
        <xdr:spPr>
          <a:xfrm>
            <a:off x="789" y="40"/>
            <a:ext cx="60" cy="30"/>
          </a:xfrm>
          <a:prstGeom prst="bevel">
            <a:avLst/>
          </a:prstGeom>
          <a:solidFill>
            <a:srgbClr val="993300"/>
          </a:solidFill>
          <a:ln w="9525" cmpd="sng">
            <a:noFill/>
          </a:ln>
        </xdr:spPr>
        <xdr:txBody>
          <a:bodyPr vertOverflow="clip" wrap="square" lIns="27432" tIns="22860" rIns="27432" bIns="22860" anchor="ctr"/>
          <a:p>
            <a:pPr algn="ctr">
              <a:defRPr/>
            </a:pPr>
            <a:r>
              <a:rPr lang="en-US" cap="none" sz="900" b="1" i="1" u="none" baseline="0">
                <a:solidFill>
                  <a:srgbClr val="FFFFFF"/>
                </a:solidFill>
                <a:latin typeface="Arial"/>
                <a:ea typeface="Arial"/>
                <a:cs typeface="Arial"/>
              </a:rPr>
              <a:t>SALIR                                                                                                                                                                                                                                                                                                                                                                                                                                                                                                                                                                                                                                                                                                                                                                                                                                                                                                                           </a:t>
            </a:r>
          </a:p>
        </xdr:txBody>
      </xdr:sp>
    </xdr:grp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1543050</xdr:colOff>
      <xdr:row>82</xdr:row>
      <xdr:rowOff>228600</xdr:rowOff>
    </xdr:from>
    <xdr:to>
      <xdr:col>3</xdr:col>
      <xdr:colOff>971550</xdr:colOff>
      <xdr:row>82</xdr:row>
      <xdr:rowOff>228600</xdr:rowOff>
    </xdr:to>
    <xdr:sp>
      <xdr:nvSpPr>
        <xdr:cNvPr id="1" name="Line 1"/>
        <xdr:cNvSpPr>
          <a:spLocks/>
        </xdr:cNvSpPr>
      </xdr:nvSpPr>
      <xdr:spPr>
        <a:xfrm>
          <a:off x="2228850" y="33699450"/>
          <a:ext cx="23145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1543050</xdr:colOff>
      <xdr:row>86</xdr:row>
      <xdr:rowOff>228600</xdr:rowOff>
    </xdr:from>
    <xdr:to>
      <xdr:col>3</xdr:col>
      <xdr:colOff>971550</xdr:colOff>
      <xdr:row>86</xdr:row>
      <xdr:rowOff>228600</xdr:rowOff>
    </xdr:to>
    <xdr:sp>
      <xdr:nvSpPr>
        <xdr:cNvPr id="2" name="Line 2"/>
        <xdr:cNvSpPr>
          <a:spLocks/>
        </xdr:cNvSpPr>
      </xdr:nvSpPr>
      <xdr:spPr>
        <a:xfrm>
          <a:off x="2228850" y="34690050"/>
          <a:ext cx="23145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1543050</xdr:colOff>
      <xdr:row>90</xdr:row>
      <xdr:rowOff>209550</xdr:rowOff>
    </xdr:from>
    <xdr:to>
      <xdr:col>3</xdr:col>
      <xdr:colOff>971550</xdr:colOff>
      <xdr:row>90</xdr:row>
      <xdr:rowOff>209550</xdr:rowOff>
    </xdr:to>
    <xdr:sp>
      <xdr:nvSpPr>
        <xdr:cNvPr id="3" name="Line 3"/>
        <xdr:cNvSpPr>
          <a:spLocks/>
        </xdr:cNvSpPr>
      </xdr:nvSpPr>
      <xdr:spPr>
        <a:xfrm>
          <a:off x="2228850" y="35661600"/>
          <a:ext cx="23145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xdr:row>
      <xdr:rowOff>0</xdr:rowOff>
    </xdr:from>
    <xdr:to>
      <xdr:col>3</xdr:col>
      <xdr:colOff>0</xdr:colOff>
      <xdr:row>5</xdr:row>
      <xdr:rowOff>0</xdr:rowOff>
    </xdr:to>
    <xdr:sp>
      <xdr:nvSpPr>
        <xdr:cNvPr id="4" name="Rectangle 7"/>
        <xdr:cNvSpPr>
          <a:spLocks/>
        </xdr:cNvSpPr>
      </xdr:nvSpPr>
      <xdr:spPr>
        <a:xfrm>
          <a:off x="685800" y="676275"/>
          <a:ext cx="28860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3</xdr:row>
      <xdr:rowOff>114300</xdr:rowOff>
    </xdr:from>
    <xdr:to>
      <xdr:col>6</xdr:col>
      <xdr:colOff>809625</xdr:colOff>
      <xdr:row>5</xdr:row>
      <xdr:rowOff>38100</xdr:rowOff>
    </xdr:to>
    <xdr:grpSp>
      <xdr:nvGrpSpPr>
        <xdr:cNvPr id="5" name="Group 34"/>
        <xdr:cNvGrpSpPr>
          <a:grpSpLocks/>
        </xdr:cNvGrpSpPr>
      </xdr:nvGrpSpPr>
      <xdr:grpSpPr>
        <a:xfrm>
          <a:off x="7620000" y="523875"/>
          <a:ext cx="600075" cy="438150"/>
          <a:chOff x="782" y="34"/>
          <a:chExt cx="72" cy="48"/>
        </a:xfrm>
        <a:solidFill>
          <a:srgbClr val="FFFFFF"/>
        </a:solidFill>
      </xdr:grpSpPr>
      <xdr:sp>
        <xdr:nvSpPr>
          <xdr:cNvPr id="6" name="AutoShape 35"/>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7" name="AutoShape 36"/>
          <xdr:cNvSpPr>
            <a:spLocks/>
          </xdr:cNvSpPr>
        </xdr:nvSpPr>
        <xdr:spPr>
          <a:xfrm>
            <a:off x="788" y="40"/>
            <a:ext cx="63" cy="30"/>
          </a:xfrm>
          <a:prstGeom prst="bevel">
            <a:avLst/>
          </a:prstGeom>
          <a:solidFill>
            <a:srgbClr val="993300"/>
          </a:solidFill>
          <a:ln w="9525" cmpd="sng">
            <a:noFill/>
          </a:ln>
        </xdr:spPr>
        <xdr:txBody>
          <a:bodyPr vertOverflow="clip" wrap="square" lIns="27432" tIns="22860" rIns="27432" bIns="22860" anchor="ctr"/>
          <a:p>
            <a:pPr algn="ctr">
              <a:defRPr/>
            </a:pPr>
            <a:r>
              <a:rPr lang="en-US" cap="none" sz="900" b="1" i="1" u="none" baseline="0">
                <a:solidFill>
                  <a:srgbClr val="FFFFFF"/>
                </a:solidFill>
                <a:latin typeface="Arial"/>
                <a:ea typeface="Arial"/>
                <a:cs typeface="Arial"/>
              </a:rPr>
              <a:t>SALIR                                                                                                                                                                                                                                                                                                                                                                                                                                                                                                                                                                                                                                                                                                                                                                                                                                                                                                                           </a:t>
            </a:r>
          </a:p>
        </xdr:txBody>
      </xdr:sp>
    </xdr:grp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1466850</xdr:colOff>
      <xdr:row>371</xdr:row>
      <xdr:rowOff>180975</xdr:rowOff>
    </xdr:from>
    <xdr:to>
      <xdr:col>3</xdr:col>
      <xdr:colOff>428625</xdr:colOff>
      <xdr:row>371</xdr:row>
      <xdr:rowOff>180975</xdr:rowOff>
    </xdr:to>
    <xdr:sp>
      <xdr:nvSpPr>
        <xdr:cNvPr id="1" name="Line 1"/>
        <xdr:cNvSpPr>
          <a:spLocks/>
        </xdr:cNvSpPr>
      </xdr:nvSpPr>
      <xdr:spPr>
        <a:xfrm>
          <a:off x="2152650" y="140322300"/>
          <a:ext cx="34575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1466850</xdr:colOff>
      <xdr:row>375</xdr:row>
      <xdr:rowOff>180975</xdr:rowOff>
    </xdr:from>
    <xdr:to>
      <xdr:col>3</xdr:col>
      <xdr:colOff>428625</xdr:colOff>
      <xdr:row>375</xdr:row>
      <xdr:rowOff>180975</xdr:rowOff>
    </xdr:to>
    <xdr:sp>
      <xdr:nvSpPr>
        <xdr:cNvPr id="2" name="Line 2"/>
        <xdr:cNvSpPr>
          <a:spLocks/>
        </xdr:cNvSpPr>
      </xdr:nvSpPr>
      <xdr:spPr>
        <a:xfrm>
          <a:off x="2152650" y="141084300"/>
          <a:ext cx="34575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1457325</xdr:colOff>
      <xdr:row>379</xdr:row>
      <xdr:rowOff>171450</xdr:rowOff>
    </xdr:from>
    <xdr:to>
      <xdr:col>3</xdr:col>
      <xdr:colOff>419100</xdr:colOff>
      <xdr:row>379</xdr:row>
      <xdr:rowOff>171450</xdr:rowOff>
    </xdr:to>
    <xdr:sp>
      <xdr:nvSpPr>
        <xdr:cNvPr id="3" name="Line 3"/>
        <xdr:cNvSpPr>
          <a:spLocks/>
        </xdr:cNvSpPr>
      </xdr:nvSpPr>
      <xdr:spPr>
        <a:xfrm>
          <a:off x="2143125" y="141846300"/>
          <a:ext cx="34575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xdr:row>
      <xdr:rowOff>104775</xdr:rowOff>
    </xdr:from>
    <xdr:to>
      <xdr:col>8</xdr:col>
      <xdr:colOff>762000</xdr:colOff>
      <xdr:row>4</xdr:row>
      <xdr:rowOff>247650</xdr:rowOff>
    </xdr:to>
    <xdr:grpSp>
      <xdr:nvGrpSpPr>
        <xdr:cNvPr id="4" name="Group 68"/>
        <xdr:cNvGrpSpPr>
          <a:grpSpLocks/>
        </xdr:cNvGrpSpPr>
      </xdr:nvGrpSpPr>
      <xdr:grpSpPr>
        <a:xfrm>
          <a:off x="11553825" y="561975"/>
          <a:ext cx="628650" cy="438150"/>
          <a:chOff x="782" y="34"/>
          <a:chExt cx="72" cy="48"/>
        </a:xfrm>
        <a:solidFill>
          <a:srgbClr val="FFFFFF"/>
        </a:solidFill>
      </xdr:grpSpPr>
      <xdr:sp>
        <xdr:nvSpPr>
          <xdr:cNvPr id="5" name="AutoShape 69"/>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6" name="AutoShape 70"/>
          <xdr:cNvSpPr>
            <a:spLocks/>
          </xdr:cNvSpPr>
        </xdr:nvSpPr>
        <xdr:spPr>
          <a:xfrm>
            <a:off x="789" y="40"/>
            <a:ext cx="60" cy="30"/>
          </a:xfrm>
          <a:prstGeom prst="bevel">
            <a:avLst/>
          </a:prstGeom>
          <a:solidFill>
            <a:srgbClr val="993300"/>
          </a:solidFill>
          <a:ln w="9525" cmpd="sng">
            <a:noFill/>
          </a:ln>
        </xdr:spPr>
        <xdr:txBody>
          <a:bodyPr vertOverflow="clip" wrap="square" lIns="27432" tIns="22860" rIns="27432" bIns="22860" anchor="ctr"/>
          <a:p>
            <a:pPr algn="ctr">
              <a:defRPr/>
            </a:pPr>
            <a:r>
              <a:rPr lang="en-US" cap="none" sz="900" b="1" i="1" u="none" baseline="0">
                <a:solidFill>
                  <a:srgbClr val="FFFFFF"/>
                </a:solidFill>
                <a:latin typeface="Arial"/>
                <a:ea typeface="Arial"/>
                <a:cs typeface="Arial"/>
              </a:rPr>
              <a:t>SALIR                                                                                                                                                                                                                                                                                                                                                                                                                                                                                                                                                                                                                                                                                                                                                                                                                                                                                                                           </a:t>
            </a:r>
          </a:p>
        </xdr:txBody>
      </xdr:sp>
    </xdr:grp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857250</xdr:colOff>
      <xdr:row>1</xdr:row>
      <xdr:rowOff>76200</xdr:rowOff>
    </xdr:from>
    <xdr:to>
      <xdr:col>10</xdr:col>
      <xdr:colOff>581025</xdr:colOff>
      <xdr:row>3</xdr:row>
      <xdr:rowOff>57150</xdr:rowOff>
    </xdr:to>
    <xdr:grpSp>
      <xdr:nvGrpSpPr>
        <xdr:cNvPr id="1" name="Group 40"/>
        <xdr:cNvGrpSpPr>
          <a:grpSpLocks/>
        </xdr:cNvGrpSpPr>
      </xdr:nvGrpSpPr>
      <xdr:grpSpPr>
        <a:xfrm>
          <a:off x="10106025" y="238125"/>
          <a:ext cx="666750" cy="438150"/>
          <a:chOff x="782" y="34"/>
          <a:chExt cx="72" cy="48"/>
        </a:xfrm>
        <a:solidFill>
          <a:srgbClr val="FFFFFF"/>
        </a:solidFill>
      </xdr:grpSpPr>
      <xdr:sp>
        <xdr:nvSpPr>
          <xdr:cNvPr id="2" name="AutoShape 41"/>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3" name="AutoShape 42"/>
          <xdr:cNvSpPr>
            <a:spLocks/>
          </xdr:cNvSpPr>
        </xdr:nvSpPr>
        <xdr:spPr>
          <a:xfrm>
            <a:off x="788" y="40"/>
            <a:ext cx="60" cy="30"/>
          </a:xfrm>
          <a:prstGeom prst="bevel">
            <a:avLst/>
          </a:prstGeom>
          <a:solidFill>
            <a:srgbClr val="993300"/>
          </a:solidFill>
          <a:ln w="9525" cmpd="sng">
            <a:noFill/>
          </a:ln>
        </xdr:spPr>
        <xdr:txBody>
          <a:bodyPr vertOverflow="clip" wrap="square" lIns="27432" tIns="22860" rIns="27432" bIns="22860" anchor="ctr"/>
          <a:p>
            <a:pPr algn="ctr">
              <a:defRPr/>
            </a:pPr>
            <a:r>
              <a:rPr lang="en-US" cap="none" sz="900" b="1" i="1" u="none" baseline="0">
                <a:solidFill>
                  <a:srgbClr val="FFFFFF"/>
                </a:solidFill>
                <a:latin typeface="Arial"/>
                <a:ea typeface="Arial"/>
                <a:cs typeface="Arial"/>
              </a:rPr>
              <a:t>SALIR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6953250</xdr:colOff>
      <xdr:row>1</xdr:row>
      <xdr:rowOff>76200</xdr:rowOff>
    </xdr:from>
    <xdr:to>
      <xdr:col>1</xdr:col>
      <xdr:colOff>7639050</xdr:colOff>
      <xdr:row>3</xdr:row>
      <xdr:rowOff>38100</xdr:rowOff>
    </xdr:to>
    <xdr:grpSp>
      <xdr:nvGrpSpPr>
        <xdr:cNvPr id="1" name="Group 38"/>
        <xdr:cNvGrpSpPr>
          <a:grpSpLocks/>
        </xdr:cNvGrpSpPr>
      </xdr:nvGrpSpPr>
      <xdr:grpSpPr>
        <a:xfrm>
          <a:off x="7353300" y="323850"/>
          <a:ext cx="685800" cy="457200"/>
          <a:chOff x="782" y="34"/>
          <a:chExt cx="72" cy="48"/>
        </a:xfrm>
        <a:solidFill>
          <a:srgbClr val="FFFFFF"/>
        </a:solidFill>
      </xdr:grpSpPr>
      <xdr:sp>
        <xdr:nvSpPr>
          <xdr:cNvPr id="2" name="AutoShape 14"/>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3" name="AutoShape 15"/>
          <xdr:cNvSpPr>
            <a:spLocks/>
          </xdr:cNvSpPr>
        </xdr:nvSpPr>
        <xdr:spPr>
          <a:xfrm>
            <a:off x="788" y="40"/>
            <a:ext cx="60" cy="36"/>
          </a:xfrm>
          <a:prstGeom prst="bevel">
            <a:avLst/>
          </a:prstGeom>
          <a:solidFill>
            <a:srgbClr val="993300"/>
          </a:solidFill>
          <a:ln w="9525" cmpd="sng">
            <a:noFill/>
          </a:ln>
        </xdr:spPr>
        <xdr:txBody>
          <a:bodyPr vertOverflow="clip" wrap="square" lIns="27432" tIns="22860" rIns="27432" bIns="22860" anchor="ctr"/>
          <a:p>
            <a:pPr algn="ctr">
              <a:defRPr/>
            </a:pPr>
            <a:r>
              <a:rPr lang="en-US" cap="none" sz="1000" b="1" i="1" u="none" baseline="0">
                <a:solidFill>
                  <a:srgbClr val="FFFFFF"/>
                </a:solidFill>
                <a:latin typeface="Arial"/>
                <a:ea typeface="Arial"/>
                <a:cs typeface="Arial"/>
              </a:rPr>
              <a:t>SALIR                                                                                                                                                                                                                                                                                                                                                                                                                                                                                                                                                                                                                                                                                                                                                                                                                                                                                                                           </a:t>
            </a:r>
          </a:p>
        </xdr:txBody>
      </xdr:sp>
    </xdr:grp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180975</xdr:colOff>
      <xdr:row>5</xdr:row>
      <xdr:rowOff>171450</xdr:rowOff>
    </xdr:from>
    <xdr:to>
      <xdr:col>11</xdr:col>
      <xdr:colOff>781050</xdr:colOff>
      <xdr:row>5</xdr:row>
      <xdr:rowOff>171450</xdr:rowOff>
    </xdr:to>
    <xdr:sp>
      <xdr:nvSpPr>
        <xdr:cNvPr id="1" name="WordArt 1"/>
        <xdr:cNvSpPr>
          <a:spLocks/>
        </xdr:cNvSpPr>
      </xdr:nvSpPr>
      <xdr:spPr>
        <a:xfrm>
          <a:off x="9258300" y="1076325"/>
          <a:ext cx="600075"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MENSUAL</a:t>
          </a:r>
        </a:p>
      </xdr:txBody>
    </xdr:sp>
    <xdr:clientData/>
  </xdr:twoCellAnchor>
  <xdr:twoCellAnchor>
    <xdr:from>
      <xdr:col>12</xdr:col>
      <xdr:colOff>228600</xdr:colOff>
      <xdr:row>5</xdr:row>
      <xdr:rowOff>171450</xdr:rowOff>
    </xdr:from>
    <xdr:to>
      <xdr:col>12</xdr:col>
      <xdr:colOff>666750</xdr:colOff>
      <xdr:row>5</xdr:row>
      <xdr:rowOff>171450</xdr:rowOff>
    </xdr:to>
    <xdr:sp>
      <xdr:nvSpPr>
        <xdr:cNvPr id="2" name="WordArt 2"/>
        <xdr:cNvSpPr>
          <a:spLocks/>
        </xdr:cNvSpPr>
      </xdr:nvSpPr>
      <xdr:spPr>
        <a:xfrm>
          <a:off x="10220325" y="1076325"/>
          <a:ext cx="438150"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ANUAL</a:t>
          </a:r>
        </a:p>
      </xdr:txBody>
    </xdr:sp>
    <xdr:clientData/>
  </xdr:twoCellAnchor>
  <xdr:twoCellAnchor>
    <xdr:from>
      <xdr:col>22</xdr:col>
      <xdr:colOff>76200</xdr:colOff>
      <xdr:row>2</xdr:row>
      <xdr:rowOff>28575</xdr:rowOff>
    </xdr:from>
    <xdr:to>
      <xdr:col>22</xdr:col>
      <xdr:colOff>676275</xdr:colOff>
      <xdr:row>3</xdr:row>
      <xdr:rowOff>190500</xdr:rowOff>
    </xdr:to>
    <xdr:grpSp>
      <xdr:nvGrpSpPr>
        <xdr:cNvPr id="3" name="Group 81"/>
        <xdr:cNvGrpSpPr>
          <a:grpSpLocks/>
        </xdr:cNvGrpSpPr>
      </xdr:nvGrpSpPr>
      <xdr:grpSpPr>
        <a:xfrm>
          <a:off x="19211925" y="381000"/>
          <a:ext cx="600075" cy="400050"/>
          <a:chOff x="782" y="34"/>
          <a:chExt cx="72" cy="48"/>
        </a:xfrm>
        <a:solidFill>
          <a:srgbClr val="FFFFFF"/>
        </a:solidFill>
      </xdr:grpSpPr>
      <xdr:sp>
        <xdr:nvSpPr>
          <xdr:cNvPr id="4" name="AutoShape 82"/>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5" name="AutoShape 83"/>
          <xdr:cNvSpPr>
            <a:spLocks/>
          </xdr:cNvSpPr>
        </xdr:nvSpPr>
        <xdr:spPr>
          <a:xfrm>
            <a:off x="788" y="40"/>
            <a:ext cx="63" cy="39"/>
          </a:xfrm>
          <a:prstGeom prst="bevel">
            <a:avLst/>
          </a:prstGeom>
          <a:solidFill>
            <a:srgbClr val="993300"/>
          </a:solidFill>
          <a:ln w="9525" cmpd="sng">
            <a:noFill/>
          </a:ln>
        </xdr:spPr>
        <xdr:txBody>
          <a:bodyPr vertOverflow="clip" wrap="square" lIns="27432" tIns="22860" rIns="27432" bIns="22860" anchor="ctr"/>
          <a:p>
            <a:pPr algn="ctr">
              <a:defRPr/>
            </a:pPr>
            <a:r>
              <a:rPr lang="en-US" cap="none" sz="900" b="1" i="1" u="none" baseline="0">
                <a:solidFill>
                  <a:srgbClr val="FFFFFF"/>
                </a:solidFill>
                <a:latin typeface="Arial"/>
                <a:ea typeface="Arial"/>
                <a:cs typeface="Arial"/>
              </a:rPr>
              <a:t>SALIR                                                                                                                                                                                                                                                                                                                                                                                                                                                                                                                                                                                                                                                                                                                                                                                                                                                                                                                           </a:t>
            </a:r>
          </a:p>
        </xdr:txBody>
      </xdr:sp>
    </xdr:grp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5</xdr:row>
      <xdr:rowOff>171450</xdr:rowOff>
    </xdr:from>
    <xdr:to>
      <xdr:col>6</xdr:col>
      <xdr:colOff>781050</xdr:colOff>
      <xdr:row>5</xdr:row>
      <xdr:rowOff>171450</xdr:rowOff>
    </xdr:to>
    <xdr:sp>
      <xdr:nvSpPr>
        <xdr:cNvPr id="1" name="WordArt 1"/>
        <xdr:cNvSpPr>
          <a:spLocks/>
        </xdr:cNvSpPr>
      </xdr:nvSpPr>
      <xdr:spPr>
        <a:xfrm>
          <a:off x="6181725" y="1076325"/>
          <a:ext cx="600075"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MENSUAL</a:t>
          </a:r>
        </a:p>
      </xdr:txBody>
    </xdr:sp>
    <xdr:clientData/>
  </xdr:twoCellAnchor>
  <xdr:twoCellAnchor>
    <xdr:from>
      <xdr:col>7</xdr:col>
      <xdr:colOff>228600</xdr:colOff>
      <xdr:row>5</xdr:row>
      <xdr:rowOff>171450</xdr:rowOff>
    </xdr:from>
    <xdr:to>
      <xdr:col>7</xdr:col>
      <xdr:colOff>666750</xdr:colOff>
      <xdr:row>5</xdr:row>
      <xdr:rowOff>171450</xdr:rowOff>
    </xdr:to>
    <xdr:sp>
      <xdr:nvSpPr>
        <xdr:cNvPr id="2" name="WordArt 2"/>
        <xdr:cNvSpPr>
          <a:spLocks/>
        </xdr:cNvSpPr>
      </xdr:nvSpPr>
      <xdr:spPr>
        <a:xfrm>
          <a:off x="7143750" y="1076325"/>
          <a:ext cx="438150"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ANUAL</a:t>
          </a:r>
        </a:p>
      </xdr:txBody>
    </xdr:sp>
    <xdr:clientData/>
  </xdr:twoCellAnchor>
  <xdr:twoCellAnchor>
    <xdr:from>
      <xdr:col>10</xdr:col>
      <xdr:colOff>876300</xdr:colOff>
      <xdr:row>2</xdr:row>
      <xdr:rowOff>28575</xdr:rowOff>
    </xdr:from>
    <xdr:to>
      <xdr:col>11</xdr:col>
      <xdr:colOff>571500</xdr:colOff>
      <xdr:row>3</xdr:row>
      <xdr:rowOff>190500</xdr:rowOff>
    </xdr:to>
    <xdr:grpSp>
      <xdr:nvGrpSpPr>
        <xdr:cNvPr id="3" name="Group 21"/>
        <xdr:cNvGrpSpPr>
          <a:grpSpLocks/>
        </xdr:cNvGrpSpPr>
      </xdr:nvGrpSpPr>
      <xdr:grpSpPr>
        <a:xfrm>
          <a:off x="10534650" y="381000"/>
          <a:ext cx="609600" cy="400050"/>
          <a:chOff x="782" y="34"/>
          <a:chExt cx="72" cy="48"/>
        </a:xfrm>
        <a:solidFill>
          <a:srgbClr val="FFFFFF"/>
        </a:solidFill>
      </xdr:grpSpPr>
      <xdr:sp>
        <xdr:nvSpPr>
          <xdr:cNvPr id="4" name="AutoShape 22"/>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5" name="AutoShape 23"/>
          <xdr:cNvSpPr>
            <a:spLocks/>
          </xdr:cNvSpPr>
        </xdr:nvSpPr>
        <xdr:spPr>
          <a:xfrm>
            <a:off x="788" y="40"/>
            <a:ext cx="62" cy="39"/>
          </a:xfrm>
          <a:prstGeom prst="bevel">
            <a:avLst/>
          </a:prstGeom>
          <a:solidFill>
            <a:srgbClr val="993300"/>
          </a:solidFill>
          <a:ln w="9525" cmpd="sng">
            <a:noFill/>
          </a:ln>
        </xdr:spPr>
        <xdr:txBody>
          <a:bodyPr vertOverflow="clip" wrap="square" lIns="27432" tIns="22860" rIns="27432" bIns="22860" anchor="ctr"/>
          <a:p>
            <a:pPr algn="ctr">
              <a:defRPr/>
            </a:pPr>
            <a:r>
              <a:rPr lang="en-US" cap="none" sz="900" b="1" i="1" u="none" baseline="0">
                <a:solidFill>
                  <a:srgbClr val="FFFFFF"/>
                </a:solidFill>
                <a:latin typeface="Arial"/>
                <a:ea typeface="Arial"/>
                <a:cs typeface="Arial"/>
              </a:rPr>
              <a:t>SALIR                                                                                                                                                                                                                                                                                                                                                                                                                                                                                                                                                                                                                                                                                                                                                                                                                                                                                                                           </a:t>
            </a:r>
          </a:p>
        </xdr:txBody>
      </xdr:sp>
    </xdr:grp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5</xdr:row>
      <xdr:rowOff>171450</xdr:rowOff>
    </xdr:from>
    <xdr:to>
      <xdr:col>6</xdr:col>
      <xdr:colOff>781050</xdr:colOff>
      <xdr:row>5</xdr:row>
      <xdr:rowOff>171450</xdr:rowOff>
    </xdr:to>
    <xdr:sp>
      <xdr:nvSpPr>
        <xdr:cNvPr id="1" name="WordArt 1"/>
        <xdr:cNvSpPr>
          <a:spLocks/>
        </xdr:cNvSpPr>
      </xdr:nvSpPr>
      <xdr:spPr>
        <a:xfrm>
          <a:off x="6181725" y="1076325"/>
          <a:ext cx="600075"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MENSUAL</a:t>
          </a:r>
        </a:p>
      </xdr:txBody>
    </xdr:sp>
    <xdr:clientData/>
  </xdr:twoCellAnchor>
  <xdr:twoCellAnchor>
    <xdr:from>
      <xdr:col>7</xdr:col>
      <xdr:colOff>228600</xdr:colOff>
      <xdr:row>5</xdr:row>
      <xdr:rowOff>171450</xdr:rowOff>
    </xdr:from>
    <xdr:to>
      <xdr:col>7</xdr:col>
      <xdr:colOff>666750</xdr:colOff>
      <xdr:row>5</xdr:row>
      <xdr:rowOff>171450</xdr:rowOff>
    </xdr:to>
    <xdr:sp>
      <xdr:nvSpPr>
        <xdr:cNvPr id="2" name="WordArt 2"/>
        <xdr:cNvSpPr>
          <a:spLocks/>
        </xdr:cNvSpPr>
      </xdr:nvSpPr>
      <xdr:spPr>
        <a:xfrm>
          <a:off x="7143750" y="1076325"/>
          <a:ext cx="438150"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ANUAL</a:t>
          </a:r>
        </a:p>
      </xdr:txBody>
    </xdr:sp>
    <xdr:clientData/>
  </xdr:twoCellAnchor>
  <xdr:twoCellAnchor>
    <xdr:from>
      <xdr:col>10</xdr:col>
      <xdr:colOff>876300</xdr:colOff>
      <xdr:row>2</xdr:row>
      <xdr:rowOff>28575</xdr:rowOff>
    </xdr:from>
    <xdr:to>
      <xdr:col>11</xdr:col>
      <xdr:colOff>571500</xdr:colOff>
      <xdr:row>3</xdr:row>
      <xdr:rowOff>190500</xdr:rowOff>
    </xdr:to>
    <xdr:grpSp>
      <xdr:nvGrpSpPr>
        <xdr:cNvPr id="3" name="Group 21"/>
        <xdr:cNvGrpSpPr>
          <a:grpSpLocks/>
        </xdr:cNvGrpSpPr>
      </xdr:nvGrpSpPr>
      <xdr:grpSpPr>
        <a:xfrm>
          <a:off x="10534650" y="381000"/>
          <a:ext cx="609600" cy="400050"/>
          <a:chOff x="782" y="34"/>
          <a:chExt cx="72" cy="48"/>
        </a:xfrm>
        <a:solidFill>
          <a:srgbClr val="FFFFFF"/>
        </a:solidFill>
      </xdr:grpSpPr>
      <xdr:sp>
        <xdr:nvSpPr>
          <xdr:cNvPr id="4" name="AutoShape 22"/>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5" name="AutoShape 23"/>
          <xdr:cNvSpPr>
            <a:spLocks/>
          </xdr:cNvSpPr>
        </xdr:nvSpPr>
        <xdr:spPr>
          <a:xfrm>
            <a:off x="788" y="40"/>
            <a:ext cx="62" cy="39"/>
          </a:xfrm>
          <a:prstGeom prst="bevel">
            <a:avLst/>
          </a:prstGeom>
          <a:solidFill>
            <a:srgbClr val="993300"/>
          </a:solidFill>
          <a:ln w="9525" cmpd="sng">
            <a:noFill/>
          </a:ln>
        </xdr:spPr>
        <xdr:txBody>
          <a:bodyPr vertOverflow="clip" wrap="square" lIns="27432" tIns="22860" rIns="27432" bIns="22860" anchor="ctr"/>
          <a:p>
            <a:pPr algn="ctr">
              <a:defRPr/>
            </a:pPr>
            <a:r>
              <a:rPr lang="en-US" cap="none" sz="900" b="1" i="1" u="none" baseline="0">
                <a:solidFill>
                  <a:srgbClr val="FFFFFF"/>
                </a:solidFill>
                <a:latin typeface="Arial"/>
                <a:ea typeface="Arial"/>
                <a:cs typeface="Arial"/>
              </a:rPr>
              <a:t>SALIR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6953250</xdr:colOff>
      <xdr:row>1</xdr:row>
      <xdr:rowOff>76200</xdr:rowOff>
    </xdr:from>
    <xdr:to>
      <xdr:col>1</xdr:col>
      <xdr:colOff>7639050</xdr:colOff>
      <xdr:row>3</xdr:row>
      <xdr:rowOff>38100</xdr:rowOff>
    </xdr:to>
    <xdr:grpSp>
      <xdr:nvGrpSpPr>
        <xdr:cNvPr id="1" name="Group 28"/>
        <xdr:cNvGrpSpPr>
          <a:grpSpLocks/>
        </xdr:cNvGrpSpPr>
      </xdr:nvGrpSpPr>
      <xdr:grpSpPr>
        <a:xfrm>
          <a:off x="7353300" y="323850"/>
          <a:ext cx="685800" cy="457200"/>
          <a:chOff x="782" y="34"/>
          <a:chExt cx="72" cy="48"/>
        </a:xfrm>
        <a:solidFill>
          <a:srgbClr val="FFFFFF"/>
        </a:solidFill>
      </xdr:grpSpPr>
      <xdr:sp>
        <xdr:nvSpPr>
          <xdr:cNvPr id="2" name="AutoShape 29"/>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3" name="AutoShape 30"/>
          <xdr:cNvSpPr>
            <a:spLocks/>
          </xdr:cNvSpPr>
        </xdr:nvSpPr>
        <xdr:spPr>
          <a:xfrm>
            <a:off x="788" y="40"/>
            <a:ext cx="60" cy="36"/>
          </a:xfrm>
          <a:prstGeom prst="bevel">
            <a:avLst/>
          </a:prstGeom>
          <a:solidFill>
            <a:srgbClr val="993300"/>
          </a:solidFill>
          <a:ln w="9525" cmpd="sng">
            <a:noFill/>
          </a:ln>
        </xdr:spPr>
        <xdr:txBody>
          <a:bodyPr vertOverflow="clip" wrap="square" lIns="27432" tIns="22860" rIns="27432" bIns="22860" anchor="ctr"/>
          <a:p>
            <a:pPr algn="ctr">
              <a:defRPr/>
            </a:pPr>
            <a:r>
              <a:rPr lang="en-US" cap="none" sz="1000" b="1" i="1" u="none" baseline="0">
                <a:solidFill>
                  <a:srgbClr val="FFFFFF"/>
                </a:solidFill>
                <a:latin typeface="Arial"/>
                <a:ea typeface="Arial"/>
                <a:cs typeface="Arial"/>
              </a:rPr>
              <a:t>SALIR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6953250</xdr:colOff>
      <xdr:row>1</xdr:row>
      <xdr:rowOff>76200</xdr:rowOff>
    </xdr:from>
    <xdr:to>
      <xdr:col>1</xdr:col>
      <xdr:colOff>7639050</xdr:colOff>
      <xdr:row>3</xdr:row>
      <xdr:rowOff>38100</xdr:rowOff>
    </xdr:to>
    <xdr:grpSp>
      <xdr:nvGrpSpPr>
        <xdr:cNvPr id="1" name="Group 28"/>
        <xdr:cNvGrpSpPr>
          <a:grpSpLocks/>
        </xdr:cNvGrpSpPr>
      </xdr:nvGrpSpPr>
      <xdr:grpSpPr>
        <a:xfrm>
          <a:off x="7353300" y="323850"/>
          <a:ext cx="685800" cy="457200"/>
          <a:chOff x="782" y="34"/>
          <a:chExt cx="72" cy="48"/>
        </a:xfrm>
        <a:solidFill>
          <a:srgbClr val="FFFFFF"/>
        </a:solidFill>
      </xdr:grpSpPr>
      <xdr:sp>
        <xdr:nvSpPr>
          <xdr:cNvPr id="2" name="AutoShape 29"/>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3" name="AutoShape 30"/>
          <xdr:cNvSpPr>
            <a:spLocks/>
          </xdr:cNvSpPr>
        </xdr:nvSpPr>
        <xdr:spPr>
          <a:xfrm>
            <a:off x="788" y="40"/>
            <a:ext cx="60" cy="36"/>
          </a:xfrm>
          <a:prstGeom prst="bevel">
            <a:avLst/>
          </a:prstGeom>
          <a:solidFill>
            <a:srgbClr val="993300"/>
          </a:solidFill>
          <a:ln w="9525" cmpd="sng">
            <a:noFill/>
          </a:ln>
        </xdr:spPr>
        <xdr:txBody>
          <a:bodyPr vertOverflow="clip" wrap="square" lIns="27432" tIns="22860" rIns="27432" bIns="22860" anchor="ctr"/>
          <a:p>
            <a:pPr algn="ctr">
              <a:defRPr/>
            </a:pPr>
            <a:r>
              <a:rPr lang="en-US" cap="none" sz="1000" b="1" i="1" u="none" baseline="0">
                <a:solidFill>
                  <a:srgbClr val="FFFFFF"/>
                </a:solidFill>
                <a:latin typeface="Arial"/>
                <a:ea typeface="Arial"/>
                <a:cs typeface="Arial"/>
              </a:rPr>
              <a:t>SALIR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1000125</xdr:colOff>
      <xdr:row>1</xdr:row>
      <xdr:rowOff>76200</xdr:rowOff>
    </xdr:from>
    <xdr:to>
      <xdr:col>4</xdr:col>
      <xdr:colOff>1685925</xdr:colOff>
      <xdr:row>3</xdr:row>
      <xdr:rowOff>38100</xdr:rowOff>
    </xdr:to>
    <xdr:grpSp>
      <xdr:nvGrpSpPr>
        <xdr:cNvPr id="1" name="Group 68"/>
        <xdr:cNvGrpSpPr>
          <a:grpSpLocks/>
        </xdr:cNvGrpSpPr>
      </xdr:nvGrpSpPr>
      <xdr:grpSpPr>
        <a:xfrm>
          <a:off x="8658225" y="323850"/>
          <a:ext cx="685800" cy="457200"/>
          <a:chOff x="782" y="34"/>
          <a:chExt cx="72" cy="48"/>
        </a:xfrm>
        <a:solidFill>
          <a:srgbClr val="FFFFFF"/>
        </a:solidFill>
      </xdr:grpSpPr>
      <xdr:sp>
        <xdr:nvSpPr>
          <xdr:cNvPr id="2" name="AutoShape 69"/>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3" name="AutoShape 70"/>
          <xdr:cNvSpPr>
            <a:spLocks/>
          </xdr:cNvSpPr>
        </xdr:nvSpPr>
        <xdr:spPr>
          <a:xfrm>
            <a:off x="788" y="40"/>
            <a:ext cx="60" cy="36"/>
          </a:xfrm>
          <a:prstGeom prst="bevel">
            <a:avLst/>
          </a:prstGeom>
          <a:solidFill>
            <a:srgbClr val="993300"/>
          </a:solidFill>
          <a:ln w="9525" cmpd="sng">
            <a:noFill/>
          </a:ln>
        </xdr:spPr>
        <xdr:txBody>
          <a:bodyPr vertOverflow="clip" wrap="square" lIns="27432" tIns="22860" rIns="27432" bIns="22860" anchor="ctr"/>
          <a:p>
            <a:pPr algn="ctr">
              <a:defRPr/>
            </a:pPr>
            <a:r>
              <a:rPr lang="en-US" cap="none" sz="1000" b="1" i="1" u="none" baseline="0">
                <a:solidFill>
                  <a:srgbClr val="FFFFFF"/>
                </a:solidFill>
                <a:latin typeface="Arial"/>
                <a:ea typeface="Arial"/>
                <a:cs typeface="Arial"/>
              </a:rPr>
              <a:t>SALIR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1</xdr:row>
      <xdr:rowOff>38100</xdr:rowOff>
    </xdr:from>
    <xdr:to>
      <xdr:col>12</xdr:col>
      <xdr:colOff>438150</xdr:colOff>
      <xdr:row>3</xdr:row>
      <xdr:rowOff>114300</xdr:rowOff>
    </xdr:to>
    <xdr:grpSp>
      <xdr:nvGrpSpPr>
        <xdr:cNvPr id="1" name="Group 66"/>
        <xdr:cNvGrpSpPr>
          <a:grpSpLocks/>
        </xdr:cNvGrpSpPr>
      </xdr:nvGrpSpPr>
      <xdr:grpSpPr>
        <a:xfrm>
          <a:off x="6734175" y="228600"/>
          <a:ext cx="676275" cy="457200"/>
          <a:chOff x="782" y="34"/>
          <a:chExt cx="72" cy="48"/>
        </a:xfrm>
        <a:solidFill>
          <a:srgbClr val="FFFFFF"/>
        </a:solidFill>
      </xdr:grpSpPr>
      <xdr:sp>
        <xdr:nvSpPr>
          <xdr:cNvPr id="2" name="AutoShape 67"/>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3" name="AutoShape 68"/>
          <xdr:cNvSpPr>
            <a:spLocks/>
          </xdr:cNvSpPr>
        </xdr:nvSpPr>
        <xdr:spPr>
          <a:xfrm>
            <a:off x="788" y="40"/>
            <a:ext cx="60" cy="36"/>
          </a:xfrm>
          <a:prstGeom prst="bevel">
            <a:avLst/>
          </a:prstGeom>
          <a:solidFill>
            <a:srgbClr val="993300"/>
          </a:solidFill>
          <a:ln w="9525" cmpd="sng">
            <a:noFill/>
          </a:ln>
        </xdr:spPr>
        <xdr:txBody>
          <a:bodyPr vertOverflow="clip" wrap="square" lIns="27432" tIns="22860" rIns="27432" bIns="22860" anchor="ctr"/>
          <a:p>
            <a:pPr algn="ctr">
              <a:defRPr/>
            </a:pPr>
            <a:r>
              <a:rPr lang="en-US" cap="none" sz="1000" b="1" i="1" u="none" baseline="0">
                <a:solidFill>
                  <a:srgbClr val="FFFFFF"/>
                </a:solidFill>
                <a:latin typeface="Arial"/>
                <a:ea typeface="Arial"/>
                <a:cs typeface="Arial"/>
              </a:rPr>
              <a:t>SALIR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1</xdr:row>
      <xdr:rowOff>38100</xdr:rowOff>
    </xdr:from>
    <xdr:to>
      <xdr:col>12</xdr:col>
      <xdr:colOff>438150</xdr:colOff>
      <xdr:row>3</xdr:row>
      <xdr:rowOff>114300</xdr:rowOff>
    </xdr:to>
    <xdr:grpSp>
      <xdr:nvGrpSpPr>
        <xdr:cNvPr id="1" name="Group 66"/>
        <xdr:cNvGrpSpPr>
          <a:grpSpLocks/>
        </xdr:cNvGrpSpPr>
      </xdr:nvGrpSpPr>
      <xdr:grpSpPr>
        <a:xfrm>
          <a:off x="6734175" y="228600"/>
          <a:ext cx="676275" cy="457200"/>
          <a:chOff x="782" y="34"/>
          <a:chExt cx="72" cy="48"/>
        </a:xfrm>
        <a:solidFill>
          <a:srgbClr val="FFFFFF"/>
        </a:solidFill>
      </xdr:grpSpPr>
      <xdr:sp>
        <xdr:nvSpPr>
          <xdr:cNvPr id="2" name="AutoShape 67"/>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3" name="AutoShape 68"/>
          <xdr:cNvSpPr>
            <a:spLocks/>
          </xdr:cNvSpPr>
        </xdr:nvSpPr>
        <xdr:spPr>
          <a:xfrm>
            <a:off x="788" y="40"/>
            <a:ext cx="60" cy="36"/>
          </a:xfrm>
          <a:prstGeom prst="bevel">
            <a:avLst/>
          </a:prstGeom>
          <a:solidFill>
            <a:srgbClr val="993300"/>
          </a:solidFill>
          <a:ln w="9525" cmpd="sng">
            <a:noFill/>
          </a:ln>
        </xdr:spPr>
        <xdr:txBody>
          <a:bodyPr vertOverflow="clip" wrap="square" lIns="27432" tIns="22860" rIns="27432" bIns="22860" anchor="ctr"/>
          <a:p>
            <a:pPr algn="ctr">
              <a:defRPr/>
            </a:pPr>
            <a:r>
              <a:rPr lang="en-US" cap="none" sz="1000" b="1" i="1" u="none" baseline="0">
                <a:solidFill>
                  <a:srgbClr val="FFFFFF"/>
                </a:solidFill>
                <a:latin typeface="Arial"/>
                <a:ea typeface="Arial"/>
                <a:cs typeface="Arial"/>
              </a:rPr>
              <a:t>SALIR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1</xdr:row>
      <xdr:rowOff>38100</xdr:rowOff>
    </xdr:from>
    <xdr:to>
      <xdr:col>12</xdr:col>
      <xdr:colOff>438150</xdr:colOff>
      <xdr:row>3</xdr:row>
      <xdr:rowOff>114300</xdr:rowOff>
    </xdr:to>
    <xdr:grpSp>
      <xdr:nvGrpSpPr>
        <xdr:cNvPr id="1" name="Group 66"/>
        <xdr:cNvGrpSpPr>
          <a:grpSpLocks/>
        </xdr:cNvGrpSpPr>
      </xdr:nvGrpSpPr>
      <xdr:grpSpPr>
        <a:xfrm>
          <a:off x="6734175" y="228600"/>
          <a:ext cx="676275" cy="457200"/>
          <a:chOff x="782" y="34"/>
          <a:chExt cx="72" cy="48"/>
        </a:xfrm>
        <a:solidFill>
          <a:srgbClr val="FFFFFF"/>
        </a:solidFill>
      </xdr:grpSpPr>
      <xdr:sp>
        <xdr:nvSpPr>
          <xdr:cNvPr id="2" name="AutoShape 67"/>
          <xdr:cNvSpPr>
            <a:spLocks/>
          </xdr:cNvSpPr>
        </xdr:nvSpPr>
        <xdr:spPr>
          <a:xfrm>
            <a:off x="782" y="34"/>
            <a:ext cx="72" cy="48"/>
          </a:xfrm>
          <a:prstGeom prst="roundRect">
            <a:avLst/>
          </a:prstGeom>
          <a:solidFill>
            <a:srgbClr val="FFD7A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ALIR">
        <xdr:nvSpPr>
          <xdr:cNvPr id="3" name="AutoShape 68"/>
          <xdr:cNvSpPr>
            <a:spLocks/>
          </xdr:cNvSpPr>
        </xdr:nvSpPr>
        <xdr:spPr>
          <a:xfrm>
            <a:off x="788" y="40"/>
            <a:ext cx="60" cy="36"/>
          </a:xfrm>
          <a:prstGeom prst="bevel">
            <a:avLst/>
          </a:prstGeom>
          <a:solidFill>
            <a:srgbClr val="993300"/>
          </a:solidFill>
          <a:ln w="9525" cmpd="sng">
            <a:noFill/>
          </a:ln>
        </xdr:spPr>
        <xdr:txBody>
          <a:bodyPr vertOverflow="clip" wrap="square" lIns="27432" tIns="22860" rIns="27432" bIns="22860" anchor="ctr"/>
          <a:p>
            <a:pPr algn="ctr">
              <a:defRPr/>
            </a:pPr>
            <a:r>
              <a:rPr lang="en-US" cap="none" sz="1000" b="1" i="1" u="none" baseline="0">
                <a:solidFill>
                  <a:srgbClr val="FFFFFF"/>
                </a:solidFill>
                <a:latin typeface="Arial"/>
                <a:ea typeface="Arial"/>
                <a:cs typeface="Arial"/>
              </a:rPr>
              <a:t>SALIR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pageSetUpPr fitToPage="1"/>
  </sheetPr>
  <dimension ref="A1:M29"/>
  <sheetViews>
    <sheetView zoomScale="72" zoomScaleNormal="72" zoomScalePageLayoutView="0" workbookViewId="0" topLeftCell="A1">
      <selection activeCell="E27" sqref="E27:L29"/>
    </sheetView>
  </sheetViews>
  <sheetFormatPr defaultColWidth="0" defaultRowHeight="12.75" zeroHeight="1"/>
  <cols>
    <col min="1" max="13" width="11.421875" style="2" customWidth="1"/>
    <col min="14" max="16384" width="0" style="2" hidden="1" customWidth="1"/>
  </cols>
  <sheetData>
    <row r="1" spans="1:10" ht="12.75">
      <c r="A1" s="203"/>
      <c r="B1" s="203"/>
      <c r="C1" s="203"/>
      <c r="D1" s="203"/>
      <c r="E1" s="203"/>
      <c r="F1" s="203"/>
      <c r="G1" s="203"/>
      <c r="H1" s="203"/>
      <c r="I1" s="203"/>
      <c r="J1" s="203"/>
    </row>
    <row r="2" spans="1:10" ht="12.75">
      <c r="A2" s="203"/>
      <c r="B2" s="203"/>
      <c r="C2" s="203"/>
      <c r="D2" s="203"/>
      <c r="E2" s="203"/>
      <c r="F2" s="203"/>
      <c r="G2" s="203"/>
      <c r="H2" s="203"/>
      <c r="I2" s="203"/>
      <c r="J2" s="203"/>
    </row>
    <row r="3" spans="1:10" ht="12.75">
      <c r="A3" s="203"/>
      <c r="B3" s="203"/>
      <c r="C3" s="203"/>
      <c r="D3" s="203"/>
      <c r="E3" s="203"/>
      <c r="F3" s="203"/>
      <c r="G3" s="203"/>
      <c r="H3" s="203"/>
      <c r="I3" s="203"/>
      <c r="J3" s="203"/>
    </row>
    <row r="4" spans="1:10" ht="12.75">
      <c r="A4" s="203"/>
      <c r="B4" s="203"/>
      <c r="C4" s="203"/>
      <c r="D4" s="203"/>
      <c r="E4" s="203"/>
      <c r="F4" s="203"/>
      <c r="G4" s="203"/>
      <c r="H4" s="203"/>
      <c r="I4" s="203"/>
      <c r="J4" s="203"/>
    </row>
    <row r="5" spans="1:10" ht="12.75">
      <c r="A5" s="203"/>
      <c r="B5" s="203"/>
      <c r="C5" s="203"/>
      <c r="D5" s="203"/>
      <c r="E5" s="203"/>
      <c r="F5" s="203"/>
      <c r="G5" s="203"/>
      <c r="H5" s="203"/>
      <c r="I5" s="203"/>
      <c r="J5" s="203"/>
    </row>
    <row r="6" spans="1:10" ht="12.75">
      <c r="A6" s="203"/>
      <c r="B6" s="203"/>
      <c r="C6" s="203"/>
      <c r="D6" s="203"/>
      <c r="E6" s="203"/>
      <c r="F6" s="203"/>
      <c r="G6" s="203"/>
      <c r="H6" s="203"/>
      <c r="I6" s="203"/>
      <c r="J6" s="203"/>
    </row>
    <row r="7" spans="1:10" ht="12.75">
      <c r="A7" s="203"/>
      <c r="B7" s="203"/>
      <c r="C7" s="203"/>
      <c r="D7" s="203"/>
      <c r="E7" s="203"/>
      <c r="F7" s="203"/>
      <c r="G7" s="203"/>
      <c r="H7" s="203"/>
      <c r="I7" s="203"/>
      <c r="J7" s="203"/>
    </row>
    <row r="8" spans="1:10" ht="12.75">
      <c r="A8" s="203"/>
      <c r="B8" s="203"/>
      <c r="C8" s="203"/>
      <c r="D8" s="203"/>
      <c r="E8" s="203"/>
      <c r="F8" s="203"/>
      <c r="G8" s="203"/>
      <c r="H8" s="203"/>
      <c r="I8" s="203"/>
      <c r="J8" s="203"/>
    </row>
    <row r="9" spans="1:10" ht="12.75">
      <c r="A9" s="203"/>
      <c r="B9" s="203"/>
      <c r="C9" s="203"/>
      <c r="D9" s="203"/>
      <c r="E9" s="203"/>
      <c r="F9" s="203"/>
      <c r="G9" s="203"/>
      <c r="H9" s="203"/>
      <c r="I9" s="203"/>
      <c r="J9" s="203"/>
    </row>
    <row r="10" spans="1:10" ht="12.75">
      <c r="A10" s="203"/>
      <c r="B10" s="203"/>
      <c r="C10" s="203"/>
      <c r="D10" s="203"/>
      <c r="E10" s="203"/>
      <c r="F10" s="203"/>
      <c r="G10" s="203"/>
      <c r="H10" s="203"/>
      <c r="I10" s="203"/>
      <c r="J10" s="203"/>
    </row>
    <row r="11" spans="1:10" ht="12.75">
      <c r="A11" s="203"/>
      <c r="B11" s="203"/>
      <c r="C11" s="203"/>
      <c r="D11" s="203"/>
      <c r="E11" s="203"/>
      <c r="F11" s="203"/>
      <c r="G11" s="203"/>
      <c r="H11" s="203"/>
      <c r="I11" s="203"/>
      <c r="J11" s="203"/>
    </row>
    <row r="12" spans="1:10" ht="12.75">
      <c r="A12" s="203"/>
      <c r="B12" s="203"/>
      <c r="C12" s="203"/>
      <c r="D12" s="203"/>
      <c r="E12" s="203"/>
      <c r="F12" s="203"/>
      <c r="G12" s="203"/>
      <c r="H12" s="203"/>
      <c r="I12" s="203"/>
      <c r="J12" s="203"/>
    </row>
    <row r="13" spans="1:10" ht="12.75">
      <c r="A13" s="203"/>
      <c r="B13" s="203"/>
      <c r="C13" s="203"/>
      <c r="D13" s="203"/>
      <c r="E13" s="203"/>
      <c r="F13" s="203"/>
      <c r="G13" s="203"/>
      <c r="H13" s="203"/>
      <c r="I13" s="203"/>
      <c r="J13" s="203"/>
    </row>
    <row r="14" spans="1:10" ht="12.75">
      <c r="A14" s="203"/>
      <c r="B14" s="203"/>
      <c r="C14" s="203"/>
      <c r="D14" s="203"/>
      <c r="E14" s="203"/>
      <c r="F14" s="203"/>
      <c r="G14" s="203"/>
      <c r="H14" s="203"/>
      <c r="I14" s="203"/>
      <c r="J14" s="203"/>
    </row>
    <row r="15" spans="1:10" ht="12.75">
      <c r="A15" s="203"/>
      <c r="B15" s="203"/>
      <c r="C15" s="203"/>
      <c r="D15" s="203"/>
      <c r="E15" s="203"/>
      <c r="F15" s="203"/>
      <c r="G15" s="203"/>
      <c r="H15" s="203"/>
      <c r="I15" s="203"/>
      <c r="J15" s="203"/>
    </row>
    <row r="16" spans="1:10" ht="12" customHeight="1">
      <c r="A16" s="203"/>
      <c r="B16" s="203"/>
      <c r="C16" s="203"/>
      <c r="D16" s="203"/>
      <c r="E16" s="203"/>
      <c r="F16" s="203"/>
      <c r="G16" s="203"/>
      <c r="H16" s="203"/>
      <c r="I16" s="203"/>
      <c r="J16" s="203"/>
    </row>
    <row r="17" spans="1:10" ht="12.75">
      <c r="A17" s="203"/>
      <c r="B17" s="203"/>
      <c r="C17" s="203"/>
      <c r="D17" s="203"/>
      <c r="E17" s="203"/>
      <c r="F17" s="203"/>
      <c r="G17" s="203"/>
      <c r="H17" s="203"/>
      <c r="I17" s="203"/>
      <c r="J17" s="203"/>
    </row>
    <row r="18" spans="1:10" ht="12.75">
      <c r="A18" s="203"/>
      <c r="B18" s="203"/>
      <c r="C18" s="203"/>
      <c r="D18" s="203"/>
      <c r="E18" s="203"/>
      <c r="F18" s="203"/>
      <c r="G18" s="203"/>
      <c r="H18" s="203"/>
      <c r="I18" s="203"/>
      <c r="J18" s="203"/>
    </row>
    <row r="19" spans="1:10" ht="12.75">
      <c r="A19" s="203"/>
      <c r="B19" s="203"/>
      <c r="C19" s="203"/>
      <c r="D19" s="203"/>
      <c r="E19" s="203"/>
      <c r="F19" s="203"/>
      <c r="G19" s="203"/>
      <c r="H19" s="203"/>
      <c r="I19" s="203"/>
      <c r="J19" s="203"/>
    </row>
    <row r="20" spans="1:10" ht="12.75">
      <c r="A20" s="203"/>
      <c r="B20" s="203"/>
      <c r="C20" s="203"/>
      <c r="D20" s="203"/>
      <c r="E20" s="203"/>
      <c r="F20" s="203"/>
      <c r="G20" s="203"/>
      <c r="H20" s="203"/>
      <c r="I20" s="203"/>
      <c r="J20" s="203"/>
    </row>
    <row r="21" spans="1:10" ht="12.75">
      <c r="A21" s="203"/>
      <c r="B21" s="203"/>
      <c r="C21" s="203"/>
      <c r="D21" s="203"/>
      <c r="E21" s="203"/>
      <c r="F21" s="203"/>
      <c r="G21" s="203"/>
      <c r="H21" s="203"/>
      <c r="I21" s="203"/>
      <c r="J21" s="203"/>
    </row>
    <row r="22" spans="1:10" ht="12.75">
      <c r="A22" s="77"/>
      <c r="B22" s="77"/>
      <c r="C22" s="77"/>
      <c r="D22" s="77"/>
      <c r="E22" s="77"/>
      <c r="F22" s="77"/>
      <c r="G22" s="77"/>
      <c r="H22" s="77"/>
      <c r="I22" s="77"/>
      <c r="J22" s="77"/>
    </row>
    <row r="23" spans="1:10" ht="12.75">
      <c r="A23" s="77"/>
      <c r="B23" s="77"/>
      <c r="C23" s="77"/>
      <c r="D23" s="77"/>
      <c r="E23" s="77"/>
      <c r="F23" s="77"/>
      <c r="G23" s="77"/>
      <c r="H23" s="77"/>
      <c r="I23" s="77"/>
      <c r="J23" s="77"/>
    </row>
    <row r="24" spans="1:10" ht="12.75">
      <c r="A24" s="77"/>
      <c r="B24" s="77"/>
      <c r="C24" s="77"/>
      <c r="D24" s="77"/>
      <c r="E24" s="77"/>
      <c r="F24" s="77"/>
      <c r="G24" s="77"/>
      <c r="H24" s="77"/>
      <c r="I24" s="77"/>
      <c r="J24" s="77"/>
    </row>
    <row r="25" spans="1:10" ht="12.75">
      <c r="A25" s="77"/>
      <c r="B25" s="77"/>
      <c r="C25" s="77"/>
      <c r="D25" s="77"/>
      <c r="E25" s="77"/>
      <c r="F25" s="77"/>
      <c r="G25" s="77"/>
      <c r="H25" s="77"/>
      <c r="I25" s="77"/>
      <c r="J25" s="77"/>
    </row>
    <row r="26" spans="1:10" ht="13.5" thickBot="1">
      <c r="A26" s="77"/>
      <c r="B26" s="77"/>
      <c r="C26" s="77"/>
      <c r="D26" s="77"/>
      <c r="E26" s="77"/>
      <c r="F26" s="77"/>
      <c r="G26" s="77"/>
      <c r="H26" s="77"/>
      <c r="I26" s="77"/>
      <c r="J26" s="77"/>
    </row>
    <row r="27" spans="1:13" s="1" customFormat="1" ht="12.75" customHeight="1">
      <c r="A27" s="77"/>
      <c r="B27" s="77"/>
      <c r="C27" s="77"/>
      <c r="D27" s="77"/>
      <c r="E27" s="389" t="s">
        <v>1047</v>
      </c>
      <c r="F27" s="390"/>
      <c r="G27" s="390"/>
      <c r="H27" s="390"/>
      <c r="I27" s="390"/>
      <c r="J27" s="390"/>
      <c r="K27" s="390"/>
      <c r="L27" s="391"/>
      <c r="M27" s="2"/>
    </row>
    <row r="28" spans="1:13" s="1" customFormat="1" ht="12.75" customHeight="1">
      <c r="A28" s="2"/>
      <c r="B28" s="2"/>
      <c r="C28" s="2"/>
      <c r="D28" s="2"/>
      <c r="E28" s="392"/>
      <c r="F28" s="393"/>
      <c r="G28" s="393"/>
      <c r="H28" s="393"/>
      <c r="I28" s="393"/>
      <c r="J28" s="393"/>
      <c r="K28" s="393"/>
      <c r="L28" s="394"/>
      <c r="M28" s="2"/>
    </row>
    <row r="29" spans="1:13" s="1" customFormat="1" ht="12.75" customHeight="1" thickBot="1">
      <c r="A29" s="2"/>
      <c r="B29" s="2"/>
      <c r="C29" s="2"/>
      <c r="D29" s="2"/>
      <c r="E29" s="395"/>
      <c r="F29" s="396"/>
      <c r="G29" s="396"/>
      <c r="H29" s="396"/>
      <c r="I29" s="396"/>
      <c r="J29" s="396"/>
      <c r="K29" s="396"/>
      <c r="L29" s="397"/>
      <c r="M29" s="2"/>
    </row>
    <row r="30" ht="12.75"/>
    <row r="31" ht="12.75"/>
    <row r="32" ht="12.75"/>
    <row r="33" ht="12.75"/>
  </sheetData>
  <sheetProtection password="CAC9" sheet="1" objects="1" scenarios="1" selectLockedCells="1"/>
  <mergeCells count="1">
    <mergeCell ref="E27:L29"/>
  </mergeCells>
  <printOptions horizontalCentered="1" verticalCentered="1"/>
  <pageMargins left="0.7874015748031497" right="0.7874015748031497" top="0.984251968503937" bottom="0.984251968503937" header="0" footer="0"/>
  <pageSetup fitToHeight="1" fitToWidth="1" horizontalDpi="600" verticalDpi="600" orientation="landscape" scale="82" r:id="rId2"/>
  <drawing r:id="rId1"/>
</worksheet>
</file>

<file path=xl/worksheets/sheet10.xml><?xml version="1.0" encoding="utf-8"?>
<worksheet xmlns="http://schemas.openxmlformats.org/spreadsheetml/2006/main" xmlns:r="http://schemas.openxmlformats.org/officeDocument/2006/relationships">
  <sheetPr codeName="Hoja22">
    <tabColor indexed="12"/>
  </sheetPr>
  <dimension ref="A1:N34"/>
  <sheetViews>
    <sheetView zoomScale="75" zoomScaleNormal="75" zoomScalePageLayoutView="0" workbookViewId="0" topLeftCell="A1">
      <selection activeCell="J31" sqref="J31:L31"/>
    </sheetView>
  </sheetViews>
  <sheetFormatPr defaultColWidth="0" defaultRowHeight="12.75" zeroHeight="1"/>
  <cols>
    <col min="1" max="13" width="8.7109375" style="2" customWidth="1"/>
    <col min="14" max="14" width="0.13671875" style="2" customWidth="1"/>
    <col min="15" max="16384" width="11.421875" style="2" hidden="1" customWidth="1"/>
  </cols>
  <sheetData>
    <row r="1" spans="1:14" ht="15" customHeight="1">
      <c r="A1" s="254"/>
      <c r="B1" s="255"/>
      <c r="C1" s="255"/>
      <c r="D1" s="255"/>
      <c r="E1" s="255"/>
      <c r="F1" s="255"/>
      <c r="G1" s="255"/>
      <c r="H1" s="255"/>
      <c r="I1" s="255"/>
      <c r="J1" s="255"/>
      <c r="K1" s="255"/>
      <c r="L1" s="255"/>
      <c r="M1" s="8" t="s">
        <v>920</v>
      </c>
      <c r="N1" s="256"/>
    </row>
    <row r="2" spans="1:14" ht="15" customHeight="1">
      <c r="A2" s="257"/>
      <c r="B2" s="204" t="s">
        <v>911</v>
      </c>
      <c r="C2" s="203"/>
      <c r="D2" s="258"/>
      <c r="E2" s="258"/>
      <c r="F2" s="258"/>
      <c r="G2" s="258"/>
      <c r="H2" s="258"/>
      <c r="I2" s="258"/>
      <c r="J2" s="258"/>
      <c r="K2" s="258"/>
      <c r="L2" s="258"/>
      <c r="M2" s="259"/>
      <c r="N2" s="256"/>
    </row>
    <row r="3" spans="1:14" ht="15" customHeight="1">
      <c r="A3" s="9"/>
      <c r="B3" s="253" t="str">
        <f>"Municipio de: "&amp;'13'!C5</f>
        <v>Municipio de: AMACUECA, JALISCO</v>
      </c>
      <c r="C3" s="203"/>
      <c r="D3" s="258"/>
      <c r="E3" s="258"/>
      <c r="F3" s="258"/>
      <c r="G3" s="258"/>
      <c r="H3" s="258"/>
      <c r="I3" s="258"/>
      <c r="J3" s="258"/>
      <c r="K3" s="258"/>
      <c r="L3" s="258"/>
      <c r="M3" s="259"/>
      <c r="N3" s="256"/>
    </row>
    <row r="4" spans="1:14" ht="15" customHeight="1" thickBot="1">
      <c r="A4" s="261"/>
      <c r="B4" s="262"/>
      <c r="C4" s="263"/>
      <c r="D4" s="262"/>
      <c r="E4" s="262"/>
      <c r="F4" s="262"/>
      <c r="G4" s="262"/>
      <c r="H4" s="262"/>
      <c r="I4" s="262"/>
      <c r="J4" s="262"/>
      <c r="K4" s="262"/>
      <c r="L4" s="262"/>
      <c r="M4" s="264"/>
      <c r="N4" s="256"/>
    </row>
    <row r="5" spans="1:14" ht="4.5" customHeight="1">
      <c r="A5" s="265"/>
      <c r="B5" s="260"/>
      <c r="C5" s="258"/>
      <c r="D5" s="258"/>
      <c r="E5" s="258"/>
      <c r="F5" s="258"/>
      <c r="G5" s="258"/>
      <c r="H5" s="258"/>
      <c r="I5" s="258"/>
      <c r="J5" s="258"/>
      <c r="K5" s="258"/>
      <c r="L5" s="258"/>
      <c r="M5" s="258"/>
      <c r="N5" s="256"/>
    </row>
    <row r="6" spans="1:14" ht="12.75">
      <c r="A6" s="398" t="s">
        <v>912</v>
      </c>
      <c r="B6" s="398"/>
      <c r="C6" s="398"/>
      <c r="D6" s="398"/>
      <c r="E6" s="398"/>
      <c r="F6" s="398"/>
      <c r="G6" s="398"/>
      <c r="H6" s="398"/>
      <c r="I6" s="398"/>
      <c r="J6" s="398"/>
      <c r="K6" s="398"/>
      <c r="L6" s="398"/>
      <c r="M6" s="398"/>
      <c r="N6" s="266"/>
    </row>
    <row r="7" spans="1:14" ht="12.75">
      <c r="A7" s="405" t="s">
        <v>422</v>
      </c>
      <c r="B7" s="406"/>
      <c r="C7" s="406"/>
      <c r="D7" s="406"/>
      <c r="E7" s="406"/>
      <c r="F7" s="406"/>
      <c r="G7" s="406"/>
      <c r="H7" s="406"/>
      <c r="I7" s="406"/>
      <c r="J7" s="406"/>
      <c r="K7" s="406"/>
      <c r="L7" s="406"/>
      <c r="M7" s="407"/>
      <c r="N7" s="266"/>
    </row>
    <row r="8" spans="1:14" ht="12.75">
      <c r="A8" s="398" t="s">
        <v>913</v>
      </c>
      <c r="B8" s="398"/>
      <c r="C8" s="398"/>
      <c r="D8" s="398"/>
      <c r="E8" s="398"/>
      <c r="F8" s="398"/>
      <c r="G8" s="398"/>
      <c r="H8" s="398"/>
      <c r="I8" s="398"/>
      <c r="J8" s="398"/>
      <c r="K8" s="398"/>
      <c r="L8" s="398"/>
      <c r="M8" s="398"/>
      <c r="N8" s="266"/>
    </row>
    <row r="9" spans="1:14" ht="25.5" customHeight="1">
      <c r="A9" s="399" t="s">
        <v>330</v>
      </c>
      <c r="B9" s="400"/>
      <c r="C9" s="400"/>
      <c r="D9" s="400"/>
      <c r="E9" s="400"/>
      <c r="F9" s="400"/>
      <c r="G9" s="400"/>
      <c r="H9" s="400"/>
      <c r="I9" s="400"/>
      <c r="J9" s="400"/>
      <c r="K9" s="400"/>
      <c r="L9" s="400"/>
      <c r="M9" s="401"/>
      <c r="N9" s="266"/>
    </row>
    <row r="10" spans="1:14" ht="12.75">
      <c r="A10" s="402" t="s">
        <v>921</v>
      </c>
      <c r="B10" s="403"/>
      <c r="C10" s="403"/>
      <c r="D10" s="403"/>
      <c r="E10" s="403"/>
      <c r="F10" s="403"/>
      <c r="G10" s="403"/>
      <c r="H10" s="403"/>
      <c r="I10" s="403"/>
      <c r="J10" s="403"/>
      <c r="K10" s="403"/>
      <c r="L10" s="403"/>
      <c r="M10" s="404"/>
      <c r="N10" s="266"/>
    </row>
    <row r="11" spans="1:14" ht="12.75">
      <c r="A11" s="408" t="s">
        <v>331</v>
      </c>
      <c r="B11" s="409"/>
      <c r="C11" s="409"/>
      <c r="D11" s="409"/>
      <c r="E11" s="409"/>
      <c r="F11" s="409"/>
      <c r="G11" s="409"/>
      <c r="H11" s="409"/>
      <c r="I11" s="409"/>
      <c r="J11" s="409"/>
      <c r="K11" s="409"/>
      <c r="L11" s="409"/>
      <c r="M11" s="410"/>
      <c r="N11" s="266"/>
    </row>
    <row r="12" spans="1:14" ht="12.75">
      <c r="A12" s="402" t="s">
        <v>914</v>
      </c>
      <c r="B12" s="403"/>
      <c r="C12" s="403"/>
      <c r="D12" s="403"/>
      <c r="E12" s="403"/>
      <c r="F12" s="403"/>
      <c r="G12" s="403"/>
      <c r="H12" s="403"/>
      <c r="I12" s="403"/>
      <c r="J12" s="403"/>
      <c r="K12" s="403"/>
      <c r="L12" s="403"/>
      <c r="M12" s="404"/>
      <c r="N12" s="266"/>
    </row>
    <row r="13" spans="1:14" ht="12.75">
      <c r="A13" s="411" t="s">
        <v>394</v>
      </c>
      <c r="B13" s="412"/>
      <c r="C13" s="412"/>
      <c r="D13" s="412"/>
      <c r="E13" s="412"/>
      <c r="F13" s="412"/>
      <c r="G13" s="412"/>
      <c r="H13" s="412"/>
      <c r="I13" s="412"/>
      <c r="J13" s="412"/>
      <c r="K13" s="412"/>
      <c r="L13" s="412"/>
      <c r="M13" s="413"/>
      <c r="N13" s="266"/>
    </row>
    <row r="14" spans="1:14" ht="12.75">
      <c r="A14" s="402" t="s">
        <v>915</v>
      </c>
      <c r="B14" s="403"/>
      <c r="C14" s="403"/>
      <c r="D14" s="403"/>
      <c r="E14" s="403"/>
      <c r="F14" s="403"/>
      <c r="G14" s="403"/>
      <c r="H14" s="403"/>
      <c r="I14" s="403"/>
      <c r="J14" s="403"/>
      <c r="K14" s="403"/>
      <c r="L14" s="403"/>
      <c r="M14" s="404"/>
      <c r="N14" s="266"/>
    </row>
    <row r="15" spans="1:14" ht="25.5" customHeight="1">
      <c r="A15" s="414" t="s">
        <v>332</v>
      </c>
      <c r="B15" s="415"/>
      <c r="C15" s="415"/>
      <c r="D15" s="415"/>
      <c r="E15" s="415"/>
      <c r="F15" s="415"/>
      <c r="G15" s="415"/>
      <c r="H15" s="415"/>
      <c r="I15" s="415"/>
      <c r="J15" s="415"/>
      <c r="K15" s="415"/>
      <c r="L15" s="415"/>
      <c r="M15" s="416"/>
      <c r="N15" s="266"/>
    </row>
    <row r="16" spans="1:14" ht="12.75">
      <c r="A16" s="402" t="s">
        <v>916</v>
      </c>
      <c r="B16" s="403"/>
      <c r="C16" s="403"/>
      <c r="D16" s="403"/>
      <c r="E16" s="403"/>
      <c r="F16" s="403"/>
      <c r="G16" s="403"/>
      <c r="H16" s="403"/>
      <c r="I16" s="403"/>
      <c r="J16" s="403"/>
      <c r="K16" s="403"/>
      <c r="L16" s="403"/>
      <c r="M16" s="404"/>
      <c r="N16" s="266"/>
    </row>
    <row r="17" spans="1:14" ht="12.75">
      <c r="A17" s="267"/>
      <c r="B17" s="268"/>
      <c r="C17" s="268"/>
      <c r="D17" s="268"/>
      <c r="E17" s="268"/>
      <c r="F17" s="268"/>
      <c r="G17" s="268"/>
      <c r="H17" s="268"/>
      <c r="I17" s="268"/>
      <c r="J17" s="268"/>
      <c r="K17" s="268"/>
      <c r="L17" s="268"/>
      <c r="M17" s="269"/>
      <c r="N17" s="266"/>
    </row>
    <row r="18" spans="1:14" ht="12.75">
      <c r="A18" s="270"/>
      <c r="B18" s="273" t="s">
        <v>546</v>
      </c>
      <c r="C18" s="358"/>
      <c r="D18" s="271"/>
      <c r="E18" s="272" t="s">
        <v>547</v>
      </c>
      <c r="F18" s="358"/>
      <c r="G18" s="271"/>
      <c r="H18" s="272" t="s">
        <v>548</v>
      </c>
      <c r="I18" s="358"/>
      <c r="J18" s="271"/>
      <c r="K18" s="272" t="s">
        <v>549</v>
      </c>
      <c r="L18" s="358" t="s">
        <v>92</v>
      </c>
      <c r="M18" s="273"/>
      <c r="N18" s="266"/>
    </row>
    <row r="19" spans="1:14" ht="12.75">
      <c r="A19" s="270"/>
      <c r="B19" s="271"/>
      <c r="C19" s="271"/>
      <c r="D19" s="271"/>
      <c r="E19" s="271"/>
      <c r="F19" s="271"/>
      <c r="G19" s="271"/>
      <c r="H19" s="272"/>
      <c r="I19" s="271"/>
      <c r="J19" s="271"/>
      <c r="K19" s="272"/>
      <c r="L19" s="271"/>
      <c r="M19" s="273"/>
      <c r="N19" s="266"/>
    </row>
    <row r="20" spans="1:14" ht="12.75">
      <c r="A20" s="402" t="s">
        <v>917</v>
      </c>
      <c r="B20" s="403"/>
      <c r="C20" s="403"/>
      <c r="D20" s="403"/>
      <c r="E20" s="403"/>
      <c r="F20" s="403"/>
      <c r="G20" s="403"/>
      <c r="H20" s="403"/>
      <c r="I20" s="403"/>
      <c r="J20" s="403"/>
      <c r="K20" s="403"/>
      <c r="L20" s="403"/>
      <c r="M20" s="404"/>
      <c r="N20" s="266"/>
    </row>
    <row r="21" spans="1:14" ht="12.75">
      <c r="A21" s="270"/>
      <c r="B21" s="271"/>
      <c r="C21" s="271"/>
      <c r="D21" s="271"/>
      <c r="E21" s="271"/>
      <c r="F21" s="271"/>
      <c r="G21" s="271"/>
      <c r="H21" s="271"/>
      <c r="I21" s="271"/>
      <c r="J21" s="271"/>
      <c r="K21" s="271"/>
      <c r="L21" s="271"/>
      <c r="M21" s="273"/>
      <c r="N21" s="266"/>
    </row>
    <row r="22" spans="1:14" ht="12.75">
      <c r="A22" s="274" t="s">
        <v>550</v>
      </c>
      <c r="B22" s="358"/>
      <c r="C22" s="271"/>
      <c r="D22" s="272" t="s">
        <v>551</v>
      </c>
      <c r="E22" s="358" t="s">
        <v>92</v>
      </c>
      <c r="F22" s="203"/>
      <c r="G22" s="271" t="s">
        <v>964</v>
      </c>
      <c r="H22" s="420" t="s">
        <v>333</v>
      </c>
      <c r="I22" s="421"/>
      <c r="J22" s="421"/>
      <c r="K22" s="421"/>
      <c r="L22" s="422"/>
      <c r="M22" s="275"/>
      <c r="N22" s="266"/>
    </row>
    <row r="23" spans="1:14" ht="37.5" customHeight="1">
      <c r="A23" s="270"/>
      <c r="B23" s="271"/>
      <c r="C23" s="271"/>
      <c r="D23" s="271"/>
      <c r="E23" s="271"/>
      <c r="F23" s="271"/>
      <c r="G23" s="271"/>
      <c r="H23" s="423"/>
      <c r="I23" s="424"/>
      <c r="J23" s="424"/>
      <c r="K23" s="424"/>
      <c r="L23" s="425"/>
      <c r="M23" s="275"/>
      <c r="N23" s="266"/>
    </row>
    <row r="24" spans="1:14" ht="12.75">
      <c r="A24" s="270"/>
      <c r="B24" s="271"/>
      <c r="C24" s="271"/>
      <c r="D24" s="271"/>
      <c r="E24" s="271"/>
      <c r="F24" s="271"/>
      <c r="G24" s="271"/>
      <c r="H24" s="271"/>
      <c r="I24" s="271"/>
      <c r="J24" s="271"/>
      <c r="K24" s="271"/>
      <c r="L24" s="271"/>
      <c r="M24" s="273"/>
      <c r="N24" s="266"/>
    </row>
    <row r="25" spans="1:14" ht="12.75">
      <c r="A25" s="402" t="s">
        <v>918</v>
      </c>
      <c r="B25" s="403"/>
      <c r="C25" s="403"/>
      <c r="D25" s="403"/>
      <c r="E25" s="403"/>
      <c r="F25" s="403"/>
      <c r="G25" s="403"/>
      <c r="H25" s="403"/>
      <c r="I25" s="403"/>
      <c r="J25" s="403"/>
      <c r="K25" s="403"/>
      <c r="L25" s="403"/>
      <c r="M25" s="404"/>
      <c r="N25" s="266"/>
    </row>
    <row r="26" spans="1:14" ht="12.75">
      <c r="A26" s="270"/>
      <c r="B26" s="271"/>
      <c r="C26" s="271"/>
      <c r="D26" s="271"/>
      <c r="E26" s="271"/>
      <c r="F26" s="271"/>
      <c r="G26" s="271"/>
      <c r="H26" s="271"/>
      <c r="I26" s="271"/>
      <c r="J26" s="271"/>
      <c r="K26" s="271"/>
      <c r="L26" s="271"/>
      <c r="M26" s="273"/>
      <c r="N26" s="266"/>
    </row>
    <row r="27" spans="1:14" ht="12.75">
      <c r="A27" s="270"/>
      <c r="B27" s="273" t="s">
        <v>552</v>
      </c>
      <c r="C27" s="417">
        <v>30</v>
      </c>
      <c r="D27" s="418"/>
      <c r="E27" s="419"/>
      <c r="F27" s="271"/>
      <c r="G27" s="271"/>
      <c r="H27" s="271"/>
      <c r="I27" s="271"/>
      <c r="J27" s="271"/>
      <c r="K27" s="271"/>
      <c r="L27" s="271"/>
      <c r="M27" s="273"/>
      <c r="N27" s="266"/>
    </row>
    <row r="28" spans="1:14" ht="12.75">
      <c r="A28" s="270"/>
      <c r="B28" s="271"/>
      <c r="C28" s="271"/>
      <c r="D28" s="271"/>
      <c r="E28" s="271"/>
      <c r="F28" s="271"/>
      <c r="G28" s="271"/>
      <c r="H28" s="271"/>
      <c r="I28" s="271"/>
      <c r="J28" s="271"/>
      <c r="K28" s="271"/>
      <c r="L28" s="271"/>
      <c r="M28" s="273"/>
      <c r="N28" s="266"/>
    </row>
    <row r="29" spans="1:14" ht="12.75">
      <c r="A29" s="270"/>
      <c r="B29" s="271"/>
      <c r="C29" s="272" t="s">
        <v>553</v>
      </c>
      <c r="D29" s="417">
        <v>5</v>
      </c>
      <c r="E29" s="418"/>
      <c r="F29" s="419"/>
      <c r="G29" s="271"/>
      <c r="H29" s="271"/>
      <c r="I29" s="272" t="s">
        <v>554</v>
      </c>
      <c r="J29" s="417">
        <v>10</v>
      </c>
      <c r="K29" s="418"/>
      <c r="L29" s="419"/>
      <c r="M29" s="273"/>
      <c r="N29" s="266"/>
    </row>
    <row r="30" spans="1:14" ht="12.75">
      <c r="A30" s="270"/>
      <c r="B30" s="271"/>
      <c r="C30" s="272"/>
      <c r="D30" s="271"/>
      <c r="E30" s="271"/>
      <c r="F30" s="271"/>
      <c r="G30" s="271"/>
      <c r="H30" s="271"/>
      <c r="I30" s="272"/>
      <c r="J30" s="271"/>
      <c r="K30" s="271"/>
      <c r="L30" s="271"/>
      <c r="M30" s="273"/>
      <c r="N30" s="266"/>
    </row>
    <row r="31" spans="1:14" ht="12.75">
      <c r="A31" s="270"/>
      <c r="B31" s="271"/>
      <c r="C31" s="272" t="s">
        <v>919</v>
      </c>
      <c r="D31" s="417">
        <v>10</v>
      </c>
      <c r="E31" s="418"/>
      <c r="F31" s="419"/>
      <c r="G31" s="271"/>
      <c r="H31" s="271"/>
      <c r="I31" s="272" t="s">
        <v>555</v>
      </c>
      <c r="J31" s="417">
        <v>5</v>
      </c>
      <c r="K31" s="418"/>
      <c r="L31" s="419"/>
      <c r="M31" s="273"/>
      <c r="N31" s="266"/>
    </row>
    <row r="32" spans="1:14" ht="12.75">
      <c r="A32" s="276"/>
      <c r="B32" s="277"/>
      <c r="C32" s="277"/>
      <c r="D32" s="277"/>
      <c r="E32" s="277"/>
      <c r="F32" s="277"/>
      <c r="G32" s="277"/>
      <c r="H32" s="277"/>
      <c r="I32" s="277"/>
      <c r="J32" s="277"/>
      <c r="K32" s="277"/>
      <c r="L32" s="277"/>
      <c r="M32" s="278"/>
      <c r="N32" s="266"/>
    </row>
    <row r="33" spans="1:14" ht="12.75" hidden="1">
      <c r="A33" s="266"/>
      <c r="B33" s="266"/>
      <c r="C33" s="266"/>
      <c r="D33" s="266"/>
      <c r="E33" s="266"/>
      <c r="F33" s="266"/>
      <c r="G33" s="266"/>
      <c r="H33" s="266"/>
      <c r="I33" s="266"/>
      <c r="J33" s="266"/>
      <c r="K33" s="266"/>
      <c r="L33" s="266"/>
      <c r="M33" s="266"/>
      <c r="N33" s="266"/>
    </row>
    <row r="34" spans="1:14" ht="15" hidden="1">
      <c r="A34" s="195"/>
      <c r="B34" s="195"/>
      <c r="C34" s="195"/>
      <c r="D34" s="195"/>
      <c r="E34" s="195"/>
      <c r="F34" s="195"/>
      <c r="G34" s="195"/>
      <c r="H34" s="195"/>
      <c r="I34" s="195"/>
      <c r="J34" s="195"/>
      <c r="K34" s="195"/>
      <c r="L34" s="195"/>
      <c r="M34" s="195"/>
      <c r="N34" s="195"/>
    </row>
  </sheetData>
  <sheetProtection password="C909" sheet="1" formatRows="0" selectLockedCells="1"/>
  <mergeCells count="19">
    <mergeCell ref="D31:F31"/>
    <mergeCell ref="J29:L29"/>
    <mergeCell ref="J31:L31"/>
    <mergeCell ref="H22:L23"/>
    <mergeCell ref="C27:E27"/>
    <mergeCell ref="D29:F29"/>
    <mergeCell ref="A20:M20"/>
    <mergeCell ref="A25:M25"/>
    <mergeCell ref="A11:M11"/>
    <mergeCell ref="A12:M12"/>
    <mergeCell ref="A13:M13"/>
    <mergeCell ref="A14:M14"/>
    <mergeCell ref="A15:M15"/>
    <mergeCell ref="A6:M6"/>
    <mergeCell ref="A8:M8"/>
    <mergeCell ref="A9:M9"/>
    <mergeCell ref="A10:M10"/>
    <mergeCell ref="A7:M7"/>
    <mergeCell ref="A16:M16"/>
  </mergeCells>
  <printOptions horizontalCentered="1" verticalCentered="1"/>
  <pageMargins left="0.7874015748031497" right="0.7874015748031497" top="0.984251968503937" bottom="0.984251968503937" header="0" footer="0"/>
  <pageSetup horizontalDpi="300" verticalDpi="300" orientation="landscape" r:id="rId2"/>
  <drawing r:id="rId1"/>
</worksheet>
</file>

<file path=xl/worksheets/sheet11.xml><?xml version="1.0" encoding="utf-8"?>
<worksheet xmlns="http://schemas.openxmlformats.org/spreadsheetml/2006/main" xmlns:r="http://schemas.openxmlformats.org/officeDocument/2006/relationships">
  <sheetPr codeName="Hoja23">
    <tabColor indexed="12"/>
  </sheetPr>
  <dimension ref="A1:N34"/>
  <sheetViews>
    <sheetView zoomScale="75" zoomScaleNormal="75" zoomScalePageLayoutView="0" workbookViewId="0" topLeftCell="A1">
      <selection activeCell="A15" sqref="A15:M15"/>
    </sheetView>
  </sheetViews>
  <sheetFormatPr defaultColWidth="0" defaultRowHeight="12.75" zeroHeight="1"/>
  <cols>
    <col min="1" max="13" width="8.7109375" style="2" customWidth="1"/>
    <col min="14" max="14" width="0.13671875" style="2" customWidth="1"/>
    <col min="15" max="16384" width="11.421875" style="2" hidden="1" customWidth="1"/>
  </cols>
  <sheetData>
    <row r="1" spans="1:14" ht="15" customHeight="1">
      <c r="A1" s="254"/>
      <c r="B1" s="255"/>
      <c r="C1" s="255"/>
      <c r="D1" s="255"/>
      <c r="E1" s="255"/>
      <c r="F1" s="255"/>
      <c r="G1" s="255"/>
      <c r="H1" s="255"/>
      <c r="I1" s="255"/>
      <c r="J1" s="255"/>
      <c r="K1" s="255"/>
      <c r="L1" s="255"/>
      <c r="M1" s="8" t="s">
        <v>920</v>
      </c>
      <c r="N1" s="256"/>
    </row>
    <row r="2" spans="1:14" ht="15" customHeight="1">
      <c r="A2" s="257"/>
      <c r="B2" s="204" t="s">
        <v>911</v>
      </c>
      <c r="C2" s="203"/>
      <c r="D2" s="258"/>
      <c r="E2" s="258"/>
      <c r="F2" s="258"/>
      <c r="G2" s="258"/>
      <c r="H2" s="258"/>
      <c r="I2" s="258"/>
      <c r="J2" s="258"/>
      <c r="K2" s="258"/>
      <c r="L2" s="258"/>
      <c r="M2" s="259"/>
      <c r="N2" s="256"/>
    </row>
    <row r="3" spans="1:14" ht="15" customHeight="1">
      <c r="A3" s="9"/>
      <c r="B3" s="253" t="str">
        <f>"Municipio de: "&amp;'13'!C5</f>
        <v>Municipio de: AMACUECA, JALISCO</v>
      </c>
      <c r="C3" s="203"/>
      <c r="D3" s="258"/>
      <c r="E3" s="258"/>
      <c r="F3" s="258"/>
      <c r="G3" s="258"/>
      <c r="H3" s="258"/>
      <c r="I3" s="258"/>
      <c r="J3" s="258"/>
      <c r="K3" s="258"/>
      <c r="L3" s="258"/>
      <c r="M3" s="259"/>
      <c r="N3" s="256"/>
    </row>
    <row r="4" spans="1:14" ht="15" customHeight="1" thickBot="1">
      <c r="A4" s="261"/>
      <c r="B4" s="262"/>
      <c r="C4" s="263"/>
      <c r="D4" s="262"/>
      <c r="E4" s="262"/>
      <c r="F4" s="262"/>
      <c r="G4" s="262"/>
      <c r="H4" s="262"/>
      <c r="I4" s="262"/>
      <c r="J4" s="262"/>
      <c r="K4" s="262"/>
      <c r="L4" s="262"/>
      <c r="M4" s="264"/>
      <c r="N4" s="256"/>
    </row>
    <row r="5" spans="1:14" ht="4.5" customHeight="1">
      <c r="A5" s="265"/>
      <c r="B5" s="260"/>
      <c r="C5" s="258"/>
      <c r="D5" s="258"/>
      <c r="E5" s="258"/>
      <c r="F5" s="258"/>
      <c r="G5" s="258"/>
      <c r="H5" s="258"/>
      <c r="I5" s="258"/>
      <c r="J5" s="258"/>
      <c r="K5" s="258"/>
      <c r="L5" s="258"/>
      <c r="M5" s="258"/>
      <c r="N5" s="256"/>
    </row>
    <row r="6" spans="1:14" ht="12.75">
      <c r="A6" s="398" t="s">
        <v>912</v>
      </c>
      <c r="B6" s="398"/>
      <c r="C6" s="398"/>
      <c r="D6" s="398"/>
      <c r="E6" s="398"/>
      <c r="F6" s="398"/>
      <c r="G6" s="398"/>
      <c r="H6" s="398"/>
      <c r="I6" s="398"/>
      <c r="J6" s="398"/>
      <c r="K6" s="398"/>
      <c r="L6" s="398"/>
      <c r="M6" s="398"/>
      <c r="N6" s="266"/>
    </row>
    <row r="7" spans="1:14" ht="12.75">
      <c r="A7" s="405" t="s">
        <v>334</v>
      </c>
      <c r="B7" s="406"/>
      <c r="C7" s="406"/>
      <c r="D7" s="406"/>
      <c r="E7" s="406"/>
      <c r="F7" s="406"/>
      <c r="G7" s="406"/>
      <c r="H7" s="406"/>
      <c r="I7" s="406"/>
      <c r="J7" s="406"/>
      <c r="K7" s="406"/>
      <c r="L7" s="406"/>
      <c r="M7" s="407"/>
      <c r="N7" s="266"/>
    </row>
    <row r="8" spans="1:14" ht="12.75">
      <c r="A8" s="398" t="s">
        <v>913</v>
      </c>
      <c r="B8" s="398"/>
      <c r="C8" s="398"/>
      <c r="D8" s="398"/>
      <c r="E8" s="398"/>
      <c r="F8" s="398"/>
      <c r="G8" s="398"/>
      <c r="H8" s="398"/>
      <c r="I8" s="398"/>
      <c r="J8" s="398"/>
      <c r="K8" s="398"/>
      <c r="L8" s="398"/>
      <c r="M8" s="398"/>
      <c r="N8" s="266"/>
    </row>
    <row r="9" spans="1:14" ht="25.5" customHeight="1">
      <c r="A9" s="399" t="s">
        <v>335</v>
      </c>
      <c r="B9" s="400"/>
      <c r="C9" s="400"/>
      <c r="D9" s="400"/>
      <c r="E9" s="400"/>
      <c r="F9" s="400"/>
      <c r="G9" s="400"/>
      <c r="H9" s="400"/>
      <c r="I9" s="400"/>
      <c r="J9" s="400"/>
      <c r="K9" s="400"/>
      <c r="L9" s="400"/>
      <c r="M9" s="401"/>
      <c r="N9" s="266"/>
    </row>
    <row r="10" spans="1:14" ht="12.75">
      <c r="A10" s="402" t="s">
        <v>921</v>
      </c>
      <c r="B10" s="403"/>
      <c r="C10" s="403"/>
      <c r="D10" s="403"/>
      <c r="E10" s="403"/>
      <c r="F10" s="403"/>
      <c r="G10" s="403"/>
      <c r="H10" s="403"/>
      <c r="I10" s="403"/>
      <c r="J10" s="403"/>
      <c r="K10" s="403"/>
      <c r="L10" s="403"/>
      <c r="M10" s="404"/>
      <c r="N10" s="266"/>
    </row>
    <row r="11" spans="1:14" ht="12.75">
      <c r="A11" s="408" t="s">
        <v>336</v>
      </c>
      <c r="B11" s="409"/>
      <c r="C11" s="409"/>
      <c r="D11" s="409"/>
      <c r="E11" s="409"/>
      <c r="F11" s="409"/>
      <c r="G11" s="409"/>
      <c r="H11" s="409"/>
      <c r="I11" s="409"/>
      <c r="J11" s="409"/>
      <c r="K11" s="409"/>
      <c r="L11" s="409"/>
      <c r="M11" s="410"/>
      <c r="N11" s="266"/>
    </row>
    <row r="12" spans="1:14" ht="12.75">
      <c r="A12" s="402" t="s">
        <v>914</v>
      </c>
      <c r="B12" s="403"/>
      <c r="C12" s="403"/>
      <c r="D12" s="403"/>
      <c r="E12" s="403"/>
      <c r="F12" s="403"/>
      <c r="G12" s="403"/>
      <c r="H12" s="403"/>
      <c r="I12" s="403"/>
      <c r="J12" s="403"/>
      <c r="K12" s="403"/>
      <c r="L12" s="403"/>
      <c r="M12" s="404"/>
      <c r="N12" s="266"/>
    </row>
    <row r="13" spans="1:14" ht="12.75">
      <c r="A13" s="411" t="s">
        <v>394</v>
      </c>
      <c r="B13" s="412"/>
      <c r="C13" s="412"/>
      <c r="D13" s="412"/>
      <c r="E13" s="412"/>
      <c r="F13" s="412"/>
      <c r="G13" s="412"/>
      <c r="H13" s="412"/>
      <c r="I13" s="412"/>
      <c r="J13" s="412"/>
      <c r="K13" s="412"/>
      <c r="L13" s="412"/>
      <c r="M13" s="413"/>
      <c r="N13" s="266"/>
    </row>
    <row r="14" spans="1:14" ht="12.75">
      <c r="A14" s="402" t="s">
        <v>915</v>
      </c>
      <c r="B14" s="403"/>
      <c r="C14" s="403"/>
      <c r="D14" s="403"/>
      <c r="E14" s="403"/>
      <c r="F14" s="403"/>
      <c r="G14" s="403"/>
      <c r="H14" s="403"/>
      <c r="I14" s="403"/>
      <c r="J14" s="403"/>
      <c r="K14" s="403"/>
      <c r="L14" s="403"/>
      <c r="M14" s="404"/>
      <c r="N14" s="266"/>
    </row>
    <row r="15" spans="1:14" ht="25.5" customHeight="1">
      <c r="A15" s="414" t="s">
        <v>338</v>
      </c>
      <c r="B15" s="415"/>
      <c r="C15" s="415"/>
      <c r="D15" s="415"/>
      <c r="E15" s="415"/>
      <c r="F15" s="415"/>
      <c r="G15" s="415"/>
      <c r="H15" s="415"/>
      <c r="I15" s="415"/>
      <c r="J15" s="415"/>
      <c r="K15" s="415"/>
      <c r="L15" s="415"/>
      <c r="M15" s="416"/>
      <c r="N15" s="266"/>
    </row>
    <row r="16" spans="1:14" ht="12.75">
      <c r="A16" s="402" t="s">
        <v>916</v>
      </c>
      <c r="B16" s="403"/>
      <c r="C16" s="403"/>
      <c r="D16" s="403"/>
      <c r="E16" s="403"/>
      <c r="F16" s="403"/>
      <c r="G16" s="403"/>
      <c r="H16" s="403"/>
      <c r="I16" s="403"/>
      <c r="J16" s="403"/>
      <c r="K16" s="403"/>
      <c r="L16" s="403"/>
      <c r="M16" s="404"/>
      <c r="N16" s="266"/>
    </row>
    <row r="17" spans="1:14" ht="12.75">
      <c r="A17" s="267"/>
      <c r="B17" s="268"/>
      <c r="C17" s="268"/>
      <c r="D17" s="268"/>
      <c r="E17" s="268"/>
      <c r="F17" s="268"/>
      <c r="G17" s="268"/>
      <c r="H17" s="268"/>
      <c r="I17" s="268"/>
      <c r="J17" s="268"/>
      <c r="K17" s="268"/>
      <c r="L17" s="268"/>
      <c r="M17" s="269"/>
      <c r="N17" s="266"/>
    </row>
    <row r="18" spans="1:14" ht="12.75">
      <c r="A18" s="270"/>
      <c r="B18" s="273" t="s">
        <v>546</v>
      </c>
      <c r="C18" s="358"/>
      <c r="D18" s="271"/>
      <c r="E18" s="272" t="s">
        <v>547</v>
      </c>
      <c r="F18" s="358"/>
      <c r="G18" s="271"/>
      <c r="H18" s="272" t="s">
        <v>548</v>
      </c>
      <c r="I18" s="358"/>
      <c r="J18" s="271"/>
      <c r="K18" s="272" t="s">
        <v>549</v>
      </c>
      <c r="L18" s="358" t="s">
        <v>92</v>
      </c>
      <c r="M18" s="273"/>
      <c r="N18" s="266"/>
    </row>
    <row r="19" spans="1:14" ht="12.75">
      <c r="A19" s="270"/>
      <c r="B19" s="271"/>
      <c r="C19" s="271"/>
      <c r="D19" s="271"/>
      <c r="E19" s="271"/>
      <c r="F19" s="271"/>
      <c r="G19" s="271"/>
      <c r="H19" s="272"/>
      <c r="I19" s="271"/>
      <c r="J19" s="271"/>
      <c r="K19" s="272"/>
      <c r="L19" s="271"/>
      <c r="M19" s="273"/>
      <c r="N19" s="266"/>
    </row>
    <row r="20" spans="1:14" ht="12.75">
      <c r="A20" s="402" t="s">
        <v>917</v>
      </c>
      <c r="B20" s="403"/>
      <c r="C20" s="403"/>
      <c r="D20" s="403"/>
      <c r="E20" s="403"/>
      <c r="F20" s="403"/>
      <c r="G20" s="403"/>
      <c r="H20" s="403"/>
      <c r="I20" s="403"/>
      <c r="J20" s="403"/>
      <c r="K20" s="403"/>
      <c r="L20" s="403"/>
      <c r="M20" s="404"/>
      <c r="N20" s="266"/>
    </row>
    <row r="21" spans="1:14" ht="12.75">
      <c r="A21" s="270"/>
      <c r="B21" s="271"/>
      <c r="C21" s="271"/>
      <c r="D21" s="271"/>
      <c r="E21" s="271"/>
      <c r="F21" s="271"/>
      <c r="G21" s="271"/>
      <c r="H21" s="271"/>
      <c r="I21" s="271"/>
      <c r="J21" s="271"/>
      <c r="K21" s="271"/>
      <c r="L21" s="271"/>
      <c r="M21" s="273"/>
      <c r="N21" s="266"/>
    </row>
    <row r="22" spans="1:14" ht="12.75">
      <c r="A22" s="274" t="s">
        <v>550</v>
      </c>
      <c r="B22" s="358"/>
      <c r="C22" s="271"/>
      <c r="D22" s="272" t="s">
        <v>551</v>
      </c>
      <c r="E22" s="358" t="s">
        <v>92</v>
      </c>
      <c r="F22" s="203"/>
      <c r="G22" s="271" t="s">
        <v>964</v>
      </c>
      <c r="H22" s="420" t="s">
        <v>337</v>
      </c>
      <c r="I22" s="421"/>
      <c r="J22" s="421"/>
      <c r="K22" s="421"/>
      <c r="L22" s="422"/>
      <c r="M22" s="275"/>
      <c r="N22" s="266"/>
    </row>
    <row r="23" spans="1:14" ht="37.5" customHeight="1">
      <c r="A23" s="270"/>
      <c r="B23" s="271"/>
      <c r="C23" s="271"/>
      <c r="D23" s="271"/>
      <c r="E23" s="271"/>
      <c r="F23" s="271"/>
      <c r="G23" s="271"/>
      <c r="H23" s="423"/>
      <c r="I23" s="424"/>
      <c r="J23" s="424"/>
      <c r="K23" s="424"/>
      <c r="L23" s="425"/>
      <c r="M23" s="275"/>
      <c r="N23" s="266"/>
    </row>
    <row r="24" spans="1:14" ht="12.75">
      <c r="A24" s="270"/>
      <c r="B24" s="271"/>
      <c r="C24" s="271"/>
      <c r="D24" s="271"/>
      <c r="E24" s="271"/>
      <c r="F24" s="271"/>
      <c r="G24" s="271"/>
      <c r="H24" s="271"/>
      <c r="I24" s="271"/>
      <c r="J24" s="271"/>
      <c r="K24" s="271"/>
      <c r="L24" s="271"/>
      <c r="M24" s="273"/>
      <c r="N24" s="266"/>
    </row>
    <row r="25" spans="1:14" ht="12.75">
      <c r="A25" s="402" t="s">
        <v>918</v>
      </c>
      <c r="B25" s="403"/>
      <c r="C25" s="403"/>
      <c r="D25" s="403"/>
      <c r="E25" s="403"/>
      <c r="F25" s="403"/>
      <c r="G25" s="403"/>
      <c r="H25" s="403"/>
      <c r="I25" s="403"/>
      <c r="J25" s="403"/>
      <c r="K25" s="403"/>
      <c r="L25" s="403"/>
      <c r="M25" s="404"/>
      <c r="N25" s="266"/>
    </row>
    <row r="26" spans="1:14" ht="12.75">
      <c r="A26" s="270"/>
      <c r="B26" s="271"/>
      <c r="C26" s="271"/>
      <c r="D26" s="271"/>
      <c r="E26" s="271"/>
      <c r="F26" s="271"/>
      <c r="G26" s="271"/>
      <c r="H26" s="271"/>
      <c r="I26" s="271"/>
      <c r="J26" s="271"/>
      <c r="K26" s="271"/>
      <c r="L26" s="271"/>
      <c r="M26" s="273"/>
      <c r="N26" s="266"/>
    </row>
    <row r="27" spans="1:14" ht="12.75">
      <c r="A27" s="270"/>
      <c r="B27" s="273" t="s">
        <v>552</v>
      </c>
      <c r="C27" s="417">
        <v>30</v>
      </c>
      <c r="D27" s="418"/>
      <c r="E27" s="419"/>
      <c r="F27" s="271"/>
      <c r="G27" s="271"/>
      <c r="H27" s="271"/>
      <c r="I27" s="271"/>
      <c r="J27" s="271"/>
      <c r="K27" s="271"/>
      <c r="L27" s="271"/>
      <c r="M27" s="273"/>
      <c r="N27" s="266"/>
    </row>
    <row r="28" spans="1:14" ht="12.75">
      <c r="A28" s="270"/>
      <c r="B28" s="271"/>
      <c r="C28" s="271"/>
      <c r="D28" s="271"/>
      <c r="E28" s="271"/>
      <c r="F28" s="271"/>
      <c r="G28" s="271"/>
      <c r="H28" s="271"/>
      <c r="I28" s="271"/>
      <c r="J28" s="271"/>
      <c r="K28" s="271"/>
      <c r="L28" s="271"/>
      <c r="M28" s="273"/>
      <c r="N28" s="266"/>
    </row>
    <row r="29" spans="1:14" ht="12.75">
      <c r="A29" s="270"/>
      <c r="B29" s="271"/>
      <c r="C29" s="272" t="s">
        <v>553</v>
      </c>
      <c r="D29" s="417">
        <v>5</v>
      </c>
      <c r="E29" s="418"/>
      <c r="F29" s="419"/>
      <c r="G29" s="271"/>
      <c r="H29" s="271"/>
      <c r="I29" s="272" t="s">
        <v>554</v>
      </c>
      <c r="J29" s="417">
        <v>10</v>
      </c>
      <c r="K29" s="418"/>
      <c r="L29" s="419"/>
      <c r="M29" s="273"/>
      <c r="N29" s="266"/>
    </row>
    <row r="30" spans="1:14" ht="12.75">
      <c r="A30" s="270"/>
      <c r="B30" s="271"/>
      <c r="C30" s="272"/>
      <c r="D30" s="271"/>
      <c r="E30" s="271"/>
      <c r="F30" s="271"/>
      <c r="G30" s="271"/>
      <c r="H30" s="271"/>
      <c r="I30" s="272"/>
      <c r="J30" s="271"/>
      <c r="K30" s="271"/>
      <c r="L30" s="271"/>
      <c r="M30" s="273"/>
      <c r="N30" s="266"/>
    </row>
    <row r="31" spans="1:14" ht="12.75">
      <c r="A31" s="270"/>
      <c r="B31" s="271"/>
      <c r="C31" s="272" t="s">
        <v>919</v>
      </c>
      <c r="D31" s="417">
        <v>10</v>
      </c>
      <c r="E31" s="418"/>
      <c r="F31" s="419"/>
      <c r="G31" s="271"/>
      <c r="H31" s="271"/>
      <c r="I31" s="272" t="s">
        <v>555</v>
      </c>
      <c r="J31" s="417">
        <v>5</v>
      </c>
      <c r="K31" s="418"/>
      <c r="L31" s="419"/>
      <c r="M31" s="273"/>
      <c r="N31" s="266"/>
    </row>
    <row r="32" spans="1:14" ht="12.75">
      <c r="A32" s="276"/>
      <c r="B32" s="277"/>
      <c r="C32" s="277"/>
      <c r="D32" s="277"/>
      <c r="E32" s="277"/>
      <c r="F32" s="277"/>
      <c r="G32" s="277"/>
      <c r="H32" s="277"/>
      <c r="I32" s="277"/>
      <c r="J32" s="277"/>
      <c r="K32" s="277"/>
      <c r="L32" s="277"/>
      <c r="M32" s="278"/>
      <c r="N32" s="266"/>
    </row>
    <row r="33" spans="1:14" ht="12.75" hidden="1">
      <c r="A33" s="266"/>
      <c r="B33" s="266"/>
      <c r="C33" s="266"/>
      <c r="D33" s="266"/>
      <c r="E33" s="266"/>
      <c r="F33" s="266"/>
      <c r="G33" s="266"/>
      <c r="H33" s="266"/>
      <c r="I33" s="266"/>
      <c r="J33" s="266"/>
      <c r="K33" s="266"/>
      <c r="L33" s="266"/>
      <c r="M33" s="266"/>
      <c r="N33" s="266"/>
    </row>
    <row r="34" spans="1:14" ht="15" hidden="1">
      <c r="A34" s="195"/>
      <c r="B34" s="195"/>
      <c r="C34" s="195"/>
      <c r="D34" s="195"/>
      <c r="E34" s="195"/>
      <c r="F34" s="195"/>
      <c r="G34" s="195"/>
      <c r="H34" s="195"/>
      <c r="I34" s="195"/>
      <c r="J34" s="195"/>
      <c r="K34" s="195"/>
      <c r="L34" s="195"/>
      <c r="M34" s="195"/>
      <c r="N34" s="195"/>
    </row>
  </sheetData>
  <sheetProtection password="C909" sheet="1" formatRows="0" selectLockedCells="1"/>
  <mergeCells count="19">
    <mergeCell ref="D31:F31"/>
    <mergeCell ref="J29:L29"/>
    <mergeCell ref="J31:L31"/>
    <mergeCell ref="H22:L23"/>
    <mergeCell ref="C27:E27"/>
    <mergeCell ref="D29:F29"/>
    <mergeCell ref="A20:M20"/>
    <mergeCell ref="A25:M25"/>
    <mergeCell ref="A11:M11"/>
    <mergeCell ref="A12:M12"/>
    <mergeCell ref="A13:M13"/>
    <mergeCell ref="A14:M14"/>
    <mergeCell ref="A15:M15"/>
    <mergeCell ref="A6:M6"/>
    <mergeCell ref="A8:M8"/>
    <mergeCell ref="A9:M9"/>
    <mergeCell ref="A10:M10"/>
    <mergeCell ref="A7:M7"/>
    <mergeCell ref="A16:M16"/>
  </mergeCells>
  <printOptions horizontalCentered="1" verticalCentered="1"/>
  <pageMargins left="0.7874015748031497" right="0.7874015748031497" top="0.984251968503937" bottom="0.984251968503937" header="0" footer="0"/>
  <pageSetup horizontalDpi="300" verticalDpi="300" orientation="landscape" r:id="rId2"/>
  <drawing r:id="rId1"/>
</worksheet>
</file>

<file path=xl/worksheets/sheet12.xml><?xml version="1.0" encoding="utf-8"?>
<worksheet xmlns="http://schemas.openxmlformats.org/spreadsheetml/2006/main" xmlns:r="http://schemas.openxmlformats.org/officeDocument/2006/relationships">
  <sheetPr codeName="Hoja24">
    <tabColor indexed="12"/>
  </sheetPr>
  <dimension ref="A1:N34"/>
  <sheetViews>
    <sheetView zoomScale="75" zoomScaleNormal="75" zoomScalePageLayoutView="0" workbookViewId="0" topLeftCell="A1">
      <selection activeCell="H22" sqref="H22:L23"/>
    </sheetView>
  </sheetViews>
  <sheetFormatPr defaultColWidth="0" defaultRowHeight="12.75" zeroHeight="1"/>
  <cols>
    <col min="1" max="13" width="8.7109375" style="2" customWidth="1"/>
    <col min="14" max="14" width="0.13671875" style="2" customWidth="1"/>
    <col min="15" max="16384" width="11.421875" style="2" hidden="1" customWidth="1"/>
  </cols>
  <sheetData>
    <row r="1" spans="1:14" ht="15" customHeight="1">
      <c r="A1" s="254"/>
      <c r="B1" s="255"/>
      <c r="C1" s="255"/>
      <c r="D1" s="255"/>
      <c r="E1" s="255"/>
      <c r="F1" s="255"/>
      <c r="G1" s="255"/>
      <c r="H1" s="255"/>
      <c r="I1" s="255"/>
      <c r="J1" s="255"/>
      <c r="K1" s="255"/>
      <c r="L1" s="255"/>
      <c r="M1" s="8" t="s">
        <v>920</v>
      </c>
      <c r="N1" s="256"/>
    </row>
    <row r="2" spans="1:14" ht="15" customHeight="1">
      <c r="A2" s="257"/>
      <c r="B2" s="204" t="s">
        <v>911</v>
      </c>
      <c r="C2" s="203"/>
      <c r="D2" s="258"/>
      <c r="E2" s="258"/>
      <c r="F2" s="258"/>
      <c r="G2" s="258"/>
      <c r="H2" s="258"/>
      <c r="I2" s="258"/>
      <c r="J2" s="258"/>
      <c r="K2" s="258"/>
      <c r="L2" s="258"/>
      <c r="M2" s="259"/>
      <c r="N2" s="256"/>
    </row>
    <row r="3" spans="1:14" ht="15" customHeight="1">
      <c r="A3" s="9"/>
      <c r="B3" s="253" t="str">
        <f>"Municipio de: "&amp;'13'!C5</f>
        <v>Municipio de: AMACUECA, JALISCO</v>
      </c>
      <c r="C3" s="203"/>
      <c r="D3" s="258"/>
      <c r="E3" s="258"/>
      <c r="F3" s="258"/>
      <c r="G3" s="258"/>
      <c r="H3" s="258"/>
      <c r="I3" s="258"/>
      <c r="J3" s="258"/>
      <c r="K3" s="258"/>
      <c r="L3" s="258"/>
      <c r="M3" s="259"/>
      <c r="N3" s="256"/>
    </row>
    <row r="4" spans="1:14" ht="15" customHeight="1" thickBot="1">
      <c r="A4" s="261"/>
      <c r="B4" s="262"/>
      <c r="C4" s="263"/>
      <c r="D4" s="262"/>
      <c r="E4" s="262"/>
      <c r="F4" s="262"/>
      <c r="G4" s="262"/>
      <c r="H4" s="262"/>
      <c r="I4" s="262"/>
      <c r="J4" s="262"/>
      <c r="K4" s="262"/>
      <c r="L4" s="262"/>
      <c r="M4" s="264"/>
      <c r="N4" s="256"/>
    </row>
    <row r="5" spans="1:14" ht="4.5" customHeight="1">
      <c r="A5" s="265"/>
      <c r="B5" s="260"/>
      <c r="C5" s="258"/>
      <c r="D5" s="258"/>
      <c r="E5" s="258"/>
      <c r="F5" s="258"/>
      <c r="G5" s="258"/>
      <c r="H5" s="258"/>
      <c r="I5" s="258"/>
      <c r="J5" s="258"/>
      <c r="K5" s="258"/>
      <c r="L5" s="258"/>
      <c r="M5" s="258"/>
      <c r="N5" s="256"/>
    </row>
    <row r="6" spans="1:14" ht="12.75">
      <c r="A6" s="398" t="s">
        <v>912</v>
      </c>
      <c r="B6" s="398"/>
      <c r="C6" s="398"/>
      <c r="D6" s="398"/>
      <c r="E6" s="398"/>
      <c r="F6" s="398"/>
      <c r="G6" s="398"/>
      <c r="H6" s="398"/>
      <c r="I6" s="398"/>
      <c r="J6" s="398"/>
      <c r="K6" s="398"/>
      <c r="L6" s="398"/>
      <c r="M6" s="398"/>
      <c r="N6" s="266"/>
    </row>
    <row r="7" spans="1:14" ht="12.75">
      <c r="A7" s="405" t="s">
        <v>347</v>
      </c>
      <c r="B7" s="406"/>
      <c r="C7" s="406"/>
      <c r="D7" s="406"/>
      <c r="E7" s="406"/>
      <c r="F7" s="406"/>
      <c r="G7" s="406"/>
      <c r="H7" s="406"/>
      <c r="I7" s="406"/>
      <c r="J7" s="406"/>
      <c r="K7" s="406"/>
      <c r="L7" s="406"/>
      <c r="M7" s="407"/>
      <c r="N7" s="266"/>
    </row>
    <row r="8" spans="1:14" ht="12.75">
      <c r="A8" s="398" t="s">
        <v>913</v>
      </c>
      <c r="B8" s="398"/>
      <c r="C8" s="398"/>
      <c r="D8" s="398"/>
      <c r="E8" s="398"/>
      <c r="F8" s="398"/>
      <c r="G8" s="398"/>
      <c r="H8" s="398"/>
      <c r="I8" s="398"/>
      <c r="J8" s="398"/>
      <c r="K8" s="398"/>
      <c r="L8" s="398"/>
      <c r="M8" s="398"/>
      <c r="N8" s="266"/>
    </row>
    <row r="9" spans="1:14" ht="25.5" customHeight="1">
      <c r="A9" s="399" t="s">
        <v>348</v>
      </c>
      <c r="B9" s="400"/>
      <c r="C9" s="400"/>
      <c r="D9" s="400"/>
      <c r="E9" s="400"/>
      <c r="F9" s="400"/>
      <c r="G9" s="400"/>
      <c r="H9" s="400"/>
      <c r="I9" s="400"/>
      <c r="J9" s="400"/>
      <c r="K9" s="400"/>
      <c r="L9" s="400"/>
      <c r="M9" s="401"/>
      <c r="N9" s="266"/>
    </row>
    <row r="10" spans="1:14" ht="12.75">
      <c r="A10" s="402" t="s">
        <v>921</v>
      </c>
      <c r="B10" s="403"/>
      <c r="C10" s="403"/>
      <c r="D10" s="403"/>
      <c r="E10" s="403"/>
      <c r="F10" s="403"/>
      <c r="G10" s="403"/>
      <c r="H10" s="403"/>
      <c r="I10" s="403"/>
      <c r="J10" s="403"/>
      <c r="K10" s="403"/>
      <c r="L10" s="403"/>
      <c r="M10" s="404"/>
      <c r="N10" s="266"/>
    </row>
    <row r="11" spans="1:14" ht="12.75">
      <c r="A11" s="408" t="s">
        <v>349</v>
      </c>
      <c r="B11" s="409"/>
      <c r="C11" s="409"/>
      <c r="D11" s="409"/>
      <c r="E11" s="409"/>
      <c r="F11" s="409"/>
      <c r="G11" s="409"/>
      <c r="H11" s="409"/>
      <c r="I11" s="409"/>
      <c r="J11" s="409"/>
      <c r="K11" s="409"/>
      <c r="L11" s="409"/>
      <c r="M11" s="410"/>
      <c r="N11" s="266"/>
    </row>
    <row r="12" spans="1:14" ht="12.75">
      <c r="A12" s="402" t="s">
        <v>914</v>
      </c>
      <c r="B12" s="403"/>
      <c r="C12" s="403"/>
      <c r="D12" s="403"/>
      <c r="E12" s="403"/>
      <c r="F12" s="403"/>
      <c r="G12" s="403"/>
      <c r="H12" s="403"/>
      <c r="I12" s="403"/>
      <c r="J12" s="403"/>
      <c r="K12" s="403"/>
      <c r="L12" s="403"/>
      <c r="M12" s="404"/>
      <c r="N12" s="266"/>
    </row>
    <row r="13" spans="1:14" ht="12.75">
      <c r="A13" s="411" t="s">
        <v>394</v>
      </c>
      <c r="B13" s="412"/>
      <c r="C13" s="412"/>
      <c r="D13" s="412"/>
      <c r="E13" s="412"/>
      <c r="F13" s="412"/>
      <c r="G13" s="412"/>
      <c r="H13" s="412"/>
      <c r="I13" s="412"/>
      <c r="J13" s="412"/>
      <c r="K13" s="412"/>
      <c r="L13" s="412"/>
      <c r="M13" s="413"/>
      <c r="N13" s="266"/>
    </row>
    <row r="14" spans="1:14" ht="12.75">
      <c r="A14" s="402" t="s">
        <v>915</v>
      </c>
      <c r="B14" s="403"/>
      <c r="C14" s="403"/>
      <c r="D14" s="403"/>
      <c r="E14" s="403"/>
      <c r="F14" s="403"/>
      <c r="G14" s="403"/>
      <c r="H14" s="403"/>
      <c r="I14" s="403"/>
      <c r="J14" s="403"/>
      <c r="K14" s="403"/>
      <c r="L14" s="403"/>
      <c r="M14" s="404"/>
      <c r="N14" s="266"/>
    </row>
    <row r="15" spans="1:14" ht="25.5" customHeight="1">
      <c r="A15" s="414" t="s">
        <v>350</v>
      </c>
      <c r="B15" s="415"/>
      <c r="C15" s="415"/>
      <c r="D15" s="415"/>
      <c r="E15" s="415"/>
      <c r="F15" s="415"/>
      <c r="G15" s="415"/>
      <c r="H15" s="415"/>
      <c r="I15" s="415"/>
      <c r="J15" s="415"/>
      <c r="K15" s="415"/>
      <c r="L15" s="415"/>
      <c r="M15" s="416"/>
      <c r="N15" s="266"/>
    </row>
    <row r="16" spans="1:14" ht="12.75">
      <c r="A16" s="402" t="s">
        <v>916</v>
      </c>
      <c r="B16" s="403"/>
      <c r="C16" s="403"/>
      <c r="D16" s="403"/>
      <c r="E16" s="403"/>
      <c r="F16" s="403"/>
      <c r="G16" s="403"/>
      <c r="H16" s="403"/>
      <c r="I16" s="403"/>
      <c r="J16" s="403"/>
      <c r="K16" s="403"/>
      <c r="L16" s="403"/>
      <c r="M16" s="404"/>
      <c r="N16" s="266"/>
    </row>
    <row r="17" spans="1:14" ht="12.75">
      <c r="A17" s="267"/>
      <c r="B17" s="268"/>
      <c r="C17" s="268"/>
      <c r="D17" s="268"/>
      <c r="E17" s="268"/>
      <c r="F17" s="268"/>
      <c r="G17" s="268"/>
      <c r="H17" s="268"/>
      <c r="I17" s="268"/>
      <c r="J17" s="268"/>
      <c r="K17" s="268"/>
      <c r="L17" s="268"/>
      <c r="M17" s="269"/>
      <c r="N17" s="266"/>
    </row>
    <row r="18" spans="1:14" ht="12.75">
      <c r="A18" s="270"/>
      <c r="B18" s="273" t="s">
        <v>546</v>
      </c>
      <c r="C18" s="358"/>
      <c r="D18" s="271"/>
      <c r="E18" s="272" t="s">
        <v>547</v>
      </c>
      <c r="F18" s="358"/>
      <c r="G18" s="271"/>
      <c r="H18" s="272" t="s">
        <v>548</v>
      </c>
      <c r="I18" s="358"/>
      <c r="J18" s="271"/>
      <c r="K18" s="272" t="s">
        <v>549</v>
      </c>
      <c r="L18" s="358" t="s">
        <v>92</v>
      </c>
      <c r="M18" s="273"/>
      <c r="N18" s="266"/>
    </row>
    <row r="19" spans="1:14" ht="12.75">
      <c r="A19" s="270"/>
      <c r="B19" s="271"/>
      <c r="C19" s="271"/>
      <c r="D19" s="271"/>
      <c r="E19" s="271"/>
      <c r="F19" s="271"/>
      <c r="G19" s="271"/>
      <c r="H19" s="272"/>
      <c r="I19" s="271"/>
      <c r="J19" s="271"/>
      <c r="K19" s="272"/>
      <c r="L19" s="271"/>
      <c r="M19" s="273"/>
      <c r="N19" s="266"/>
    </row>
    <row r="20" spans="1:14" ht="12.75">
      <c r="A20" s="402" t="s">
        <v>917</v>
      </c>
      <c r="B20" s="403"/>
      <c r="C20" s="403"/>
      <c r="D20" s="403"/>
      <c r="E20" s="403"/>
      <c r="F20" s="403"/>
      <c r="G20" s="403"/>
      <c r="H20" s="403"/>
      <c r="I20" s="403"/>
      <c r="J20" s="403"/>
      <c r="K20" s="403"/>
      <c r="L20" s="403"/>
      <c r="M20" s="404"/>
      <c r="N20" s="266"/>
    </row>
    <row r="21" spans="1:14" ht="12.75">
      <c r="A21" s="270"/>
      <c r="B21" s="271"/>
      <c r="C21" s="271"/>
      <c r="D21" s="271"/>
      <c r="E21" s="271"/>
      <c r="F21" s="271"/>
      <c r="G21" s="271"/>
      <c r="H21" s="271"/>
      <c r="I21" s="271"/>
      <c r="J21" s="271"/>
      <c r="K21" s="271"/>
      <c r="L21" s="271"/>
      <c r="M21" s="273"/>
      <c r="N21" s="266"/>
    </row>
    <row r="22" spans="1:14" ht="12.75" customHeight="1">
      <c r="A22" s="274" t="s">
        <v>550</v>
      </c>
      <c r="B22" s="358"/>
      <c r="C22" s="271"/>
      <c r="D22" s="272" t="s">
        <v>551</v>
      </c>
      <c r="E22" s="358" t="s">
        <v>92</v>
      </c>
      <c r="F22" s="203"/>
      <c r="G22" s="271" t="s">
        <v>964</v>
      </c>
      <c r="H22" s="420" t="s">
        <v>351</v>
      </c>
      <c r="I22" s="421"/>
      <c r="J22" s="421"/>
      <c r="K22" s="421"/>
      <c r="L22" s="422"/>
      <c r="M22" s="275"/>
      <c r="N22" s="266"/>
    </row>
    <row r="23" spans="1:14" ht="37.5" customHeight="1">
      <c r="A23" s="270"/>
      <c r="B23" s="271"/>
      <c r="C23" s="271"/>
      <c r="D23" s="271"/>
      <c r="E23" s="271"/>
      <c r="F23" s="271"/>
      <c r="G23" s="271"/>
      <c r="H23" s="423"/>
      <c r="I23" s="424"/>
      <c r="J23" s="424"/>
      <c r="K23" s="424"/>
      <c r="L23" s="425"/>
      <c r="M23" s="275"/>
      <c r="N23" s="266"/>
    </row>
    <row r="24" spans="1:14" ht="12.75">
      <c r="A24" s="270"/>
      <c r="B24" s="271"/>
      <c r="C24" s="271"/>
      <c r="D24" s="271"/>
      <c r="E24" s="271"/>
      <c r="F24" s="271"/>
      <c r="G24" s="271"/>
      <c r="H24" s="271"/>
      <c r="I24" s="271"/>
      <c r="J24" s="271"/>
      <c r="K24" s="271"/>
      <c r="L24" s="271"/>
      <c r="M24" s="273"/>
      <c r="N24" s="266"/>
    </row>
    <row r="25" spans="1:14" ht="12.75">
      <c r="A25" s="402" t="s">
        <v>918</v>
      </c>
      <c r="B25" s="403"/>
      <c r="C25" s="403"/>
      <c r="D25" s="403"/>
      <c r="E25" s="403"/>
      <c r="F25" s="403"/>
      <c r="G25" s="403"/>
      <c r="H25" s="403"/>
      <c r="I25" s="403"/>
      <c r="J25" s="403"/>
      <c r="K25" s="403"/>
      <c r="L25" s="403"/>
      <c r="M25" s="404"/>
      <c r="N25" s="266"/>
    </row>
    <row r="26" spans="1:14" ht="12.75">
      <c r="A26" s="270"/>
      <c r="B26" s="271"/>
      <c r="C26" s="271"/>
      <c r="D26" s="271"/>
      <c r="E26" s="271"/>
      <c r="F26" s="271"/>
      <c r="G26" s="271"/>
      <c r="H26" s="271"/>
      <c r="I26" s="271"/>
      <c r="J26" s="271"/>
      <c r="K26" s="271"/>
      <c r="L26" s="271"/>
      <c r="M26" s="273"/>
      <c r="N26" s="266"/>
    </row>
    <row r="27" spans="1:14" ht="12.75">
      <c r="A27" s="270"/>
      <c r="B27" s="273" t="s">
        <v>552</v>
      </c>
      <c r="C27" s="417">
        <v>30</v>
      </c>
      <c r="D27" s="418"/>
      <c r="E27" s="419"/>
      <c r="F27" s="271"/>
      <c r="G27" s="271"/>
      <c r="H27" s="271"/>
      <c r="I27" s="271"/>
      <c r="J27" s="271"/>
      <c r="K27" s="271"/>
      <c r="L27" s="271"/>
      <c r="M27" s="273"/>
      <c r="N27" s="266"/>
    </row>
    <row r="28" spans="1:14" ht="12.75">
      <c r="A28" s="270"/>
      <c r="B28" s="271"/>
      <c r="C28" s="271"/>
      <c r="D28" s="271"/>
      <c r="E28" s="271"/>
      <c r="F28" s="271"/>
      <c r="G28" s="271"/>
      <c r="H28" s="271"/>
      <c r="I28" s="271"/>
      <c r="J28" s="271"/>
      <c r="K28" s="271"/>
      <c r="L28" s="271"/>
      <c r="M28" s="273"/>
      <c r="N28" s="266"/>
    </row>
    <row r="29" spans="1:14" ht="12.75">
      <c r="A29" s="270"/>
      <c r="B29" s="271"/>
      <c r="C29" s="272" t="s">
        <v>553</v>
      </c>
      <c r="D29" s="417">
        <v>5</v>
      </c>
      <c r="E29" s="418"/>
      <c r="F29" s="419"/>
      <c r="G29" s="271"/>
      <c r="H29" s="271"/>
      <c r="I29" s="272" t="s">
        <v>554</v>
      </c>
      <c r="J29" s="417">
        <v>10</v>
      </c>
      <c r="K29" s="418"/>
      <c r="L29" s="419"/>
      <c r="M29" s="273"/>
      <c r="N29" s="266"/>
    </row>
    <row r="30" spans="1:14" ht="12.75">
      <c r="A30" s="270"/>
      <c r="B30" s="271"/>
      <c r="C30" s="272"/>
      <c r="D30" s="271"/>
      <c r="E30" s="271"/>
      <c r="F30" s="271"/>
      <c r="G30" s="271"/>
      <c r="H30" s="271"/>
      <c r="I30" s="272"/>
      <c r="J30" s="271"/>
      <c r="K30" s="271"/>
      <c r="L30" s="271"/>
      <c r="M30" s="273"/>
      <c r="N30" s="266"/>
    </row>
    <row r="31" spans="1:14" ht="12.75">
      <c r="A31" s="270"/>
      <c r="B31" s="271"/>
      <c r="C31" s="272" t="s">
        <v>919</v>
      </c>
      <c r="D31" s="417">
        <v>10</v>
      </c>
      <c r="E31" s="418"/>
      <c r="F31" s="419"/>
      <c r="G31" s="271"/>
      <c r="H31" s="271"/>
      <c r="I31" s="272" t="s">
        <v>555</v>
      </c>
      <c r="J31" s="417">
        <v>5</v>
      </c>
      <c r="K31" s="418"/>
      <c r="L31" s="419"/>
      <c r="M31" s="273"/>
      <c r="N31" s="266"/>
    </row>
    <row r="32" spans="1:14" ht="12.75">
      <c r="A32" s="276"/>
      <c r="B32" s="277"/>
      <c r="C32" s="277"/>
      <c r="D32" s="277"/>
      <c r="E32" s="277"/>
      <c r="F32" s="277"/>
      <c r="G32" s="277"/>
      <c r="H32" s="277"/>
      <c r="I32" s="277"/>
      <c r="J32" s="277"/>
      <c r="K32" s="277"/>
      <c r="L32" s="277"/>
      <c r="M32" s="278"/>
      <c r="N32" s="266"/>
    </row>
    <row r="33" spans="1:14" ht="12.75" hidden="1">
      <c r="A33" s="266"/>
      <c r="B33" s="266"/>
      <c r="C33" s="266"/>
      <c r="D33" s="266"/>
      <c r="E33" s="266"/>
      <c r="F33" s="266"/>
      <c r="G33" s="266"/>
      <c r="H33" s="266"/>
      <c r="I33" s="266"/>
      <c r="J33" s="266"/>
      <c r="K33" s="266"/>
      <c r="L33" s="266"/>
      <c r="M33" s="266"/>
      <c r="N33" s="266"/>
    </row>
    <row r="34" spans="1:14" ht="15" hidden="1">
      <c r="A34" s="195"/>
      <c r="B34" s="195"/>
      <c r="C34" s="195"/>
      <c r="D34" s="195"/>
      <c r="E34" s="195"/>
      <c r="F34" s="195"/>
      <c r="G34" s="195"/>
      <c r="H34" s="195"/>
      <c r="I34" s="195"/>
      <c r="J34" s="195"/>
      <c r="K34" s="195"/>
      <c r="L34" s="195"/>
      <c r="M34" s="195"/>
      <c r="N34" s="195"/>
    </row>
  </sheetData>
  <sheetProtection password="C909" sheet="1" formatRows="0" selectLockedCells="1"/>
  <mergeCells count="19">
    <mergeCell ref="D31:F31"/>
    <mergeCell ref="J29:L29"/>
    <mergeCell ref="J31:L31"/>
    <mergeCell ref="H22:L23"/>
    <mergeCell ref="C27:E27"/>
    <mergeCell ref="D29:F29"/>
    <mergeCell ref="A20:M20"/>
    <mergeCell ref="A25:M25"/>
    <mergeCell ref="A11:M11"/>
    <mergeCell ref="A12:M12"/>
    <mergeCell ref="A13:M13"/>
    <mergeCell ref="A14:M14"/>
    <mergeCell ref="A15:M15"/>
    <mergeCell ref="A6:M6"/>
    <mergeCell ref="A8:M8"/>
    <mergeCell ref="A9:M9"/>
    <mergeCell ref="A10:M10"/>
    <mergeCell ref="A7:M7"/>
    <mergeCell ref="A16:M16"/>
  </mergeCells>
  <printOptions horizontalCentered="1" verticalCentered="1"/>
  <pageMargins left="0.7874015748031497" right="0.7874015748031497" top="0.984251968503937" bottom="0.984251968503937" header="0" footer="0"/>
  <pageSetup horizontalDpi="300" verticalDpi="300" orientation="landscape" r:id="rId2"/>
  <drawing r:id="rId1"/>
</worksheet>
</file>

<file path=xl/worksheets/sheet13.xml><?xml version="1.0" encoding="utf-8"?>
<worksheet xmlns="http://schemas.openxmlformats.org/spreadsheetml/2006/main" xmlns:r="http://schemas.openxmlformats.org/officeDocument/2006/relationships">
  <sheetPr>
    <tabColor indexed="12"/>
  </sheetPr>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indexed="12"/>
  </sheetPr>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Hoja25">
    <tabColor indexed="12"/>
  </sheetPr>
  <dimension ref="A1:N34"/>
  <sheetViews>
    <sheetView zoomScale="75" zoomScaleNormal="75" zoomScalePageLayoutView="0" workbookViewId="0" topLeftCell="A4">
      <selection activeCell="A7" sqref="A7:M7"/>
    </sheetView>
  </sheetViews>
  <sheetFormatPr defaultColWidth="0" defaultRowHeight="12.75" zeroHeight="1"/>
  <cols>
    <col min="1" max="13" width="8.7109375" style="2" customWidth="1"/>
    <col min="14" max="14" width="0.13671875" style="2" customWidth="1"/>
    <col min="15" max="16384" width="11.421875" style="2" hidden="1" customWidth="1"/>
  </cols>
  <sheetData>
    <row r="1" spans="1:14" ht="15" customHeight="1">
      <c r="A1" s="254"/>
      <c r="B1" s="255"/>
      <c r="C1" s="255"/>
      <c r="D1" s="255"/>
      <c r="E1" s="255"/>
      <c r="F1" s="255"/>
      <c r="G1" s="255"/>
      <c r="H1" s="255"/>
      <c r="I1" s="255"/>
      <c r="J1" s="255"/>
      <c r="K1" s="255"/>
      <c r="L1" s="255"/>
      <c r="M1" s="8" t="s">
        <v>920</v>
      </c>
      <c r="N1" s="256"/>
    </row>
    <row r="2" spans="1:14" ht="15" customHeight="1">
      <c r="A2" s="257"/>
      <c r="B2" s="204" t="s">
        <v>911</v>
      </c>
      <c r="C2" s="203"/>
      <c r="D2" s="258"/>
      <c r="E2" s="258"/>
      <c r="F2" s="258"/>
      <c r="G2" s="258"/>
      <c r="H2" s="258"/>
      <c r="I2" s="258"/>
      <c r="J2" s="258"/>
      <c r="K2" s="258"/>
      <c r="L2" s="258"/>
      <c r="M2" s="259"/>
      <c r="N2" s="256"/>
    </row>
    <row r="3" spans="1:14" ht="15" customHeight="1">
      <c r="A3" s="9"/>
      <c r="B3" s="253" t="str">
        <f>"Municipio de: "&amp;'13'!C5</f>
        <v>Municipio de: AMACUECA, JALISCO</v>
      </c>
      <c r="C3" s="203"/>
      <c r="D3" s="258"/>
      <c r="E3" s="258"/>
      <c r="F3" s="258"/>
      <c r="G3" s="258"/>
      <c r="H3" s="258"/>
      <c r="I3" s="258"/>
      <c r="J3" s="258"/>
      <c r="K3" s="258"/>
      <c r="L3" s="258"/>
      <c r="M3" s="259"/>
      <c r="N3" s="256"/>
    </row>
    <row r="4" spans="1:14" ht="15" customHeight="1" thickBot="1">
      <c r="A4" s="261"/>
      <c r="B4" s="262"/>
      <c r="C4" s="263"/>
      <c r="D4" s="262"/>
      <c r="E4" s="262"/>
      <c r="F4" s="262"/>
      <c r="G4" s="262"/>
      <c r="H4" s="262"/>
      <c r="I4" s="262"/>
      <c r="J4" s="262"/>
      <c r="K4" s="262"/>
      <c r="L4" s="262"/>
      <c r="M4" s="264"/>
      <c r="N4" s="256"/>
    </row>
    <row r="5" spans="1:14" ht="4.5" customHeight="1">
      <c r="A5" s="265"/>
      <c r="B5" s="260"/>
      <c r="C5" s="258"/>
      <c r="D5" s="258"/>
      <c r="E5" s="258"/>
      <c r="F5" s="258"/>
      <c r="G5" s="258"/>
      <c r="H5" s="258"/>
      <c r="I5" s="258"/>
      <c r="J5" s="258"/>
      <c r="K5" s="258"/>
      <c r="L5" s="258"/>
      <c r="M5" s="258"/>
      <c r="N5" s="256"/>
    </row>
    <row r="6" spans="1:14" ht="12.75">
      <c r="A6" s="398" t="s">
        <v>912</v>
      </c>
      <c r="B6" s="398"/>
      <c r="C6" s="398"/>
      <c r="D6" s="398"/>
      <c r="E6" s="398"/>
      <c r="F6" s="398"/>
      <c r="G6" s="398"/>
      <c r="H6" s="398"/>
      <c r="I6" s="398"/>
      <c r="J6" s="398"/>
      <c r="K6" s="398"/>
      <c r="L6" s="398"/>
      <c r="M6" s="398"/>
      <c r="N6" s="266"/>
    </row>
    <row r="7" spans="1:14" ht="12.75">
      <c r="A7" s="405" t="s">
        <v>431</v>
      </c>
      <c r="B7" s="406"/>
      <c r="C7" s="406"/>
      <c r="D7" s="406"/>
      <c r="E7" s="406"/>
      <c r="F7" s="406"/>
      <c r="G7" s="406"/>
      <c r="H7" s="406"/>
      <c r="I7" s="406"/>
      <c r="J7" s="406"/>
      <c r="K7" s="406"/>
      <c r="L7" s="406"/>
      <c r="M7" s="407"/>
      <c r="N7" s="266"/>
    </row>
    <row r="8" spans="1:14" ht="12.75">
      <c r="A8" s="398" t="s">
        <v>913</v>
      </c>
      <c r="B8" s="398"/>
      <c r="C8" s="398"/>
      <c r="D8" s="398"/>
      <c r="E8" s="398"/>
      <c r="F8" s="398"/>
      <c r="G8" s="398"/>
      <c r="H8" s="398"/>
      <c r="I8" s="398"/>
      <c r="J8" s="398"/>
      <c r="K8" s="398"/>
      <c r="L8" s="398"/>
      <c r="M8" s="398"/>
      <c r="N8" s="266"/>
    </row>
    <row r="9" spans="1:14" ht="25.5" customHeight="1">
      <c r="A9" s="399" t="s">
        <v>339</v>
      </c>
      <c r="B9" s="400"/>
      <c r="C9" s="400"/>
      <c r="D9" s="400"/>
      <c r="E9" s="400"/>
      <c r="F9" s="400"/>
      <c r="G9" s="400"/>
      <c r="H9" s="400"/>
      <c r="I9" s="400"/>
      <c r="J9" s="400"/>
      <c r="K9" s="400"/>
      <c r="L9" s="400"/>
      <c r="M9" s="401"/>
      <c r="N9" s="266"/>
    </row>
    <row r="10" spans="1:14" ht="12.75">
      <c r="A10" s="402" t="s">
        <v>921</v>
      </c>
      <c r="B10" s="403"/>
      <c r="C10" s="403"/>
      <c r="D10" s="403"/>
      <c r="E10" s="403"/>
      <c r="F10" s="403"/>
      <c r="G10" s="403"/>
      <c r="H10" s="403"/>
      <c r="I10" s="403"/>
      <c r="J10" s="403"/>
      <c r="K10" s="403"/>
      <c r="L10" s="403"/>
      <c r="M10" s="404"/>
      <c r="N10" s="266"/>
    </row>
    <row r="11" spans="1:14" ht="12.75">
      <c r="A11" s="408" t="s">
        <v>340</v>
      </c>
      <c r="B11" s="409"/>
      <c r="C11" s="409"/>
      <c r="D11" s="409"/>
      <c r="E11" s="409"/>
      <c r="F11" s="409"/>
      <c r="G11" s="409"/>
      <c r="H11" s="409"/>
      <c r="I11" s="409"/>
      <c r="J11" s="409"/>
      <c r="K11" s="409"/>
      <c r="L11" s="409"/>
      <c r="M11" s="410"/>
      <c r="N11" s="266"/>
    </row>
    <row r="12" spans="1:14" ht="12.75">
      <c r="A12" s="402" t="s">
        <v>914</v>
      </c>
      <c r="B12" s="403"/>
      <c r="C12" s="403"/>
      <c r="D12" s="403"/>
      <c r="E12" s="403"/>
      <c r="F12" s="403"/>
      <c r="G12" s="403"/>
      <c r="H12" s="403"/>
      <c r="I12" s="403"/>
      <c r="J12" s="403"/>
      <c r="K12" s="403"/>
      <c r="L12" s="403"/>
      <c r="M12" s="404"/>
      <c r="N12" s="266"/>
    </row>
    <row r="13" spans="1:14" ht="12.75">
      <c r="A13" s="411" t="s">
        <v>394</v>
      </c>
      <c r="B13" s="412"/>
      <c r="C13" s="412"/>
      <c r="D13" s="412"/>
      <c r="E13" s="412"/>
      <c r="F13" s="412"/>
      <c r="G13" s="412"/>
      <c r="H13" s="412"/>
      <c r="I13" s="412"/>
      <c r="J13" s="412"/>
      <c r="K13" s="412"/>
      <c r="L13" s="412"/>
      <c r="M13" s="413"/>
      <c r="N13" s="266"/>
    </row>
    <row r="14" spans="1:14" ht="12.75">
      <c r="A14" s="402" t="s">
        <v>915</v>
      </c>
      <c r="B14" s="403"/>
      <c r="C14" s="403"/>
      <c r="D14" s="403"/>
      <c r="E14" s="403"/>
      <c r="F14" s="403"/>
      <c r="G14" s="403"/>
      <c r="H14" s="403"/>
      <c r="I14" s="403"/>
      <c r="J14" s="403"/>
      <c r="K14" s="403"/>
      <c r="L14" s="403"/>
      <c r="M14" s="404"/>
      <c r="N14" s="266"/>
    </row>
    <row r="15" spans="1:14" ht="25.5" customHeight="1">
      <c r="A15" s="414" t="s">
        <v>341</v>
      </c>
      <c r="B15" s="415"/>
      <c r="C15" s="415"/>
      <c r="D15" s="415"/>
      <c r="E15" s="415"/>
      <c r="F15" s="415"/>
      <c r="G15" s="415"/>
      <c r="H15" s="415"/>
      <c r="I15" s="415"/>
      <c r="J15" s="415"/>
      <c r="K15" s="415"/>
      <c r="L15" s="415"/>
      <c r="M15" s="416"/>
      <c r="N15" s="266"/>
    </row>
    <row r="16" spans="1:14" ht="12.75">
      <c r="A16" s="402" t="s">
        <v>916</v>
      </c>
      <c r="B16" s="403"/>
      <c r="C16" s="403"/>
      <c r="D16" s="403"/>
      <c r="E16" s="403"/>
      <c r="F16" s="403"/>
      <c r="G16" s="403"/>
      <c r="H16" s="403"/>
      <c r="I16" s="403"/>
      <c r="J16" s="403"/>
      <c r="K16" s="403"/>
      <c r="L16" s="403"/>
      <c r="M16" s="404"/>
      <c r="N16" s="266"/>
    </row>
    <row r="17" spans="1:14" ht="12.75">
      <c r="A17" s="267"/>
      <c r="B17" s="268"/>
      <c r="C17" s="268"/>
      <c r="D17" s="268"/>
      <c r="E17" s="268"/>
      <c r="F17" s="268"/>
      <c r="G17" s="268"/>
      <c r="H17" s="268"/>
      <c r="I17" s="268"/>
      <c r="J17" s="268"/>
      <c r="K17" s="268"/>
      <c r="L17" s="268"/>
      <c r="M17" s="269"/>
      <c r="N17" s="266"/>
    </row>
    <row r="18" spans="1:14" ht="12.75">
      <c r="A18" s="270"/>
      <c r="B18" s="273" t="s">
        <v>546</v>
      </c>
      <c r="C18" s="358"/>
      <c r="D18" s="271"/>
      <c r="E18" s="272" t="s">
        <v>547</v>
      </c>
      <c r="F18" s="358"/>
      <c r="G18" s="271"/>
      <c r="H18" s="272" t="s">
        <v>548</v>
      </c>
      <c r="I18" s="358"/>
      <c r="J18" s="271"/>
      <c r="K18" s="272" t="s">
        <v>549</v>
      </c>
      <c r="L18" s="358" t="s">
        <v>92</v>
      </c>
      <c r="M18" s="273"/>
      <c r="N18" s="266"/>
    </row>
    <row r="19" spans="1:14" ht="12.75">
      <c r="A19" s="270"/>
      <c r="B19" s="271"/>
      <c r="C19" s="271"/>
      <c r="D19" s="271"/>
      <c r="E19" s="271"/>
      <c r="F19" s="271"/>
      <c r="G19" s="271"/>
      <c r="H19" s="272"/>
      <c r="I19" s="271"/>
      <c r="J19" s="271"/>
      <c r="K19" s="272"/>
      <c r="L19" s="271"/>
      <c r="M19" s="273"/>
      <c r="N19" s="266"/>
    </row>
    <row r="20" spans="1:14" ht="12.75">
      <c r="A20" s="402" t="s">
        <v>917</v>
      </c>
      <c r="B20" s="403"/>
      <c r="C20" s="403"/>
      <c r="D20" s="403"/>
      <c r="E20" s="403"/>
      <c r="F20" s="403"/>
      <c r="G20" s="403"/>
      <c r="H20" s="403"/>
      <c r="I20" s="403"/>
      <c r="J20" s="403"/>
      <c r="K20" s="403"/>
      <c r="L20" s="403"/>
      <c r="M20" s="404"/>
      <c r="N20" s="266"/>
    </row>
    <row r="21" spans="1:14" ht="12.75">
      <c r="A21" s="270"/>
      <c r="B21" s="271"/>
      <c r="C21" s="271"/>
      <c r="D21" s="271"/>
      <c r="E21" s="271"/>
      <c r="F21" s="271"/>
      <c r="G21" s="271"/>
      <c r="H21" s="271"/>
      <c r="I21" s="271"/>
      <c r="J21" s="271"/>
      <c r="K21" s="271"/>
      <c r="L21" s="271"/>
      <c r="M21" s="273"/>
      <c r="N21" s="266"/>
    </row>
    <row r="22" spans="1:14" ht="12.75">
      <c r="A22" s="274" t="s">
        <v>550</v>
      </c>
      <c r="B22" s="358"/>
      <c r="C22" s="271"/>
      <c r="D22" s="272" t="s">
        <v>551</v>
      </c>
      <c r="E22" s="358" t="s">
        <v>92</v>
      </c>
      <c r="F22" s="203"/>
      <c r="G22" s="271" t="s">
        <v>964</v>
      </c>
      <c r="H22" s="420" t="s">
        <v>342</v>
      </c>
      <c r="I22" s="421"/>
      <c r="J22" s="421"/>
      <c r="K22" s="421"/>
      <c r="L22" s="422"/>
      <c r="M22" s="275"/>
      <c r="N22" s="266"/>
    </row>
    <row r="23" spans="1:14" ht="37.5" customHeight="1">
      <c r="A23" s="270"/>
      <c r="B23" s="271"/>
      <c r="C23" s="271"/>
      <c r="D23" s="271"/>
      <c r="E23" s="271"/>
      <c r="F23" s="271"/>
      <c r="G23" s="271"/>
      <c r="H23" s="423"/>
      <c r="I23" s="424"/>
      <c r="J23" s="424"/>
      <c r="K23" s="424"/>
      <c r="L23" s="425"/>
      <c r="M23" s="275"/>
      <c r="N23" s="266"/>
    </row>
    <row r="24" spans="1:14" ht="12.75">
      <c r="A24" s="270"/>
      <c r="B24" s="271"/>
      <c r="C24" s="271"/>
      <c r="D24" s="271"/>
      <c r="E24" s="271"/>
      <c r="F24" s="271"/>
      <c r="G24" s="271"/>
      <c r="H24" s="271"/>
      <c r="I24" s="271"/>
      <c r="J24" s="271"/>
      <c r="K24" s="271"/>
      <c r="L24" s="271"/>
      <c r="M24" s="273"/>
      <c r="N24" s="266"/>
    </row>
    <row r="25" spans="1:14" ht="12.75">
      <c r="A25" s="402" t="s">
        <v>918</v>
      </c>
      <c r="B25" s="403"/>
      <c r="C25" s="403"/>
      <c r="D25" s="403"/>
      <c r="E25" s="403"/>
      <c r="F25" s="403"/>
      <c r="G25" s="403"/>
      <c r="H25" s="403"/>
      <c r="I25" s="403"/>
      <c r="J25" s="403"/>
      <c r="K25" s="403"/>
      <c r="L25" s="403"/>
      <c r="M25" s="404"/>
      <c r="N25" s="266"/>
    </row>
    <row r="26" spans="1:14" ht="12.75">
      <c r="A26" s="270"/>
      <c r="B26" s="271"/>
      <c r="C26" s="271"/>
      <c r="D26" s="271"/>
      <c r="E26" s="271"/>
      <c r="F26" s="271"/>
      <c r="G26" s="271"/>
      <c r="H26" s="271"/>
      <c r="I26" s="271"/>
      <c r="J26" s="271"/>
      <c r="K26" s="271"/>
      <c r="L26" s="271"/>
      <c r="M26" s="273"/>
      <c r="N26" s="266"/>
    </row>
    <row r="27" spans="1:14" ht="12.75">
      <c r="A27" s="270"/>
      <c r="B27" s="273" t="s">
        <v>552</v>
      </c>
      <c r="C27" s="417">
        <v>12</v>
      </c>
      <c r="D27" s="418"/>
      <c r="E27" s="419"/>
      <c r="F27" s="271"/>
      <c r="G27" s="271"/>
      <c r="H27" s="271"/>
      <c r="I27" s="271"/>
      <c r="J27" s="271"/>
      <c r="K27" s="271"/>
      <c r="L27" s="271"/>
      <c r="M27" s="273"/>
      <c r="N27" s="266"/>
    </row>
    <row r="28" spans="1:14" ht="12.75">
      <c r="A28" s="270"/>
      <c r="B28" s="271"/>
      <c r="C28" s="271"/>
      <c r="D28" s="271"/>
      <c r="E28" s="271"/>
      <c r="F28" s="271"/>
      <c r="G28" s="271"/>
      <c r="H28" s="271"/>
      <c r="I28" s="271"/>
      <c r="J28" s="271"/>
      <c r="K28" s="271"/>
      <c r="L28" s="271"/>
      <c r="M28" s="273"/>
      <c r="N28" s="266"/>
    </row>
    <row r="29" spans="1:14" ht="12.75">
      <c r="A29" s="270"/>
      <c r="B29" s="271"/>
      <c r="C29" s="272" t="s">
        <v>553</v>
      </c>
      <c r="D29" s="417">
        <v>3</v>
      </c>
      <c r="E29" s="418"/>
      <c r="F29" s="419"/>
      <c r="G29" s="271"/>
      <c r="H29" s="271"/>
      <c r="I29" s="272" t="s">
        <v>554</v>
      </c>
      <c r="J29" s="417">
        <v>3</v>
      </c>
      <c r="K29" s="418"/>
      <c r="L29" s="419"/>
      <c r="M29" s="273"/>
      <c r="N29" s="266"/>
    </row>
    <row r="30" spans="1:14" ht="12.75">
      <c r="A30" s="270"/>
      <c r="B30" s="271"/>
      <c r="C30" s="272"/>
      <c r="D30" s="271"/>
      <c r="E30" s="271"/>
      <c r="F30" s="271"/>
      <c r="G30" s="271"/>
      <c r="H30" s="271"/>
      <c r="I30" s="272"/>
      <c r="J30" s="271"/>
      <c r="K30" s="271"/>
      <c r="L30" s="271"/>
      <c r="M30" s="273"/>
      <c r="N30" s="266"/>
    </row>
    <row r="31" spans="1:14" ht="12.75">
      <c r="A31" s="270"/>
      <c r="B31" s="271"/>
      <c r="C31" s="272" t="s">
        <v>919</v>
      </c>
      <c r="D31" s="417">
        <v>3</v>
      </c>
      <c r="E31" s="418"/>
      <c r="F31" s="419"/>
      <c r="G31" s="271"/>
      <c r="H31" s="271"/>
      <c r="I31" s="272" t="s">
        <v>555</v>
      </c>
      <c r="J31" s="417">
        <v>3</v>
      </c>
      <c r="K31" s="418"/>
      <c r="L31" s="419"/>
      <c r="M31" s="273"/>
      <c r="N31" s="266"/>
    </row>
    <row r="32" spans="1:14" ht="12.75">
      <c r="A32" s="276"/>
      <c r="B32" s="277"/>
      <c r="C32" s="277"/>
      <c r="D32" s="277"/>
      <c r="E32" s="277"/>
      <c r="F32" s="277"/>
      <c r="G32" s="277"/>
      <c r="H32" s="277"/>
      <c r="I32" s="277"/>
      <c r="J32" s="277"/>
      <c r="K32" s="277"/>
      <c r="L32" s="277"/>
      <c r="M32" s="278"/>
      <c r="N32" s="266"/>
    </row>
    <row r="33" spans="1:14" ht="12.75" hidden="1">
      <c r="A33" s="266"/>
      <c r="B33" s="266"/>
      <c r="C33" s="266"/>
      <c r="D33" s="266"/>
      <c r="E33" s="266"/>
      <c r="F33" s="266"/>
      <c r="G33" s="266"/>
      <c r="H33" s="266"/>
      <c r="I33" s="266"/>
      <c r="J33" s="266"/>
      <c r="K33" s="266"/>
      <c r="L33" s="266"/>
      <c r="M33" s="266"/>
      <c r="N33" s="266"/>
    </row>
    <row r="34" spans="1:14" ht="15" hidden="1">
      <c r="A34" s="195"/>
      <c r="B34" s="195"/>
      <c r="C34" s="195"/>
      <c r="D34" s="195"/>
      <c r="E34" s="195"/>
      <c r="F34" s="195"/>
      <c r="G34" s="195"/>
      <c r="H34" s="195"/>
      <c r="I34" s="195"/>
      <c r="J34" s="195"/>
      <c r="K34" s="195"/>
      <c r="L34" s="195"/>
      <c r="M34" s="195"/>
      <c r="N34" s="195"/>
    </row>
  </sheetData>
  <sheetProtection password="C909" sheet="1" formatRows="0" selectLockedCells="1"/>
  <mergeCells count="19">
    <mergeCell ref="D31:F31"/>
    <mergeCell ref="J29:L29"/>
    <mergeCell ref="J31:L31"/>
    <mergeCell ref="H22:L23"/>
    <mergeCell ref="C27:E27"/>
    <mergeCell ref="D29:F29"/>
    <mergeCell ref="A20:M20"/>
    <mergeCell ref="A25:M25"/>
    <mergeCell ref="A11:M11"/>
    <mergeCell ref="A12:M12"/>
    <mergeCell ref="A13:M13"/>
    <mergeCell ref="A14:M14"/>
    <mergeCell ref="A15:M15"/>
    <mergeCell ref="A6:M6"/>
    <mergeCell ref="A8:M8"/>
    <mergeCell ref="A9:M9"/>
    <mergeCell ref="A10:M10"/>
    <mergeCell ref="A7:M7"/>
    <mergeCell ref="A16:M16"/>
  </mergeCells>
  <printOptions horizontalCentered="1" verticalCentered="1"/>
  <pageMargins left="0.7874015748031497" right="0.7874015748031497" top="0.984251968503937" bottom="0.984251968503937" header="0" footer="0"/>
  <pageSetup horizontalDpi="300" verticalDpi="300" orientation="landscape" r:id="rId2"/>
  <drawing r:id="rId1"/>
</worksheet>
</file>

<file path=xl/worksheets/sheet16.xml><?xml version="1.0" encoding="utf-8"?>
<worksheet xmlns="http://schemas.openxmlformats.org/spreadsheetml/2006/main" xmlns:r="http://schemas.openxmlformats.org/officeDocument/2006/relationships">
  <sheetPr codeName="Hoja8">
    <tabColor indexed="12"/>
  </sheetPr>
  <dimension ref="A1:N34"/>
  <sheetViews>
    <sheetView zoomScale="75" zoomScaleNormal="75" zoomScalePageLayoutView="0" workbookViewId="0" topLeftCell="A1">
      <selection activeCell="J31" sqref="J31:L31"/>
    </sheetView>
  </sheetViews>
  <sheetFormatPr defaultColWidth="0" defaultRowHeight="12.75" zeroHeight="1"/>
  <cols>
    <col min="1" max="13" width="8.7109375" style="2" customWidth="1"/>
    <col min="14" max="14" width="0.13671875" style="2" customWidth="1"/>
    <col min="15" max="16384" width="11.421875" style="2" hidden="1" customWidth="1"/>
  </cols>
  <sheetData>
    <row r="1" spans="1:14" ht="15" customHeight="1">
      <c r="A1" s="254"/>
      <c r="B1" s="255"/>
      <c r="C1" s="255"/>
      <c r="D1" s="255"/>
      <c r="E1" s="255"/>
      <c r="F1" s="255"/>
      <c r="G1" s="255"/>
      <c r="H1" s="255"/>
      <c r="I1" s="255"/>
      <c r="J1" s="255"/>
      <c r="K1" s="255"/>
      <c r="L1" s="255"/>
      <c r="M1" s="8" t="s">
        <v>920</v>
      </c>
      <c r="N1" s="256"/>
    </row>
    <row r="2" spans="1:14" ht="15" customHeight="1">
      <c r="A2" s="257"/>
      <c r="B2" s="204" t="s">
        <v>911</v>
      </c>
      <c r="C2" s="203"/>
      <c r="D2" s="258"/>
      <c r="E2" s="258"/>
      <c r="F2" s="258"/>
      <c r="G2" s="258"/>
      <c r="H2" s="258"/>
      <c r="I2" s="258"/>
      <c r="J2" s="258"/>
      <c r="K2" s="258"/>
      <c r="L2" s="258"/>
      <c r="M2" s="259"/>
      <c r="N2" s="256"/>
    </row>
    <row r="3" spans="1:14" ht="15" customHeight="1">
      <c r="A3" s="9"/>
      <c r="B3" s="253" t="str">
        <f>"Municipio de: "&amp;'13'!C5</f>
        <v>Municipio de: AMACUECA, JALISCO</v>
      </c>
      <c r="C3" s="203"/>
      <c r="D3" s="258"/>
      <c r="E3" s="258"/>
      <c r="F3" s="258"/>
      <c r="G3" s="258"/>
      <c r="H3" s="258"/>
      <c r="I3" s="258"/>
      <c r="J3" s="258"/>
      <c r="K3" s="258"/>
      <c r="L3" s="258"/>
      <c r="M3" s="259"/>
      <c r="N3" s="256"/>
    </row>
    <row r="4" spans="1:14" ht="15" customHeight="1" thickBot="1">
      <c r="A4" s="261"/>
      <c r="B4" s="262"/>
      <c r="C4" s="263"/>
      <c r="D4" s="262"/>
      <c r="E4" s="262"/>
      <c r="F4" s="262"/>
      <c r="G4" s="262"/>
      <c r="H4" s="262"/>
      <c r="I4" s="262"/>
      <c r="J4" s="262"/>
      <c r="K4" s="262"/>
      <c r="L4" s="262"/>
      <c r="M4" s="264"/>
      <c r="N4" s="256"/>
    </row>
    <row r="5" spans="1:14" ht="4.5" customHeight="1">
      <c r="A5" s="265"/>
      <c r="B5" s="260"/>
      <c r="C5" s="258"/>
      <c r="D5" s="258"/>
      <c r="E5" s="258"/>
      <c r="F5" s="258"/>
      <c r="G5" s="258"/>
      <c r="H5" s="258"/>
      <c r="I5" s="258"/>
      <c r="J5" s="258"/>
      <c r="K5" s="258"/>
      <c r="L5" s="258"/>
      <c r="M5" s="258"/>
      <c r="N5" s="256"/>
    </row>
    <row r="6" spans="1:14" ht="12.75">
      <c r="A6" s="398" t="s">
        <v>912</v>
      </c>
      <c r="B6" s="398"/>
      <c r="C6" s="398"/>
      <c r="D6" s="398"/>
      <c r="E6" s="398"/>
      <c r="F6" s="398"/>
      <c r="G6" s="398"/>
      <c r="H6" s="398"/>
      <c r="I6" s="398"/>
      <c r="J6" s="398"/>
      <c r="K6" s="398"/>
      <c r="L6" s="398"/>
      <c r="M6" s="398"/>
      <c r="N6" s="266"/>
    </row>
    <row r="7" spans="1:14" ht="12.75">
      <c r="A7" s="405" t="s">
        <v>343</v>
      </c>
      <c r="B7" s="406"/>
      <c r="C7" s="406"/>
      <c r="D7" s="406"/>
      <c r="E7" s="406"/>
      <c r="F7" s="406"/>
      <c r="G7" s="406"/>
      <c r="H7" s="406"/>
      <c r="I7" s="406"/>
      <c r="J7" s="406"/>
      <c r="K7" s="406"/>
      <c r="L7" s="406"/>
      <c r="M7" s="407"/>
      <c r="N7" s="266"/>
    </row>
    <row r="8" spans="1:14" ht="12.75">
      <c r="A8" s="398" t="s">
        <v>913</v>
      </c>
      <c r="B8" s="398"/>
      <c r="C8" s="398"/>
      <c r="D8" s="398"/>
      <c r="E8" s="398"/>
      <c r="F8" s="398"/>
      <c r="G8" s="398"/>
      <c r="H8" s="398"/>
      <c r="I8" s="398"/>
      <c r="J8" s="398"/>
      <c r="K8" s="398"/>
      <c r="L8" s="398"/>
      <c r="M8" s="398"/>
      <c r="N8" s="266"/>
    </row>
    <row r="9" spans="1:14" ht="25.5" customHeight="1">
      <c r="A9" s="399" t="s">
        <v>436</v>
      </c>
      <c r="B9" s="400"/>
      <c r="C9" s="400"/>
      <c r="D9" s="400"/>
      <c r="E9" s="400"/>
      <c r="F9" s="400"/>
      <c r="G9" s="400"/>
      <c r="H9" s="400"/>
      <c r="I9" s="400"/>
      <c r="J9" s="400"/>
      <c r="K9" s="400"/>
      <c r="L9" s="400"/>
      <c r="M9" s="401"/>
      <c r="N9" s="266"/>
    </row>
    <row r="10" spans="1:14" ht="12.75">
      <c r="A10" s="402" t="s">
        <v>921</v>
      </c>
      <c r="B10" s="403"/>
      <c r="C10" s="403"/>
      <c r="D10" s="403"/>
      <c r="E10" s="403"/>
      <c r="F10" s="403"/>
      <c r="G10" s="403"/>
      <c r="H10" s="403"/>
      <c r="I10" s="403"/>
      <c r="J10" s="403"/>
      <c r="K10" s="403"/>
      <c r="L10" s="403"/>
      <c r="M10" s="404"/>
      <c r="N10" s="266"/>
    </row>
    <row r="11" spans="1:14" ht="12.75">
      <c r="A11" s="408" t="s">
        <v>344</v>
      </c>
      <c r="B11" s="409"/>
      <c r="C11" s="409"/>
      <c r="D11" s="409"/>
      <c r="E11" s="409"/>
      <c r="F11" s="409"/>
      <c r="G11" s="409"/>
      <c r="H11" s="409"/>
      <c r="I11" s="409"/>
      <c r="J11" s="409"/>
      <c r="K11" s="409"/>
      <c r="L11" s="409"/>
      <c r="M11" s="410"/>
      <c r="N11" s="266"/>
    </row>
    <row r="12" spans="1:14" ht="12.75">
      <c r="A12" s="402" t="s">
        <v>914</v>
      </c>
      <c r="B12" s="403"/>
      <c r="C12" s="403"/>
      <c r="D12" s="403"/>
      <c r="E12" s="403"/>
      <c r="F12" s="403"/>
      <c r="G12" s="403"/>
      <c r="H12" s="403"/>
      <c r="I12" s="403"/>
      <c r="J12" s="403"/>
      <c r="K12" s="403"/>
      <c r="L12" s="403"/>
      <c r="M12" s="404"/>
      <c r="N12" s="266"/>
    </row>
    <row r="13" spans="1:14" ht="12.75">
      <c r="A13" s="411" t="s">
        <v>394</v>
      </c>
      <c r="B13" s="412"/>
      <c r="C13" s="412"/>
      <c r="D13" s="412"/>
      <c r="E13" s="412"/>
      <c r="F13" s="412"/>
      <c r="G13" s="412"/>
      <c r="H13" s="412"/>
      <c r="I13" s="412"/>
      <c r="J13" s="412"/>
      <c r="K13" s="412"/>
      <c r="L13" s="412"/>
      <c r="M13" s="413"/>
      <c r="N13" s="266"/>
    </row>
    <row r="14" spans="1:14" ht="12.75">
      <c r="A14" s="402" t="s">
        <v>915</v>
      </c>
      <c r="B14" s="403"/>
      <c r="C14" s="403"/>
      <c r="D14" s="403"/>
      <c r="E14" s="403"/>
      <c r="F14" s="403"/>
      <c r="G14" s="403"/>
      <c r="H14" s="403"/>
      <c r="I14" s="403"/>
      <c r="J14" s="403"/>
      <c r="K14" s="403"/>
      <c r="L14" s="403"/>
      <c r="M14" s="404"/>
      <c r="N14" s="266"/>
    </row>
    <row r="15" spans="1:14" ht="25.5" customHeight="1">
      <c r="A15" s="414" t="s">
        <v>345</v>
      </c>
      <c r="B15" s="415"/>
      <c r="C15" s="415"/>
      <c r="D15" s="415"/>
      <c r="E15" s="415"/>
      <c r="F15" s="415"/>
      <c r="G15" s="415"/>
      <c r="H15" s="415"/>
      <c r="I15" s="415"/>
      <c r="J15" s="415"/>
      <c r="K15" s="415"/>
      <c r="L15" s="415"/>
      <c r="M15" s="416"/>
      <c r="N15" s="266"/>
    </row>
    <row r="16" spans="1:14" ht="12.75">
      <c r="A16" s="402" t="s">
        <v>916</v>
      </c>
      <c r="B16" s="403"/>
      <c r="C16" s="403"/>
      <c r="D16" s="403"/>
      <c r="E16" s="403"/>
      <c r="F16" s="403"/>
      <c r="G16" s="403"/>
      <c r="H16" s="403"/>
      <c r="I16" s="403"/>
      <c r="J16" s="403"/>
      <c r="K16" s="403"/>
      <c r="L16" s="403"/>
      <c r="M16" s="404"/>
      <c r="N16" s="266"/>
    </row>
    <row r="17" spans="1:14" ht="12.75">
      <c r="A17" s="267"/>
      <c r="B17" s="268"/>
      <c r="C17" s="268"/>
      <c r="D17" s="268"/>
      <c r="E17" s="268"/>
      <c r="F17" s="268"/>
      <c r="G17" s="268"/>
      <c r="H17" s="268"/>
      <c r="I17" s="268"/>
      <c r="J17" s="268"/>
      <c r="K17" s="268"/>
      <c r="L17" s="268"/>
      <c r="M17" s="269"/>
      <c r="N17" s="266"/>
    </row>
    <row r="18" spans="1:14" ht="12.75">
      <c r="A18" s="270"/>
      <c r="B18" s="273" t="s">
        <v>546</v>
      </c>
      <c r="C18" s="358"/>
      <c r="D18" s="271"/>
      <c r="E18" s="272" t="s">
        <v>547</v>
      </c>
      <c r="F18" s="358"/>
      <c r="G18" s="271"/>
      <c r="H18" s="272" t="s">
        <v>548</v>
      </c>
      <c r="I18" s="358"/>
      <c r="J18" s="271"/>
      <c r="K18" s="272" t="s">
        <v>549</v>
      </c>
      <c r="L18" s="358" t="s">
        <v>92</v>
      </c>
      <c r="M18" s="273"/>
      <c r="N18" s="266"/>
    </row>
    <row r="19" spans="1:14" ht="12.75">
      <c r="A19" s="270"/>
      <c r="B19" s="271"/>
      <c r="C19" s="271"/>
      <c r="D19" s="271"/>
      <c r="E19" s="271"/>
      <c r="F19" s="271"/>
      <c r="G19" s="271"/>
      <c r="H19" s="272"/>
      <c r="I19" s="271"/>
      <c r="J19" s="271"/>
      <c r="K19" s="272"/>
      <c r="L19" s="271"/>
      <c r="M19" s="273"/>
      <c r="N19" s="266"/>
    </row>
    <row r="20" spans="1:14" ht="12.75">
      <c r="A20" s="402" t="s">
        <v>917</v>
      </c>
      <c r="B20" s="403"/>
      <c r="C20" s="403"/>
      <c r="D20" s="403"/>
      <c r="E20" s="403"/>
      <c r="F20" s="403"/>
      <c r="G20" s="403"/>
      <c r="H20" s="403"/>
      <c r="I20" s="403"/>
      <c r="J20" s="403"/>
      <c r="K20" s="403"/>
      <c r="L20" s="403"/>
      <c r="M20" s="404"/>
      <c r="N20" s="266"/>
    </row>
    <row r="21" spans="1:14" ht="12.75">
      <c r="A21" s="270"/>
      <c r="B21" s="271"/>
      <c r="C21" s="271"/>
      <c r="D21" s="271"/>
      <c r="E21" s="271"/>
      <c r="F21" s="271"/>
      <c r="G21" s="271"/>
      <c r="H21" s="271"/>
      <c r="I21" s="271"/>
      <c r="J21" s="271"/>
      <c r="K21" s="271"/>
      <c r="L21" s="271"/>
      <c r="M21" s="273"/>
      <c r="N21" s="266"/>
    </row>
    <row r="22" spans="1:14" ht="12.75">
      <c r="A22" s="274" t="s">
        <v>550</v>
      </c>
      <c r="B22" s="358"/>
      <c r="C22" s="271"/>
      <c r="D22" s="272" t="s">
        <v>551</v>
      </c>
      <c r="E22" s="358" t="s">
        <v>92</v>
      </c>
      <c r="F22" s="203"/>
      <c r="G22" s="271" t="s">
        <v>964</v>
      </c>
      <c r="H22" s="420" t="s">
        <v>346</v>
      </c>
      <c r="I22" s="421"/>
      <c r="J22" s="421"/>
      <c r="K22" s="421"/>
      <c r="L22" s="422"/>
      <c r="M22" s="275"/>
      <c r="N22" s="266"/>
    </row>
    <row r="23" spans="1:14" ht="37.5" customHeight="1">
      <c r="A23" s="270"/>
      <c r="B23" s="271"/>
      <c r="C23" s="271"/>
      <c r="D23" s="271"/>
      <c r="E23" s="271"/>
      <c r="F23" s="271"/>
      <c r="G23" s="271"/>
      <c r="H23" s="423"/>
      <c r="I23" s="424"/>
      <c r="J23" s="424"/>
      <c r="K23" s="424"/>
      <c r="L23" s="425"/>
      <c r="M23" s="275"/>
      <c r="N23" s="266"/>
    </row>
    <row r="24" spans="1:14" ht="12.75">
      <c r="A24" s="270"/>
      <c r="B24" s="271"/>
      <c r="C24" s="271"/>
      <c r="D24" s="271"/>
      <c r="E24" s="271"/>
      <c r="F24" s="271"/>
      <c r="G24" s="271"/>
      <c r="H24" s="271"/>
      <c r="I24" s="271"/>
      <c r="J24" s="271"/>
      <c r="K24" s="271"/>
      <c r="L24" s="271"/>
      <c r="M24" s="273"/>
      <c r="N24" s="266"/>
    </row>
    <row r="25" spans="1:14" ht="12.75">
      <c r="A25" s="402" t="s">
        <v>918</v>
      </c>
      <c r="B25" s="403"/>
      <c r="C25" s="403"/>
      <c r="D25" s="403"/>
      <c r="E25" s="403"/>
      <c r="F25" s="403"/>
      <c r="G25" s="403"/>
      <c r="H25" s="403"/>
      <c r="I25" s="403"/>
      <c r="J25" s="403"/>
      <c r="K25" s="403"/>
      <c r="L25" s="403"/>
      <c r="M25" s="404"/>
      <c r="N25" s="266"/>
    </row>
    <row r="26" spans="1:14" ht="12.75">
      <c r="A26" s="270"/>
      <c r="B26" s="271"/>
      <c r="C26" s="271"/>
      <c r="D26" s="271"/>
      <c r="E26" s="271"/>
      <c r="F26" s="271"/>
      <c r="G26" s="271"/>
      <c r="H26" s="271"/>
      <c r="I26" s="271"/>
      <c r="J26" s="271"/>
      <c r="K26" s="271"/>
      <c r="L26" s="271"/>
      <c r="M26" s="273"/>
      <c r="N26" s="266"/>
    </row>
    <row r="27" spans="1:14" ht="12.75">
      <c r="A27" s="270"/>
      <c r="B27" s="273" t="s">
        <v>552</v>
      </c>
      <c r="C27" s="417">
        <v>100</v>
      </c>
      <c r="D27" s="418"/>
      <c r="E27" s="419"/>
      <c r="F27" s="271"/>
      <c r="G27" s="271"/>
      <c r="H27" s="271"/>
      <c r="I27" s="271"/>
      <c r="J27" s="271"/>
      <c r="K27" s="271"/>
      <c r="L27" s="271"/>
      <c r="M27" s="273"/>
      <c r="N27" s="266"/>
    </row>
    <row r="28" spans="1:14" ht="12.75">
      <c r="A28" s="270"/>
      <c r="B28" s="271"/>
      <c r="C28" s="271"/>
      <c r="D28" s="271"/>
      <c r="E28" s="271"/>
      <c r="F28" s="271"/>
      <c r="G28" s="271"/>
      <c r="H28" s="271"/>
      <c r="I28" s="271"/>
      <c r="J28" s="271"/>
      <c r="K28" s="271"/>
      <c r="L28" s="271"/>
      <c r="M28" s="273"/>
      <c r="N28" s="266"/>
    </row>
    <row r="29" spans="1:14" ht="12.75">
      <c r="A29" s="270"/>
      <c r="B29" s="271"/>
      <c r="C29" s="272" t="s">
        <v>553</v>
      </c>
      <c r="D29" s="417">
        <v>15</v>
      </c>
      <c r="E29" s="418"/>
      <c r="F29" s="419"/>
      <c r="G29" s="271"/>
      <c r="H29" s="271"/>
      <c r="I29" s="272" t="s">
        <v>554</v>
      </c>
      <c r="J29" s="417">
        <v>35</v>
      </c>
      <c r="K29" s="418"/>
      <c r="L29" s="419"/>
      <c r="M29" s="273"/>
      <c r="N29" s="266"/>
    </row>
    <row r="30" spans="1:14" ht="12.75">
      <c r="A30" s="270"/>
      <c r="B30" s="271"/>
      <c r="C30" s="272"/>
      <c r="D30" s="271"/>
      <c r="E30" s="271"/>
      <c r="F30" s="271"/>
      <c r="G30" s="271"/>
      <c r="H30" s="271"/>
      <c r="I30" s="272"/>
      <c r="J30" s="271"/>
      <c r="K30" s="271"/>
      <c r="L30" s="271"/>
      <c r="M30" s="273"/>
      <c r="N30" s="266"/>
    </row>
    <row r="31" spans="1:14" ht="12.75">
      <c r="A31" s="270"/>
      <c r="B31" s="271"/>
      <c r="C31" s="272" t="s">
        <v>919</v>
      </c>
      <c r="D31" s="417">
        <v>30</v>
      </c>
      <c r="E31" s="418"/>
      <c r="F31" s="419"/>
      <c r="G31" s="271"/>
      <c r="H31" s="271"/>
      <c r="I31" s="272" t="s">
        <v>555</v>
      </c>
      <c r="J31" s="417">
        <v>20</v>
      </c>
      <c r="K31" s="418"/>
      <c r="L31" s="419"/>
      <c r="M31" s="273"/>
      <c r="N31" s="266"/>
    </row>
    <row r="32" spans="1:14" ht="12.75">
      <c r="A32" s="276"/>
      <c r="B32" s="277"/>
      <c r="C32" s="277"/>
      <c r="D32" s="277"/>
      <c r="E32" s="277"/>
      <c r="F32" s="277"/>
      <c r="G32" s="277"/>
      <c r="H32" s="277"/>
      <c r="I32" s="277"/>
      <c r="J32" s="277"/>
      <c r="K32" s="277"/>
      <c r="L32" s="277"/>
      <c r="M32" s="278"/>
      <c r="N32" s="266"/>
    </row>
    <row r="33" spans="1:14" ht="12.75" hidden="1">
      <c r="A33" s="266"/>
      <c r="B33" s="266"/>
      <c r="C33" s="266"/>
      <c r="D33" s="266"/>
      <c r="E33" s="266"/>
      <c r="F33" s="266"/>
      <c r="G33" s="266"/>
      <c r="H33" s="266"/>
      <c r="I33" s="266"/>
      <c r="J33" s="266"/>
      <c r="K33" s="266"/>
      <c r="L33" s="266"/>
      <c r="M33" s="266"/>
      <c r="N33" s="266"/>
    </row>
    <row r="34" spans="1:14" ht="15" hidden="1">
      <c r="A34" s="195"/>
      <c r="B34" s="195"/>
      <c r="C34" s="195"/>
      <c r="D34" s="195"/>
      <c r="E34" s="195"/>
      <c r="F34" s="195"/>
      <c r="G34" s="195"/>
      <c r="H34" s="195"/>
      <c r="I34" s="195"/>
      <c r="J34" s="195"/>
      <c r="K34" s="195"/>
      <c r="L34" s="195"/>
      <c r="M34" s="195"/>
      <c r="N34" s="195"/>
    </row>
  </sheetData>
  <sheetProtection password="C909" sheet="1" formatRows="0" selectLockedCells="1"/>
  <mergeCells count="19">
    <mergeCell ref="A6:M6"/>
    <mergeCell ref="A8:M8"/>
    <mergeCell ref="A9:M9"/>
    <mergeCell ref="A10:M10"/>
    <mergeCell ref="A7:M7"/>
    <mergeCell ref="A20:M20"/>
    <mergeCell ref="A11:M11"/>
    <mergeCell ref="A12:M12"/>
    <mergeCell ref="A13:M13"/>
    <mergeCell ref="A14:M14"/>
    <mergeCell ref="A15:M15"/>
    <mergeCell ref="A16:M16"/>
    <mergeCell ref="D31:F31"/>
    <mergeCell ref="J29:L29"/>
    <mergeCell ref="J31:L31"/>
    <mergeCell ref="H22:L23"/>
    <mergeCell ref="C27:E27"/>
    <mergeCell ref="D29:F29"/>
    <mergeCell ref="A25:M25"/>
  </mergeCells>
  <printOptions horizontalCentered="1" verticalCentered="1"/>
  <pageMargins left="0.7874015748031497" right="0.7874015748031497" top="0.984251968503937" bottom="0.984251968503937" header="0" footer="0"/>
  <pageSetup horizontalDpi="300" verticalDpi="300" orientation="landscape" r:id="rId2"/>
  <drawing r:id="rId1"/>
</worksheet>
</file>

<file path=xl/worksheets/sheet17.xml><?xml version="1.0" encoding="utf-8"?>
<worksheet xmlns="http://schemas.openxmlformats.org/spreadsheetml/2006/main" xmlns:r="http://schemas.openxmlformats.org/officeDocument/2006/relationships">
  <sheetPr codeName="Hoja27">
    <tabColor indexed="23"/>
  </sheetPr>
  <dimension ref="A1:L31"/>
  <sheetViews>
    <sheetView zoomScalePageLayoutView="0" workbookViewId="0" topLeftCell="A15">
      <selection activeCell="I23" sqref="I23:J23"/>
    </sheetView>
  </sheetViews>
  <sheetFormatPr defaultColWidth="0" defaultRowHeight="12.75" zeroHeight="1"/>
  <cols>
    <col min="1" max="1" width="5.00390625" style="2" customWidth="1"/>
    <col min="2" max="2" width="12.28125" style="2" customWidth="1"/>
    <col min="3" max="3" width="8.140625" style="2" customWidth="1"/>
    <col min="4" max="4" width="10.00390625" style="2" customWidth="1"/>
    <col min="5" max="6" width="11.421875" style="2" customWidth="1"/>
    <col min="7" max="7" width="5.00390625" style="2" customWidth="1"/>
    <col min="8" max="8" width="8.57421875" style="2" customWidth="1"/>
    <col min="9" max="9" width="6.421875" style="2" customWidth="1"/>
    <col min="10" max="10" width="11.421875" style="2" customWidth="1"/>
    <col min="11" max="11" width="3.421875" style="2" customWidth="1"/>
    <col min="12" max="12" width="0.2890625" style="2" customWidth="1"/>
    <col min="13" max="16384" width="11.421875" style="2" hidden="1" customWidth="1"/>
  </cols>
  <sheetData>
    <row r="1" spans="1:12" ht="15.75" customHeight="1">
      <c r="A1" s="3"/>
      <c r="B1" s="219"/>
      <c r="C1" s="219"/>
      <c r="D1" s="219"/>
      <c r="E1" s="219"/>
      <c r="F1" s="219"/>
      <c r="G1" s="219"/>
      <c r="H1" s="219"/>
      <c r="I1" s="219"/>
      <c r="J1" s="7"/>
      <c r="K1" s="8" t="s">
        <v>558</v>
      </c>
      <c r="L1" s="280"/>
    </row>
    <row r="2" spans="1:12" ht="15.75" customHeight="1">
      <c r="A2" s="14"/>
      <c r="B2" s="204" t="s">
        <v>557</v>
      </c>
      <c r="C2" s="203"/>
      <c r="D2" s="15"/>
      <c r="E2" s="15"/>
      <c r="F2" s="15"/>
      <c r="G2" s="15"/>
      <c r="H2" s="15"/>
      <c r="I2" s="15"/>
      <c r="J2" s="15"/>
      <c r="K2" s="13"/>
      <c r="L2" s="280"/>
    </row>
    <row r="3" spans="1:12" ht="15.75" customHeight="1">
      <c r="A3" s="14"/>
      <c r="B3" s="323" t="str">
        <f>"Municipio de: "&amp;'13'!C5</f>
        <v>Municipio de: AMACUECA, JALISCO</v>
      </c>
      <c r="C3" s="203"/>
      <c r="D3" s="15"/>
      <c r="E3" s="15"/>
      <c r="F3" s="15"/>
      <c r="G3" s="15"/>
      <c r="H3" s="15"/>
      <c r="I3" s="15"/>
      <c r="J3" s="15"/>
      <c r="K3" s="13"/>
      <c r="L3" s="280"/>
    </row>
    <row r="4" spans="1:12" ht="15.75" customHeight="1" thickBot="1">
      <c r="A4" s="281"/>
      <c r="B4" s="224"/>
      <c r="C4" s="224"/>
      <c r="D4" s="224"/>
      <c r="E4" s="224"/>
      <c r="F4" s="224"/>
      <c r="G4" s="224"/>
      <c r="H4" s="224"/>
      <c r="I4" s="224"/>
      <c r="J4" s="224"/>
      <c r="K4" s="29"/>
      <c r="L4" s="280"/>
    </row>
    <row r="5" spans="1:12" ht="4.5" customHeight="1">
      <c r="A5" s="30"/>
      <c r="B5" s="30"/>
      <c r="C5" s="30"/>
      <c r="D5" s="30"/>
      <c r="E5" s="30"/>
      <c r="F5" s="30"/>
      <c r="G5" s="30"/>
      <c r="H5" s="30"/>
      <c r="I5" s="30"/>
      <c r="J5" s="30"/>
      <c r="K5" s="30"/>
      <c r="L5" s="280"/>
    </row>
    <row r="6" spans="1:12" ht="12.75" customHeight="1">
      <c r="A6" s="435" t="s">
        <v>923</v>
      </c>
      <c r="B6" s="436"/>
      <c r="C6" s="436"/>
      <c r="D6" s="436"/>
      <c r="E6" s="436"/>
      <c r="F6" s="436"/>
      <c r="G6" s="436"/>
      <c r="H6" s="436"/>
      <c r="I6" s="436"/>
      <c r="J6" s="436"/>
      <c r="K6" s="437"/>
      <c r="L6" s="280"/>
    </row>
    <row r="7" spans="1:12" ht="36" customHeight="1">
      <c r="A7" s="438" t="s">
        <v>391</v>
      </c>
      <c r="B7" s="439"/>
      <c r="C7" s="439"/>
      <c r="D7" s="439"/>
      <c r="E7" s="439"/>
      <c r="F7" s="439"/>
      <c r="G7" s="439"/>
      <c r="H7" s="439"/>
      <c r="I7" s="439"/>
      <c r="J7" s="439"/>
      <c r="K7" s="440"/>
      <c r="L7" s="280"/>
    </row>
    <row r="8" spans="1:12" ht="4.5" customHeight="1">
      <c r="A8" s="30"/>
      <c r="B8" s="282"/>
      <c r="C8" s="282"/>
      <c r="D8" s="282"/>
      <c r="E8" s="282"/>
      <c r="F8" s="282"/>
      <c r="G8" s="282"/>
      <c r="H8" s="282"/>
      <c r="I8" s="282"/>
      <c r="J8" s="282"/>
      <c r="K8" s="282"/>
      <c r="L8" s="280"/>
    </row>
    <row r="9" spans="1:12" ht="12.75" customHeight="1">
      <c r="A9" s="441" t="s">
        <v>922</v>
      </c>
      <c r="B9" s="441"/>
      <c r="C9" s="441"/>
      <c r="D9" s="441"/>
      <c r="E9" s="441"/>
      <c r="F9" s="441"/>
      <c r="G9" s="441"/>
      <c r="H9" s="441"/>
      <c r="I9" s="441"/>
      <c r="J9" s="441"/>
      <c r="K9" s="441"/>
      <c r="L9" s="280"/>
    </row>
    <row r="10" spans="1:12" ht="51.75" customHeight="1">
      <c r="A10" s="438" t="s">
        <v>392</v>
      </c>
      <c r="B10" s="439"/>
      <c r="C10" s="439"/>
      <c r="D10" s="439"/>
      <c r="E10" s="439"/>
      <c r="F10" s="439"/>
      <c r="G10" s="439"/>
      <c r="H10" s="439"/>
      <c r="I10" s="439"/>
      <c r="J10" s="439"/>
      <c r="K10" s="440"/>
      <c r="L10" s="280"/>
    </row>
    <row r="11" spans="1:12" ht="4.5" customHeight="1">
      <c r="A11" s="30"/>
      <c r="B11" s="30"/>
      <c r="C11" s="30"/>
      <c r="D11" s="30"/>
      <c r="E11" s="30"/>
      <c r="F11" s="30"/>
      <c r="G11" s="30"/>
      <c r="H11" s="30"/>
      <c r="I11" s="30"/>
      <c r="J11" s="30"/>
      <c r="K11" s="30"/>
      <c r="L11" s="280"/>
    </row>
    <row r="12" spans="1:12" ht="12.75" customHeight="1">
      <c r="A12" s="429" t="s">
        <v>924</v>
      </c>
      <c r="B12" s="429"/>
      <c r="C12" s="429"/>
      <c r="D12" s="429"/>
      <c r="E12" s="429"/>
      <c r="F12" s="429"/>
      <c r="G12" s="429"/>
      <c r="H12" s="429"/>
      <c r="I12" s="429"/>
      <c r="J12" s="429"/>
      <c r="K12" s="429"/>
      <c r="L12" s="280"/>
    </row>
    <row r="13" spans="1:12" ht="51.75" customHeight="1">
      <c r="A13" s="426"/>
      <c r="B13" s="427"/>
      <c r="C13" s="427"/>
      <c r="D13" s="427"/>
      <c r="E13" s="427"/>
      <c r="F13" s="427"/>
      <c r="G13" s="427"/>
      <c r="H13" s="427"/>
      <c r="I13" s="427"/>
      <c r="J13" s="427"/>
      <c r="K13" s="428"/>
      <c r="L13" s="280"/>
    </row>
    <row r="14" spans="1:12" ht="4.5" customHeight="1">
      <c r="A14" s="15"/>
      <c r="B14" s="15"/>
      <c r="C14" s="15"/>
      <c r="D14" s="15"/>
      <c r="E14" s="15"/>
      <c r="F14" s="15"/>
      <c r="G14" s="15"/>
      <c r="H14" s="15"/>
      <c r="I14" s="15"/>
      <c r="J14" s="15"/>
      <c r="K14" s="15"/>
      <c r="L14" s="280"/>
    </row>
    <row r="15" spans="1:12" ht="12.75" customHeight="1">
      <c r="A15" s="429" t="s">
        <v>543</v>
      </c>
      <c r="B15" s="429"/>
      <c r="C15" s="429"/>
      <c r="D15" s="429"/>
      <c r="E15" s="429"/>
      <c r="F15" s="429"/>
      <c r="G15" s="429"/>
      <c r="H15" s="429"/>
      <c r="I15" s="429"/>
      <c r="J15" s="429"/>
      <c r="K15" s="429"/>
      <c r="L15" s="280"/>
    </row>
    <row r="16" spans="1:12" ht="76.5" customHeight="1">
      <c r="A16" s="426" t="s">
        <v>413</v>
      </c>
      <c r="B16" s="427"/>
      <c r="C16" s="427"/>
      <c r="D16" s="427"/>
      <c r="E16" s="427"/>
      <c r="F16" s="427"/>
      <c r="G16" s="427"/>
      <c r="H16" s="427"/>
      <c r="I16" s="427"/>
      <c r="J16" s="427"/>
      <c r="K16" s="428"/>
      <c r="L16" s="280"/>
    </row>
    <row r="17" spans="1:12" ht="4.5" customHeight="1">
      <c r="A17" s="30"/>
      <c r="B17" s="30"/>
      <c r="C17" s="30"/>
      <c r="D17" s="30"/>
      <c r="E17" s="30"/>
      <c r="F17" s="30"/>
      <c r="G17" s="30"/>
      <c r="H17" s="30"/>
      <c r="I17" s="30"/>
      <c r="J17" s="30"/>
      <c r="K17" s="30"/>
      <c r="L17" s="280"/>
    </row>
    <row r="18" spans="1:12" ht="12.75" customHeight="1">
      <c r="A18" s="429" t="s">
        <v>925</v>
      </c>
      <c r="B18" s="429"/>
      <c r="C18" s="429"/>
      <c r="D18" s="429"/>
      <c r="E18" s="429"/>
      <c r="F18" s="429"/>
      <c r="G18" s="429"/>
      <c r="H18" s="429"/>
      <c r="I18" s="429"/>
      <c r="J18" s="429"/>
      <c r="K18" s="429"/>
      <c r="L18" s="280"/>
    </row>
    <row r="19" spans="1:12" ht="102" customHeight="1">
      <c r="A19" s="442" t="s">
        <v>414</v>
      </c>
      <c r="B19" s="442"/>
      <c r="C19" s="442"/>
      <c r="D19" s="442"/>
      <c r="E19" s="442"/>
      <c r="F19" s="442"/>
      <c r="G19" s="442"/>
      <c r="H19" s="442"/>
      <c r="I19" s="442"/>
      <c r="J19" s="442"/>
      <c r="K19" s="442"/>
      <c r="L19" s="280"/>
    </row>
    <row r="20" spans="1:12" ht="4.5" customHeight="1">
      <c r="A20" s="30"/>
      <c r="B20" s="30"/>
      <c r="C20" s="30"/>
      <c r="D20" s="30"/>
      <c r="E20" s="30"/>
      <c r="F20" s="30"/>
      <c r="G20" s="30"/>
      <c r="H20" s="30"/>
      <c r="I20" s="30"/>
      <c r="J20" s="30"/>
      <c r="K20" s="30"/>
      <c r="L20" s="280"/>
    </row>
    <row r="21" spans="1:12" ht="12.75" customHeight="1">
      <c r="A21" s="283"/>
      <c r="B21" s="284"/>
      <c r="C21" s="285"/>
      <c r="D21" s="283"/>
      <c r="E21" s="284" t="s">
        <v>929</v>
      </c>
      <c r="F21" s="304"/>
      <c r="G21" s="304"/>
      <c r="H21" s="304"/>
      <c r="I21" s="305"/>
      <c r="J21" s="305"/>
      <c r="K21" s="306"/>
      <c r="L21" s="280"/>
    </row>
    <row r="22" spans="1:12" ht="12.75" customHeight="1">
      <c r="A22" s="288" t="s">
        <v>930</v>
      </c>
      <c r="B22" s="287"/>
      <c r="C22" s="286"/>
      <c r="D22" s="307"/>
      <c r="E22" s="295"/>
      <c r="F22" s="289"/>
      <c r="G22" s="289"/>
      <c r="H22" s="308" t="s">
        <v>932</v>
      </c>
      <c r="I22" s="434">
        <v>1124989</v>
      </c>
      <c r="J22" s="434"/>
      <c r="K22" s="291"/>
      <c r="L22" s="280"/>
    </row>
    <row r="23" spans="1:12" ht="12.75" customHeight="1">
      <c r="A23" s="288"/>
      <c r="B23" s="287"/>
      <c r="C23" s="286"/>
      <c r="D23" s="307"/>
      <c r="E23" s="295"/>
      <c r="F23" s="289"/>
      <c r="G23" s="289"/>
      <c r="H23" s="308" t="s">
        <v>931</v>
      </c>
      <c r="I23" s="434">
        <v>637000</v>
      </c>
      <c r="J23" s="434"/>
      <c r="K23" s="291"/>
      <c r="L23" s="280"/>
    </row>
    <row r="24" spans="1:12" ht="12.75" customHeight="1">
      <c r="A24" s="443" t="s">
        <v>926</v>
      </c>
      <c r="B24" s="444"/>
      <c r="C24" s="445"/>
      <c r="D24" s="307"/>
      <c r="E24" s="310"/>
      <c r="F24" s="289"/>
      <c r="G24" s="289"/>
      <c r="H24" s="308" t="s">
        <v>933</v>
      </c>
      <c r="I24" s="434">
        <v>658900</v>
      </c>
      <c r="J24" s="434"/>
      <c r="K24" s="291"/>
      <c r="L24" s="280"/>
    </row>
    <row r="25" spans="1:12" ht="12.75" customHeight="1">
      <c r="A25" s="300"/>
      <c r="B25" s="279">
        <v>39814</v>
      </c>
      <c r="C25" s="290"/>
      <c r="D25" s="307"/>
      <c r="E25" s="295"/>
      <c r="F25" s="289"/>
      <c r="G25" s="289"/>
      <c r="H25" s="308" t="s">
        <v>934</v>
      </c>
      <c r="I25" s="434">
        <v>205000</v>
      </c>
      <c r="J25" s="434"/>
      <c r="K25" s="291"/>
      <c r="L25" s="280"/>
    </row>
    <row r="26" spans="1:12" ht="12.75" customHeight="1">
      <c r="A26" s="301"/>
      <c r="B26" s="170"/>
      <c r="C26" s="291"/>
      <c r="D26" s="307"/>
      <c r="E26" s="295"/>
      <c r="F26" s="289"/>
      <c r="G26" s="289"/>
      <c r="H26" s="308" t="s">
        <v>935</v>
      </c>
      <c r="I26" s="434"/>
      <c r="J26" s="434"/>
      <c r="K26" s="291"/>
      <c r="L26" s="280"/>
    </row>
    <row r="27" spans="1:12" ht="12.75" customHeight="1">
      <c r="A27" s="302"/>
      <c r="B27" s="303"/>
      <c r="C27" s="292"/>
      <c r="D27" s="307"/>
      <c r="E27" s="295"/>
      <c r="F27" s="289"/>
      <c r="G27" s="289"/>
      <c r="H27" s="308" t="s">
        <v>936</v>
      </c>
      <c r="I27" s="434">
        <v>2954250</v>
      </c>
      <c r="J27" s="434"/>
      <c r="K27" s="291"/>
      <c r="L27" s="280"/>
    </row>
    <row r="28" spans="1:12" ht="12.75" customHeight="1">
      <c r="A28" s="431" t="s">
        <v>927</v>
      </c>
      <c r="B28" s="432"/>
      <c r="C28" s="433"/>
      <c r="D28" s="307"/>
      <c r="E28" s="295"/>
      <c r="F28" s="289"/>
      <c r="G28" s="289"/>
      <c r="H28" s="308" t="s">
        <v>937</v>
      </c>
      <c r="I28" s="434"/>
      <c r="J28" s="434"/>
      <c r="K28" s="291"/>
      <c r="L28" s="280"/>
    </row>
    <row r="29" spans="1:12" ht="12.75" customHeight="1">
      <c r="A29" s="297"/>
      <c r="B29" s="279">
        <v>40178</v>
      </c>
      <c r="C29" s="293"/>
      <c r="D29" s="307"/>
      <c r="E29" s="295"/>
      <c r="F29" s="289"/>
      <c r="G29" s="289"/>
      <c r="H29" s="308" t="s">
        <v>938</v>
      </c>
      <c r="I29" s="434"/>
      <c r="J29" s="434"/>
      <c r="K29" s="291"/>
      <c r="L29" s="280"/>
    </row>
    <row r="30" spans="1:12" ht="12.75" customHeight="1" thickBot="1">
      <c r="A30" s="298"/>
      <c r="B30" s="295"/>
      <c r="C30" s="291"/>
      <c r="D30" s="298"/>
      <c r="E30" s="295"/>
      <c r="F30" s="295"/>
      <c r="G30" s="295"/>
      <c r="H30" s="309" t="s">
        <v>928</v>
      </c>
      <c r="I30" s="430">
        <f>SUM(I22:J29)</f>
        <v>5580139</v>
      </c>
      <c r="J30" s="430"/>
      <c r="K30" s="291"/>
      <c r="L30" s="280"/>
    </row>
    <row r="31" spans="1:12" ht="13.5" thickTop="1">
      <c r="A31" s="299"/>
      <c r="B31" s="296"/>
      <c r="C31" s="294"/>
      <c r="D31" s="299"/>
      <c r="E31" s="296"/>
      <c r="F31" s="296"/>
      <c r="G31" s="296"/>
      <c r="H31" s="296"/>
      <c r="I31" s="296"/>
      <c r="J31" s="296"/>
      <c r="K31" s="294"/>
      <c r="L31" s="280"/>
    </row>
  </sheetData>
  <sheetProtection password="CAC9" sheet="1" formatRows="0" selectLockedCells="1"/>
  <mergeCells count="21">
    <mergeCell ref="I28:J28"/>
    <mergeCell ref="I26:J26"/>
    <mergeCell ref="I27:J27"/>
    <mergeCell ref="A24:C24"/>
    <mergeCell ref="A18:K18"/>
    <mergeCell ref="A6:K6"/>
    <mergeCell ref="A7:K7"/>
    <mergeCell ref="A9:K9"/>
    <mergeCell ref="A10:K10"/>
    <mergeCell ref="A12:K12"/>
    <mergeCell ref="A13:K13"/>
    <mergeCell ref="A16:K16"/>
    <mergeCell ref="A15:K15"/>
    <mergeCell ref="I30:J30"/>
    <mergeCell ref="A28:C28"/>
    <mergeCell ref="I22:J22"/>
    <mergeCell ref="I23:J23"/>
    <mergeCell ref="I24:J24"/>
    <mergeCell ref="I25:J25"/>
    <mergeCell ref="I29:J29"/>
    <mergeCell ref="A19:K19"/>
  </mergeCells>
  <printOptions/>
  <pageMargins left="0.7874015748031497" right="0.3937007874015748" top="0.984251968503937" bottom="0.984251968503937" header="0" footer="0"/>
  <pageSetup horizontalDpi="300" verticalDpi="300" orientation="portrait" r:id="rId2"/>
  <drawing r:id="rId1"/>
</worksheet>
</file>

<file path=xl/worksheets/sheet18.xml><?xml version="1.0" encoding="utf-8"?>
<worksheet xmlns="http://schemas.openxmlformats.org/spreadsheetml/2006/main" xmlns:r="http://schemas.openxmlformats.org/officeDocument/2006/relationships">
  <sheetPr codeName="Hoja28">
    <tabColor indexed="23"/>
  </sheetPr>
  <dimension ref="A1:L31"/>
  <sheetViews>
    <sheetView zoomScalePageLayoutView="0" workbookViewId="0" topLeftCell="A11">
      <selection activeCell="I25" sqref="I25:J25"/>
    </sheetView>
  </sheetViews>
  <sheetFormatPr defaultColWidth="0" defaultRowHeight="12.75" zeroHeight="1"/>
  <cols>
    <col min="1" max="1" width="5.00390625" style="2" customWidth="1"/>
    <col min="2" max="2" width="12.28125" style="2" customWidth="1"/>
    <col min="3" max="3" width="8.140625" style="2" customWidth="1"/>
    <col min="4" max="4" width="10.00390625" style="2" customWidth="1"/>
    <col min="5" max="6" width="11.421875" style="2" customWidth="1"/>
    <col min="7" max="7" width="5.00390625" style="2" customWidth="1"/>
    <col min="8" max="8" width="8.57421875" style="2" customWidth="1"/>
    <col min="9" max="9" width="6.421875" style="2" customWidth="1"/>
    <col min="10" max="10" width="11.421875" style="2" customWidth="1"/>
    <col min="11" max="11" width="3.421875" style="2" customWidth="1"/>
    <col min="12" max="12" width="0.2890625" style="2" customWidth="1"/>
    <col min="13" max="16384" width="11.421875" style="2" hidden="1" customWidth="1"/>
  </cols>
  <sheetData>
    <row r="1" spans="1:12" ht="15.75" customHeight="1">
      <c r="A1" s="3"/>
      <c r="B1" s="219"/>
      <c r="C1" s="219"/>
      <c r="D1" s="219"/>
      <c r="E1" s="219"/>
      <c r="F1" s="219"/>
      <c r="G1" s="219"/>
      <c r="H1" s="219"/>
      <c r="I1" s="219"/>
      <c r="J1" s="7"/>
      <c r="K1" s="8" t="s">
        <v>558</v>
      </c>
      <c r="L1" s="280"/>
    </row>
    <row r="2" spans="1:12" ht="15.75" customHeight="1">
      <c r="A2" s="14"/>
      <c r="B2" s="204" t="s">
        <v>557</v>
      </c>
      <c r="C2" s="203"/>
      <c r="D2" s="15"/>
      <c r="E2" s="15"/>
      <c r="F2" s="15"/>
      <c r="G2" s="15"/>
      <c r="H2" s="15"/>
      <c r="I2" s="15"/>
      <c r="J2" s="15"/>
      <c r="K2" s="13"/>
      <c r="L2" s="280"/>
    </row>
    <row r="3" spans="1:12" ht="15.75" customHeight="1">
      <c r="A3" s="14"/>
      <c r="B3" s="323" t="str">
        <f>"Municipio de: "&amp;'13'!C5</f>
        <v>Municipio de: AMACUECA, JALISCO</v>
      </c>
      <c r="C3" s="203"/>
      <c r="D3" s="15"/>
      <c r="E3" s="15"/>
      <c r="F3" s="15"/>
      <c r="G3" s="15"/>
      <c r="H3" s="15"/>
      <c r="I3" s="15"/>
      <c r="J3" s="15"/>
      <c r="K3" s="13"/>
      <c r="L3" s="280"/>
    </row>
    <row r="4" spans="1:12" ht="15.75" customHeight="1" thickBot="1">
      <c r="A4" s="281"/>
      <c r="B4" s="224"/>
      <c r="C4" s="224"/>
      <c r="D4" s="224"/>
      <c r="E4" s="224"/>
      <c r="F4" s="224"/>
      <c r="G4" s="224"/>
      <c r="H4" s="224"/>
      <c r="I4" s="224"/>
      <c r="J4" s="224"/>
      <c r="K4" s="29"/>
      <c r="L4" s="280"/>
    </row>
    <row r="5" spans="1:12" ht="4.5" customHeight="1">
      <c r="A5" s="30"/>
      <c r="B5" s="30"/>
      <c r="C5" s="30"/>
      <c r="D5" s="30"/>
      <c r="E5" s="30"/>
      <c r="F5" s="30"/>
      <c r="G5" s="30"/>
      <c r="H5" s="30"/>
      <c r="I5" s="30"/>
      <c r="J5" s="30"/>
      <c r="K5" s="30"/>
      <c r="L5" s="280"/>
    </row>
    <row r="6" spans="1:12" ht="12.75" customHeight="1">
      <c r="A6" s="435" t="s">
        <v>923</v>
      </c>
      <c r="B6" s="436"/>
      <c r="C6" s="436"/>
      <c r="D6" s="436"/>
      <c r="E6" s="436"/>
      <c r="F6" s="436"/>
      <c r="G6" s="436"/>
      <c r="H6" s="436"/>
      <c r="I6" s="436"/>
      <c r="J6" s="436"/>
      <c r="K6" s="437"/>
      <c r="L6" s="280"/>
    </row>
    <row r="7" spans="1:12" ht="36" customHeight="1">
      <c r="A7" s="438" t="s">
        <v>415</v>
      </c>
      <c r="B7" s="439"/>
      <c r="C7" s="439"/>
      <c r="D7" s="439"/>
      <c r="E7" s="439"/>
      <c r="F7" s="439"/>
      <c r="G7" s="439"/>
      <c r="H7" s="439"/>
      <c r="I7" s="439"/>
      <c r="J7" s="439"/>
      <c r="K7" s="440"/>
      <c r="L7" s="280"/>
    </row>
    <row r="8" spans="1:12" ht="4.5" customHeight="1">
      <c r="A8" s="30"/>
      <c r="B8" s="282"/>
      <c r="C8" s="282"/>
      <c r="D8" s="282"/>
      <c r="E8" s="282"/>
      <c r="F8" s="282"/>
      <c r="G8" s="282"/>
      <c r="H8" s="282"/>
      <c r="I8" s="282"/>
      <c r="J8" s="282"/>
      <c r="K8" s="282"/>
      <c r="L8" s="280"/>
    </row>
    <row r="9" spans="1:12" ht="12.75" customHeight="1">
      <c r="A9" s="441" t="s">
        <v>922</v>
      </c>
      <c r="B9" s="441"/>
      <c r="C9" s="441"/>
      <c r="D9" s="441"/>
      <c r="E9" s="441"/>
      <c r="F9" s="441"/>
      <c r="G9" s="441"/>
      <c r="H9" s="441"/>
      <c r="I9" s="441"/>
      <c r="J9" s="441"/>
      <c r="K9" s="441"/>
      <c r="L9" s="280"/>
    </row>
    <row r="10" spans="1:12" ht="51.75" customHeight="1">
      <c r="A10" s="438" t="s">
        <v>416</v>
      </c>
      <c r="B10" s="439"/>
      <c r="C10" s="439"/>
      <c r="D10" s="439"/>
      <c r="E10" s="439"/>
      <c r="F10" s="439"/>
      <c r="G10" s="439"/>
      <c r="H10" s="439"/>
      <c r="I10" s="439"/>
      <c r="J10" s="439"/>
      <c r="K10" s="440"/>
      <c r="L10" s="280"/>
    </row>
    <row r="11" spans="1:12" ht="4.5" customHeight="1">
      <c r="A11" s="30"/>
      <c r="B11" s="30"/>
      <c r="C11" s="30"/>
      <c r="D11" s="30"/>
      <c r="E11" s="30"/>
      <c r="F11" s="30"/>
      <c r="G11" s="30"/>
      <c r="H11" s="30"/>
      <c r="I11" s="30"/>
      <c r="J11" s="30"/>
      <c r="K11" s="30"/>
      <c r="L11" s="280"/>
    </row>
    <row r="12" spans="1:12" ht="12.75" customHeight="1">
      <c r="A12" s="429" t="s">
        <v>924</v>
      </c>
      <c r="B12" s="429"/>
      <c r="C12" s="429"/>
      <c r="D12" s="429"/>
      <c r="E12" s="429"/>
      <c r="F12" s="429"/>
      <c r="G12" s="429"/>
      <c r="H12" s="429"/>
      <c r="I12" s="429"/>
      <c r="J12" s="429"/>
      <c r="K12" s="429"/>
      <c r="L12" s="280"/>
    </row>
    <row r="13" spans="1:12" ht="51.75" customHeight="1">
      <c r="A13" s="426"/>
      <c r="B13" s="427"/>
      <c r="C13" s="427"/>
      <c r="D13" s="427"/>
      <c r="E13" s="427"/>
      <c r="F13" s="427"/>
      <c r="G13" s="427"/>
      <c r="H13" s="427"/>
      <c r="I13" s="427"/>
      <c r="J13" s="427"/>
      <c r="K13" s="428"/>
      <c r="L13" s="280"/>
    </row>
    <row r="14" spans="1:12" ht="4.5" customHeight="1">
      <c r="A14" s="15"/>
      <c r="B14" s="15"/>
      <c r="C14" s="15"/>
      <c r="D14" s="15"/>
      <c r="E14" s="15"/>
      <c r="F14" s="15"/>
      <c r="G14" s="15"/>
      <c r="H14" s="15"/>
      <c r="I14" s="15"/>
      <c r="J14" s="15"/>
      <c r="K14" s="15"/>
      <c r="L14" s="280"/>
    </row>
    <row r="15" spans="1:12" ht="12.75" customHeight="1">
      <c r="A15" s="429" t="s">
        <v>543</v>
      </c>
      <c r="B15" s="429"/>
      <c r="C15" s="429"/>
      <c r="D15" s="429"/>
      <c r="E15" s="429"/>
      <c r="F15" s="429"/>
      <c r="G15" s="429"/>
      <c r="H15" s="429"/>
      <c r="I15" s="429"/>
      <c r="J15" s="429"/>
      <c r="K15" s="429"/>
      <c r="L15" s="280"/>
    </row>
    <row r="16" spans="1:12" ht="76.5" customHeight="1">
      <c r="A16" s="426" t="s">
        <v>417</v>
      </c>
      <c r="B16" s="427"/>
      <c r="C16" s="427"/>
      <c r="D16" s="427"/>
      <c r="E16" s="427"/>
      <c r="F16" s="427"/>
      <c r="G16" s="427"/>
      <c r="H16" s="427"/>
      <c r="I16" s="427"/>
      <c r="J16" s="427"/>
      <c r="K16" s="428"/>
      <c r="L16" s="280"/>
    </row>
    <row r="17" spans="1:12" ht="4.5" customHeight="1">
      <c r="A17" s="30"/>
      <c r="B17" s="30"/>
      <c r="C17" s="30"/>
      <c r="D17" s="30"/>
      <c r="E17" s="30"/>
      <c r="F17" s="30"/>
      <c r="G17" s="30"/>
      <c r="H17" s="30"/>
      <c r="I17" s="30"/>
      <c r="J17" s="30"/>
      <c r="K17" s="30"/>
      <c r="L17" s="280"/>
    </row>
    <row r="18" spans="1:12" ht="12.75" customHeight="1">
      <c r="A18" s="429" t="s">
        <v>925</v>
      </c>
      <c r="B18" s="429"/>
      <c r="C18" s="429"/>
      <c r="D18" s="429"/>
      <c r="E18" s="429"/>
      <c r="F18" s="429"/>
      <c r="G18" s="429"/>
      <c r="H18" s="429"/>
      <c r="I18" s="429"/>
      <c r="J18" s="429"/>
      <c r="K18" s="429"/>
      <c r="L18" s="280"/>
    </row>
    <row r="19" spans="1:12" ht="102" customHeight="1">
      <c r="A19" s="442" t="s">
        <v>197</v>
      </c>
      <c r="B19" s="442"/>
      <c r="C19" s="442"/>
      <c r="D19" s="442"/>
      <c r="E19" s="442"/>
      <c r="F19" s="442"/>
      <c r="G19" s="442"/>
      <c r="H19" s="442"/>
      <c r="I19" s="442"/>
      <c r="J19" s="442"/>
      <c r="K19" s="442"/>
      <c r="L19" s="280"/>
    </row>
    <row r="20" spans="1:12" ht="4.5" customHeight="1">
      <c r="A20" s="30"/>
      <c r="B20" s="30"/>
      <c r="C20" s="30"/>
      <c r="D20" s="30"/>
      <c r="E20" s="30"/>
      <c r="F20" s="30"/>
      <c r="G20" s="30"/>
      <c r="H20" s="30"/>
      <c r="I20" s="30"/>
      <c r="J20" s="30"/>
      <c r="K20" s="30"/>
      <c r="L20" s="280"/>
    </row>
    <row r="21" spans="1:12" ht="12.75" customHeight="1">
      <c r="A21" s="283"/>
      <c r="B21" s="284"/>
      <c r="C21" s="285"/>
      <c r="D21" s="283"/>
      <c r="E21" s="284" t="s">
        <v>929</v>
      </c>
      <c r="F21" s="304"/>
      <c r="G21" s="304"/>
      <c r="H21" s="304"/>
      <c r="I21" s="305"/>
      <c r="J21" s="305"/>
      <c r="K21" s="306"/>
      <c r="L21" s="280"/>
    </row>
    <row r="22" spans="1:12" ht="12.75" customHeight="1">
      <c r="A22" s="288" t="s">
        <v>930</v>
      </c>
      <c r="B22" s="287"/>
      <c r="C22" s="286"/>
      <c r="D22" s="307"/>
      <c r="E22" s="295"/>
      <c r="F22" s="289"/>
      <c r="G22" s="289"/>
      <c r="H22" s="308" t="s">
        <v>932</v>
      </c>
      <c r="I22" s="434">
        <v>1064764</v>
      </c>
      <c r="J22" s="434"/>
      <c r="K22" s="291"/>
      <c r="L22" s="280"/>
    </row>
    <row r="23" spans="1:12" ht="12.75" customHeight="1">
      <c r="A23" s="288"/>
      <c r="B23" s="287"/>
      <c r="C23" s="286"/>
      <c r="D23" s="307"/>
      <c r="E23" s="295"/>
      <c r="F23" s="289"/>
      <c r="G23" s="289"/>
      <c r="H23" s="308" t="s">
        <v>931</v>
      </c>
      <c r="I23" s="434">
        <v>400000</v>
      </c>
      <c r="J23" s="434"/>
      <c r="K23" s="291"/>
      <c r="L23" s="280"/>
    </row>
    <row r="24" spans="1:12" ht="12.75" customHeight="1">
      <c r="A24" s="443" t="s">
        <v>926</v>
      </c>
      <c r="B24" s="444"/>
      <c r="C24" s="445"/>
      <c r="D24" s="307"/>
      <c r="E24" s="310"/>
      <c r="F24" s="289"/>
      <c r="G24" s="289"/>
      <c r="H24" s="308" t="s">
        <v>933</v>
      </c>
      <c r="I24" s="434"/>
      <c r="J24" s="434"/>
      <c r="K24" s="291"/>
      <c r="L24" s="280"/>
    </row>
    <row r="25" spans="1:12" ht="12.75" customHeight="1">
      <c r="A25" s="300"/>
      <c r="B25" s="279">
        <v>39814</v>
      </c>
      <c r="C25" s="290"/>
      <c r="D25" s="307"/>
      <c r="E25" s="295"/>
      <c r="F25" s="289"/>
      <c r="G25" s="289"/>
      <c r="H25" s="308" t="s">
        <v>934</v>
      </c>
      <c r="I25" s="434"/>
      <c r="J25" s="434"/>
      <c r="K25" s="291"/>
      <c r="L25" s="280"/>
    </row>
    <row r="26" spans="1:12" ht="12.75" customHeight="1">
      <c r="A26" s="301"/>
      <c r="B26" s="170"/>
      <c r="C26" s="291"/>
      <c r="D26" s="307"/>
      <c r="E26" s="295"/>
      <c r="F26" s="289"/>
      <c r="G26" s="289"/>
      <c r="H26" s="308" t="s">
        <v>935</v>
      </c>
      <c r="I26" s="434"/>
      <c r="J26" s="434"/>
      <c r="K26" s="291"/>
      <c r="L26" s="280"/>
    </row>
    <row r="27" spans="1:12" ht="12.75" customHeight="1">
      <c r="A27" s="302"/>
      <c r="B27" s="303"/>
      <c r="C27" s="292"/>
      <c r="D27" s="307"/>
      <c r="E27" s="295"/>
      <c r="F27" s="289"/>
      <c r="G27" s="289"/>
      <c r="H27" s="308" t="s">
        <v>936</v>
      </c>
      <c r="I27" s="434"/>
      <c r="J27" s="434"/>
      <c r="K27" s="291"/>
      <c r="L27" s="280"/>
    </row>
    <row r="28" spans="1:12" ht="12.75" customHeight="1">
      <c r="A28" s="431" t="s">
        <v>927</v>
      </c>
      <c r="B28" s="432"/>
      <c r="C28" s="433"/>
      <c r="D28" s="307"/>
      <c r="E28" s="295"/>
      <c r="F28" s="289"/>
      <c r="G28" s="289"/>
      <c r="H28" s="308" t="s">
        <v>937</v>
      </c>
      <c r="I28" s="434"/>
      <c r="J28" s="434"/>
      <c r="K28" s="291"/>
      <c r="L28" s="280"/>
    </row>
    <row r="29" spans="1:12" ht="12.75" customHeight="1">
      <c r="A29" s="297"/>
      <c r="B29" s="279">
        <v>40178</v>
      </c>
      <c r="C29" s="293"/>
      <c r="D29" s="307"/>
      <c r="E29" s="295"/>
      <c r="F29" s="289"/>
      <c r="G29" s="289"/>
      <c r="H29" s="308" t="s">
        <v>938</v>
      </c>
      <c r="I29" s="434"/>
      <c r="J29" s="434"/>
      <c r="K29" s="291"/>
      <c r="L29" s="280"/>
    </row>
    <row r="30" spans="1:12" ht="12.75" customHeight="1" thickBot="1">
      <c r="A30" s="298"/>
      <c r="B30" s="295"/>
      <c r="C30" s="291"/>
      <c r="D30" s="298"/>
      <c r="E30" s="295"/>
      <c r="F30" s="295"/>
      <c r="G30" s="295"/>
      <c r="H30" s="309" t="s">
        <v>928</v>
      </c>
      <c r="I30" s="430">
        <f>SUM(I22:J29)</f>
        <v>1464764</v>
      </c>
      <c r="J30" s="430"/>
      <c r="K30" s="291"/>
      <c r="L30" s="280"/>
    </row>
    <row r="31" spans="1:12" ht="13.5" thickTop="1">
      <c r="A31" s="299"/>
      <c r="B31" s="296"/>
      <c r="C31" s="294"/>
      <c r="D31" s="299"/>
      <c r="E31" s="296"/>
      <c r="F31" s="296"/>
      <c r="G31" s="296"/>
      <c r="H31" s="296"/>
      <c r="I31" s="296"/>
      <c r="J31" s="296"/>
      <c r="K31" s="294"/>
      <c r="L31" s="280"/>
    </row>
  </sheetData>
  <sheetProtection password="CAC9" sheet="1" formatRows="0" selectLockedCells="1"/>
  <mergeCells count="21">
    <mergeCell ref="I30:J30"/>
    <mergeCell ref="A28:C28"/>
    <mergeCell ref="I22:J22"/>
    <mergeCell ref="I23:J23"/>
    <mergeCell ref="I24:J24"/>
    <mergeCell ref="I25:J25"/>
    <mergeCell ref="I29:J29"/>
    <mergeCell ref="A12:K12"/>
    <mergeCell ref="A13:K13"/>
    <mergeCell ref="A16:K16"/>
    <mergeCell ref="A15:K15"/>
    <mergeCell ref="A6:K6"/>
    <mergeCell ref="A7:K7"/>
    <mergeCell ref="A9:K9"/>
    <mergeCell ref="A10:K10"/>
    <mergeCell ref="A18:K18"/>
    <mergeCell ref="A19:K19"/>
    <mergeCell ref="I28:J28"/>
    <mergeCell ref="I26:J26"/>
    <mergeCell ref="I27:J27"/>
    <mergeCell ref="A24:C24"/>
  </mergeCells>
  <printOptions/>
  <pageMargins left="0.7874015748031497" right="0.3937007874015748" top="0.984251968503937" bottom="0.984251968503937" header="0" footer="0"/>
  <pageSetup horizontalDpi="300" verticalDpi="300" orientation="portrait" r:id="rId2"/>
  <drawing r:id="rId1"/>
</worksheet>
</file>

<file path=xl/worksheets/sheet19.xml><?xml version="1.0" encoding="utf-8"?>
<worksheet xmlns="http://schemas.openxmlformats.org/spreadsheetml/2006/main" xmlns:r="http://schemas.openxmlformats.org/officeDocument/2006/relationships">
  <sheetPr codeName="Hoja29">
    <tabColor indexed="23"/>
  </sheetPr>
  <dimension ref="A1:L31"/>
  <sheetViews>
    <sheetView zoomScalePageLayoutView="0" workbookViewId="0" topLeftCell="A13">
      <selection activeCell="I25" sqref="I25:J25"/>
    </sheetView>
  </sheetViews>
  <sheetFormatPr defaultColWidth="0" defaultRowHeight="12.75" zeroHeight="1"/>
  <cols>
    <col min="1" max="1" width="5.00390625" style="2" customWidth="1"/>
    <col min="2" max="2" width="12.28125" style="2" customWidth="1"/>
    <col min="3" max="3" width="8.140625" style="2" customWidth="1"/>
    <col min="4" max="4" width="10.00390625" style="2" customWidth="1"/>
    <col min="5" max="6" width="11.421875" style="2" customWidth="1"/>
    <col min="7" max="7" width="5.00390625" style="2" customWidth="1"/>
    <col min="8" max="8" width="8.57421875" style="2" customWidth="1"/>
    <col min="9" max="9" width="6.421875" style="2" customWidth="1"/>
    <col min="10" max="10" width="11.421875" style="2" customWidth="1"/>
    <col min="11" max="11" width="3.421875" style="2" customWidth="1"/>
    <col min="12" max="12" width="0.2890625" style="2" customWidth="1"/>
    <col min="13" max="16384" width="11.421875" style="2" hidden="1" customWidth="1"/>
  </cols>
  <sheetData>
    <row r="1" spans="1:12" ht="15.75" customHeight="1">
      <c r="A1" s="3"/>
      <c r="B1" s="219"/>
      <c r="C1" s="219"/>
      <c r="D1" s="219"/>
      <c r="E1" s="219"/>
      <c r="F1" s="219"/>
      <c r="G1" s="219"/>
      <c r="H1" s="219"/>
      <c r="I1" s="219"/>
      <c r="J1" s="7"/>
      <c r="K1" s="8" t="s">
        <v>558</v>
      </c>
      <c r="L1" s="280"/>
    </row>
    <row r="2" spans="1:12" ht="15.75" customHeight="1">
      <c r="A2" s="14"/>
      <c r="B2" s="204" t="s">
        <v>557</v>
      </c>
      <c r="C2" s="203"/>
      <c r="D2" s="15"/>
      <c r="E2" s="15"/>
      <c r="F2" s="15"/>
      <c r="G2" s="15"/>
      <c r="H2" s="15"/>
      <c r="I2" s="15"/>
      <c r="J2" s="15"/>
      <c r="K2" s="13"/>
      <c r="L2" s="280"/>
    </row>
    <row r="3" spans="1:12" ht="15.75" customHeight="1">
      <c r="A3" s="14"/>
      <c r="B3" s="323" t="str">
        <f>"Municipio de: "&amp;'13'!C5</f>
        <v>Municipio de: AMACUECA, JALISCO</v>
      </c>
      <c r="C3" s="203"/>
      <c r="D3" s="15"/>
      <c r="E3" s="15"/>
      <c r="F3" s="15"/>
      <c r="G3" s="15"/>
      <c r="H3" s="15"/>
      <c r="I3" s="15"/>
      <c r="J3" s="15"/>
      <c r="K3" s="13"/>
      <c r="L3" s="280"/>
    </row>
    <row r="4" spans="1:12" ht="15.75" customHeight="1" thickBot="1">
      <c r="A4" s="281"/>
      <c r="B4" s="224"/>
      <c r="C4" s="224"/>
      <c r="D4" s="224"/>
      <c r="E4" s="224"/>
      <c r="F4" s="224"/>
      <c r="G4" s="224"/>
      <c r="H4" s="224"/>
      <c r="I4" s="224"/>
      <c r="J4" s="224"/>
      <c r="K4" s="29"/>
      <c r="L4" s="280"/>
    </row>
    <row r="5" spans="1:12" ht="4.5" customHeight="1">
      <c r="A5" s="30"/>
      <c r="B5" s="30"/>
      <c r="C5" s="30"/>
      <c r="D5" s="30"/>
      <c r="E5" s="30"/>
      <c r="F5" s="30"/>
      <c r="G5" s="30"/>
      <c r="H5" s="30"/>
      <c r="I5" s="30"/>
      <c r="J5" s="30"/>
      <c r="K5" s="30"/>
      <c r="L5" s="280"/>
    </row>
    <row r="6" spans="1:12" ht="12.75" customHeight="1">
      <c r="A6" s="435" t="s">
        <v>923</v>
      </c>
      <c r="B6" s="436"/>
      <c r="C6" s="436"/>
      <c r="D6" s="436"/>
      <c r="E6" s="436"/>
      <c r="F6" s="436"/>
      <c r="G6" s="436"/>
      <c r="H6" s="436"/>
      <c r="I6" s="436"/>
      <c r="J6" s="436"/>
      <c r="K6" s="437"/>
      <c r="L6" s="280"/>
    </row>
    <row r="7" spans="1:12" ht="36" customHeight="1">
      <c r="A7" s="438" t="s">
        <v>418</v>
      </c>
      <c r="B7" s="439"/>
      <c r="C7" s="439"/>
      <c r="D7" s="439"/>
      <c r="E7" s="439"/>
      <c r="F7" s="439"/>
      <c r="G7" s="439"/>
      <c r="H7" s="439"/>
      <c r="I7" s="439"/>
      <c r="J7" s="439"/>
      <c r="K7" s="440"/>
      <c r="L7" s="280"/>
    </row>
    <row r="8" spans="1:12" ht="4.5" customHeight="1">
      <c r="A8" s="30"/>
      <c r="B8" s="282"/>
      <c r="C8" s="282"/>
      <c r="D8" s="282"/>
      <c r="E8" s="282"/>
      <c r="F8" s="282"/>
      <c r="G8" s="282"/>
      <c r="H8" s="282"/>
      <c r="I8" s="282"/>
      <c r="J8" s="282"/>
      <c r="K8" s="282"/>
      <c r="L8" s="280"/>
    </row>
    <row r="9" spans="1:12" ht="12.75" customHeight="1">
      <c r="A9" s="441" t="s">
        <v>922</v>
      </c>
      <c r="B9" s="441"/>
      <c r="C9" s="441"/>
      <c r="D9" s="441"/>
      <c r="E9" s="441"/>
      <c r="F9" s="441"/>
      <c r="G9" s="441"/>
      <c r="H9" s="441"/>
      <c r="I9" s="441"/>
      <c r="J9" s="441"/>
      <c r="K9" s="441"/>
      <c r="L9" s="280"/>
    </row>
    <row r="10" spans="1:12" ht="51.75" customHeight="1">
      <c r="A10" s="438" t="s">
        <v>419</v>
      </c>
      <c r="B10" s="439"/>
      <c r="C10" s="439"/>
      <c r="D10" s="439"/>
      <c r="E10" s="439"/>
      <c r="F10" s="439"/>
      <c r="G10" s="439"/>
      <c r="H10" s="439"/>
      <c r="I10" s="439"/>
      <c r="J10" s="439"/>
      <c r="K10" s="440"/>
      <c r="L10" s="280"/>
    </row>
    <row r="11" spans="1:12" ht="4.5" customHeight="1">
      <c r="A11" s="30"/>
      <c r="B11" s="30"/>
      <c r="C11" s="30"/>
      <c r="D11" s="30"/>
      <c r="E11" s="30"/>
      <c r="F11" s="30"/>
      <c r="G11" s="30"/>
      <c r="H11" s="30"/>
      <c r="I11" s="30"/>
      <c r="J11" s="30"/>
      <c r="K11" s="30"/>
      <c r="L11" s="280"/>
    </row>
    <row r="12" spans="1:12" ht="12.75" customHeight="1">
      <c r="A12" s="429" t="s">
        <v>924</v>
      </c>
      <c r="B12" s="429"/>
      <c r="C12" s="429"/>
      <c r="D12" s="429"/>
      <c r="E12" s="429"/>
      <c r="F12" s="429"/>
      <c r="G12" s="429"/>
      <c r="H12" s="429"/>
      <c r="I12" s="429"/>
      <c r="J12" s="429"/>
      <c r="K12" s="429"/>
      <c r="L12" s="280"/>
    </row>
    <row r="13" spans="1:12" ht="51.75" customHeight="1">
      <c r="A13" s="426"/>
      <c r="B13" s="427"/>
      <c r="C13" s="427"/>
      <c r="D13" s="427"/>
      <c r="E13" s="427"/>
      <c r="F13" s="427"/>
      <c r="G13" s="427"/>
      <c r="H13" s="427"/>
      <c r="I13" s="427"/>
      <c r="J13" s="427"/>
      <c r="K13" s="428"/>
      <c r="L13" s="280"/>
    </row>
    <row r="14" spans="1:12" ht="4.5" customHeight="1">
      <c r="A14" s="15"/>
      <c r="B14" s="15"/>
      <c r="C14" s="15"/>
      <c r="D14" s="15"/>
      <c r="E14" s="15"/>
      <c r="F14" s="15"/>
      <c r="G14" s="15"/>
      <c r="H14" s="15"/>
      <c r="I14" s="15"/>
      <c r="J14" s="15"/>
      <c r="K14" s="15"/>
      <c r="L14" s="280"/>
    </row>
    <row r="15" spans="1:12" ht="12.75" customHeight="1">
      <c r="A15" s="429" t="s">
        <v>543</v>
      </c>
      <c r="B15" s="429"/>
      <c r="C15" s="429"/>
      <c r="D15" s="429"/>
      <c r="E15" s="429"/>
      <c r="F15" s="429"/>
      <c r="G15" s="429"/>
      <c r="H15" s="429"/>
      <c r="I15" s="429"/>
      <c r="J15" s="429"/>
      <c r="K15" s="429"/>
      <c r="L15" s="280"/>
    </row>
    <row r="16" spans="1:12" ht="76.5" customHeight="1">
      <c r="A16" s="426" t="s">
        <v>421</v>
      </c>
      <c r="B16" s="427"/>
      <c r="C16" s="427"/>
      <c r="D16" s="427"/>
      <c r="E16" s="427"/>
      <c r="F16" s="427"/>
      <c r="G16" s="427"/>
      <c r="H16" s="427"/>
      <c r="I16" s="427"/>
      <c r="J16" s="427"/>
      <c r="K16" s="428"/>
      <c r="L16" s="280"/>
    </row>
    <row r="17" spans="1:12" ht="4.5" customHeight="1">
      <c r="A17" s="30"/>
      <c r="B17" s="30"/>
      <c r="C17" s="30"/>
      <c r="D17" s="30"/>
      <c r="E17" s="30"/>
      <c r="F17" s="30"/>
      <c r="G17" s="30"/>
      <c r="H17" s="30"/>
      <c r="I17" s="30"/>
      <c r="J17" s="30"/>
      <c r="K17" s="30"/>
      <c r="L17" s="280"/>
    </row>
    <row r="18" spans="1:12" ht="12.75" customHeight="1">
      <c r="A18" s="429" t="s">
        <v>925</v>
      </c>
      <c r="B18" s="429"/>
      <c r="C18" s="429"/>
      <c r="D18" s="429"/>
      <c r="E18" s="429"/>
      <c r="F18" s="429"/>
      <c r="G18" s="429"/>
      <c r="H18" s="429"/>
      <c r="I18" s="429"/>
      <c r="J18" s="429"/>
      <c r="K18" s="429"/>
      <c r="L18" s="280"/>
    </row>
    <row r="19" spans="1:12" ht="102" customHeight="1">
      <c r="A19" s="442" t="s">
        <v>420</v>
      </c>
      <c r="B19" s="442"/>
      <c r="C19" s="442"/>
      <c r="D19" s="442"/>
      <c r="E19" s="442"/>
      <c r="F19" s="442"/>
      <c r="G19" s="442"/>
      <c r="H19" s="442"/>
      <c r="I19" s="442"/>
      <c r="J19" s="442"/>
      <c r="K19" s="442"/>
      <c r="L19" s="280"/>
    </row>
    <row r="20" spans="1:12" ht="4.5" customHeight="1">
      <c r="A20" s="30"/>
      <c r="B20" s="30"/>
      <c r="C20" s="30"/>
      <c r="D20" s="30"/>
      <c r="E20" s="30"/>
      <c r="F20" s="30"/>
      <c r="G20" s="30"/>
      <c r="H20" s="30"/>
      <c r="I20" s="30"/>
      <c r="J20" s="30"/>
      <c r="K20" s="30"/>
      <c r="L20" s="280"/>
    </row>
    <row r="21" spans="1:12" ht="12.75" customHeight="1">
      <c r="A21" s="283"/>
      <c r="B21" s="284"/>
      <c r="C21" s="285"/>
      <c r="D21" s="283"/>
      <c r="E21" s="284" t="s">
        <v>929</v>
      </c>
      <c r="F21" s="304"/>
      <c r="G21" s="304"/>
      <c r="H21" s="304"/>
      <c r="I21" s="305"/>
      <c r="J21" s="305"/>
      <c r="K21" s="306"/>
      <c r="L21" s="280"/>
    </row>
    <row r="22" spans="1:12" ht="12.75" customHeight="1">
      <c r="A22" s="288" t="s">
        <v>930</v>
      </c>
      <c r="B22" s="287"/>
      <c r="C22" s="286"/>
      <c r="D22" s="307"/>
      <c r="E22" s="295"/>
      <c r="F22" s="289"/>
      <c r="G22" s="289"/>
      <c r="H22" s="308" t="s">
        <v>932</v>
      </c>
      <c r="I22" s="434">
        <v>1188829</v>
      </c>
      <c r="J22" s="434"/>
      <c r="K22" s="291"/>
      <c r="L22" s="280"/>
    </row>
    <row r="23" spans="1:12" ht="12.75" customHeight="1">
      <c r="A23" s="288"/>
      <c r="B23" s="287"/>
      <c r="C23" s="286"/>
      <c r="D23" s="307"/>
      <c r="E23" s="295"/>
      <c r="F23" s="289"/>
      <c r="G23" s="289"/>
      <c r="H23" s="308" t="s">
        <v>931</v>
      </c>
      <c r="I23" s="434">
        <v>250000</v>
      </c>
      <c r="J23" s="434"/>
      <c r="K23" s="291"/>
      <c r="L23" s="280"/>
    </row>
    <row r="24" spans="1:12" ht="12.75" customHeight="1">
      <c r="A24" s="443" t="s">
        <v>926</v>
      </c>
      <c r="B24" s="444"/>
      <c r="C24" s="445"/>
      <c r="D24" s="307"/>
      <c r="E24" s="310"/>
      <c r="F24" s="289"/>
      <c r="G24" s="289"/>
      <c r="H24" s="308" t="s">
        <v>933</v>
      </c>
      <c r="I24" s="434">
        <v>65000</v>
      </c>
      <c r="J24" s="434"/>
      <c r="K24" s="291"/>
      <c r="L24" s="280"/>
    </row>
    <row r="25" spans="1:12" ht="12.75" customHeight="1">
      <c r="A25" s="300"/>
      <c r="B25" s="279">
        <v>39814</v>
      </c>
      <c r="C25" s="290"/>
      <c r="D25" s="307"/>
      <c r="E25" s="295"/>
      <c r="F25" s="289"/>
      <c r="G25" s="289"/>
      <c r="H25" s="308" t="s">
        <v>934</v>
      </c>
      <c r="I25" s="434"/>
      <c r="J25" s="434"/>
      <c r="K25" s="291"/>
      <c r="L25" s="280"/>
    </row>
    <row r="26" spans="1:12" ht="12.75" customHeight="1">
      <c r="A26" s="301"/>
      <c r="B26" s="170"/>
      <c r="C26" s="291"/>
      <c r="D26" s="307"/>
      <c r="E26" s="295"/>
      <c r="F26" s="289"/>
      <c r="G26" s="289"/>
      <c r="H26" s="308" t="s">
        <v>935</v>
      </c>
      <c r="I26" s="434"/>
      <c r="J26" s="434"/>
      <c r="K26" s="291"/>
      <c r="L26" s="280"/>
    </row>
    <row r="27" spans="1:12" ht="12.75" customHeight="1">
      <c r="A27" s="302"/>
      <c r="B27" s="303"/>
      <c r="C27" s="292"/>
      <c r="D27" s="307"/>
      <c r="E27" s="295"/>
      <c r="F27" s="289"/>
      <c r="G27" s="289"/>
      <c r="H27" s="308" t="s">
        <v>936</v>
      </c>
      <c r="I27" s="434"/>
      <c r="J27" s="434"/>
      <c r="K27" s="291"/>
      <c r="L27" s="280"/>
    </row>
    <row r="28" spans="1:12" ht="12.75" customHeight="1">
      <c r="A28" s="431" t="s">
        <v>927</v>
      </c>
      <c r="B28" s="432"/>
      <c r="C28" s="433"/>
      <c r="D28" s="307"/>
      <c r="E28" s="295"/>
      <c r="F28" s="289"/>
      <c r="G28" s="289"/>
      <c r="H28" s="308" t="s">
        <v>937</v>
      </c>
      <c r="I28" s="434"/>
      <c r="J28" s="434"/>
      <c r="K28" s="291"/>
      <c r="L28" s="280"/>
    </row>
    <row r="29" spans="1:12" ht="12.75" customHeight="1">
      <c r="A29" s="297"/>
      <c r="B29" s="279">
        <v>40178</v>
      </c>
      <c r="C29" s="293"/>
      <c r="D29" s="307"/>
      <c r="E29" s="295"/>
      <c r="F29" s="289"/>
      <c r="G29" s="289"/>
      <c r="H29" s="308" t="s">
        <v>938</v>
      </c>
      <c r="I29" s="434"/>
      <c r="J29" s="434"/>
      <c r="K29" s="291"/>
      <c r="L29" s="280"/>
    </row>
    <row r="30" spans="1:12" ht="12.75" customHeight="1" thickBot="1">
      <c r="A30" s="298"/>
      <c r="B30" s="295"/>
      <c r="C30" s="291"/>
      <c r="D30" s="298"/>
      <c r="E30" s="295"/>
      <c r="F30" s="295"/>
      <c r="G30" s="295"/>
      <c r="H30" s="309" t="s">
        <v>928</v>
      </c>
      <c r="I30" s="430">
        <f>SUM(I22:J29)</f>
        <v>1503829</v>
      </c>
      <c r="J30" s="430"/>
      <c r="K30" s="291"/>
      <c r="L30" s="280"/>
    </row>
    <row r="31" spans="1:12" ht="13.5" thickTop="1">
      <c r="A31" s="299"/>
      <c r="B31" s="296"/>
      <c r="C31" s="294"/>
      <c r="D31" s="299"/>
      <c r="E31" s="296"/>
      <c r="F31" s="296"/>
      <c r="G31" s="296"/>
      <c r="H31" s="296"/>
      <c r="I31" s="296"/>
      <c r="J31" s="296"/>
      <c r="K31" s="294"/>
      <c r="L31" s="280"/>
    </row>
  </sheetData>
  <sheetProtection password="CAC9" sheet="1" formatRows="0" selectLockedCells="1"/>
  <mergeCells count="21">
    <mergeCell ref="I28:J28"/>
    <mergeCell ref="I26:J26"/>
    <mergeCell ref="I27:J27"/>
    <mergeCell ref="A24:C24"/>
    <mergeCell ref="A18:K18"/>
    <mergeCell ref="A6:K6"/>
    <mergeCell ref="A7:K7"/>
    <mergeCell ref="A9:K9"/>
    <mergeCell ref="A10:K10"/>
    <mergeCell ref="A12:K12"/>
    <mergeCell ref="A13:K13"/>
    <mergeCell ref="A16:K16"/>
    <mergeCell ref="A15:K15"/>
    <mergeCell ref="I30:J30"/>
    <mergeCell ref="A28:C28"/>
    <mergeCell ref="I22:J22"/>
    <mergeCell ref="I23:J23"/>
    <mergeCell ref="I24:J24"/>
    <mergeCell ref="I25:J25"/>
    <mergeCell ref="I29:J29"/>
    <mergeCell ref="A19:K19"/>
  </mergeCells>
  <printOptions/>
  <pageMargins left="0.7874015748031497" right="0.3937007874015748" top="0.984251968503937" bottom="0.984251968503937" header="0" footer="0"/>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Hoja3"/>
  <dimension ref="A1:J31"/>
  <sheetViews>
    <sheetView tabSelected="1" zoomScale="90" zoomScaleNormal="90" zoomScalePageLayoutView="0" workbookViewId="0" topLeftCell="A1">
      <selection activeCell="F29" sqref="F29"/>
    </sheetView>
  </sheetViews>
  <sheetFormatPr defaultColWidth="0" defaultRowHeight="12.75" zeroHeight="1"/>
  <cols>
    <col min="1" max="11" width="11.421875" style="0" customWidth="1"/>
    <col min="12" max="16384" width="0" style="0" hidden="1" customWidth="1"/>
  </cols>
  <sheetData>
    <row r="1" spans="1:10" ht="12.75" customHeight="1">
      <c r="A1" s="319"/>
      <c r="B1" s="319"/>
      <c r="C1" s="319"/>
      <c r="D1" s="319"/>
      <c r="E1" s="319"/>
      <c r="F1" s="319"/>
      <c r="G1" s="319"/>
      <c r="H1" s="319"/>
      <c r="I1" s="319"/>
      <c r="J1" s="319"/>
    </row>
    <row r="2" spans="1:10" ht="12.75" customHeight="1">
      <c r="A2" s="319"/>
      <c r="B2" s="319"/>
      <c r="C2" s="319"/>
      <c r="D2" s="319"/>
      <c r="E2" s="319"/>
      <c r="F2" s="319"/>
      <c r="G2" s="319"/>
      <c r="H2" s="319"/>
      <c r="I2" s="319"/>
      <c r="J2" s="319"/>
    </row>
    <row r="3" spans="1:10" ht="12.75" customHeight="1">
      <c r="A3" s="319"/>
      <c r="B3" s="319"/>
      <c r="C3" s="319"/>
      <c r="D3" s="319"/>
      <c r="E3" s="319"/>
      <c r="F3" s="319"/>
      <c r="G3" s="319"/>
      <c r="H3" s="319"/>
      <c r="I3" s="319"/>
      <c r="J3" s="319"/>
    </row>
    <row r="4" spans="1:10" ht="12.75" customHeight="1">
      <c r="A4" s="319"/>
      <c r="B4" s="319"/>
      <c r="C4" s="320"/>
      <c r="D4" s="320"/>
      <c r="E4" s="320"/>
      <c r="F4" s="320"/>
      <c r="G4" s="320"/>
      <c r="H4" s="319"/>
      <c r="I4" s="319"/>
      <c r="J4" s="319"/>
    </row>
    <row r="5" spans="1:10" ht="12.75" customHeight="1">
      <c r="A5" s="319"/>
      <c r="B5" s="319"/>
      <c r="C5" s="320"/>
      <c r="D5" s="320"/>
      <c r="E5" s="320"/>
      <c r="F5" s="320"/>
      <c r="G5" s="320"/>
      <c r="H5" s="319"/>
      <c r="I5" s="319"/>
      <c r="J5" s="319"/>
    </row>
    <row r="6" spans="1:10" ht="12.75" customHeight="1">
      <c r="A6" s="319"/>
      <c r="B6" s="319"/>
      <c r="C6" s="319"/>
      <c r="D6" s="319"/>
      <c r="E6" s="319"/>
      <c r="F6" s="319"/>
      <c r="G6" s="319"/>
      <c r="H6" s="319"/>
      <c r="I6" s="319"/>
      <c r="J6" s="319"/>
    </row>
    <row r="7" spans="1:10" ht="12.75">
      <c r="A7" s="319"/>
      <c r="B7" s="319"/>
      <c r="C7" s="319"/>
      <c r="D7" s="319"/>
      <c r="E7" s="319"/>
      <c r="F7" s="319"/>
      <c r="G7" s="319"/>
      <c r="H7" s="319"/>
      <c r="I7" s="319"/>
      <c r="J7" s="319"/>
    </row>
    <row r="8" spans="1:10" ht="12.75">
      <c r="A8" s="319"/>
      <c r="B8" s="319"/>
      <c r="C8" s="319"/>
      <c r="D8" s="319"/>
      <c r="E8" s="319"/>
      <c r="F8" s="319"/>
      <c r="G8" s="319"/>
      <c r="H8" s="319"/>
      <c r="I8" s="319"/>
      <c r="J8" s="319"/>
    </row>
    <row r="9" spans="1:10" ht="12.75">
      <c r="A9" s="319"/>
      <c r="B9" s="319"/>
      <c r="C9" s="319"/>
      <c r="D9" s="319"/>
      <c r="E9" s="319"/>
      <c r="F9" s="319"/>
      <c r="G9" s="319"/>
      <c r="H9" s="319"/>
      <c r="I9" s="319"/>
      <c r="J9" s="319"/>
    </row>
    <row r="10" spans="1:10" ht="12.75">
      <c r="A10" s="319"/>
      <c r="B10" s="319"/>
      <c r="C10" s="319"/>
      <c r="D10" s="319"/>
      <c r="E10" s="319"/>
      <c r="F10" s="319"/>
      <c r="G10" s="319"/>
      <c r="H10" s="319"/>
      <c r="I10" s="319"/>
      <c r="J10" s="319"/>
    </row>
    <row r="11" spans="1:10" ht="12.75">
      <c r="A11" s="319"/>
      <c r="B11" s="319"/>
      <c r="C11" s="319"/>
      <c r="D11" s="319"/>
      <c r="E11" s="319"/>
      <c r="F11" s="319"/>
      <c r="G11" s="319"/>
      <c r="H11" s="319"/>
      <c r="I11" s="319"/>
      <c r="J11" s="319"/>
    </row>
    <row r="12" spans="1:10" ht="12.75">
      <c r="A12" s="319"/>
      <c r="B12" s="319"/>
      <c r="C12" s="319"/>
      <c r="D12" s="319"/>
      <c r="E12" s="319"/>
      <c r="F12" s="319"/>
      <c r="G12" s="319"/>
      <c r="H12" s="319"/>
      <c r="I12" s="319"/>
      <c r="J12" s="319"/>
    </row>
    <row r="13" spans="1:10" ht="12.75">
      <c r="A13" s="319"/>
      <c r="B13" s="319"/>
      <c r="C13" s="319"/>
      <c r="D13" s="319"/>
      <c r="E13" s="319"/>
      <c r="F13" s="319"/>
      <c r="G13" s="319"/>
      <c r="H13" s="319"/>
      <c r="I13" s="319"/>
      <c r="J13" s="319"/>
    </row>
    <row r="14" spans="1:10" ht="12.75">
      <c r="A14" s="319"/>
      <c r="B14" s="319"/>
      <c r="C14" s="319"/>
      <c r="D14" s="319"/>
      <c r="E14" s="319"/>
      <c r="F14" s="319"/>
      <c r="G14" s="319"/>
      <c r="H14" s="319"/>
      <c r="I14" s="319"/>
      <c r="J14" s="319"/>
    </row>
    <row r="15" spans="1:10" ht="12.75">
      <c r="A15" s="319"/>
      <c r="B15" s="319"/>
      <c r="C15" s="319"/>
      <c r="D15" s="319"/>
      <c r="E15" s="319"/>
      <c r="F15" s="319"/>
      <c r="G15" s="319"/>
      <c r="H15" s="319"/>
      <c r="I15" s="319"/>
      <c r="J15" s="319"/>
    </row>
    <row r="16" spans="1:10" ht="12.75">
      <c r="A16" s="319"/>
      <c r="B16" s="319"/>
      <c r="C16" s="319"/>
      <c r="D16" s="319"/>
      <c r="E16" s="319"/>
      <c r="F16" s="319"/>
      <c r="G16" s="319"/>
      <c r="H16" s="319"/>
      <c r="I16" s="319"/>
      <c r="J16" s="319"/>
    </row>
    <row r="17" spans="1:10" ht="12.75">
      <c r="A17" s="319"/>
      <c r="B17" s="319"/>
      <c r="C17" s="319"/>
      <c r="D17" s="319"/>
      <c r="E17" s="319"/>
      <c r="F17" s="319"/>
      <c r="G17" s="319"/>
      <c r="H17" s="319"/>
      <c r="I17" s="319"/>
      <c r="J17" s="319"/>
    </row>
    <row r="18" spans="1:10" ht="12.75">
      <c r="A18" s="319"/>
      <c r="B18" s="319"/>
      <c r="C18" s="319"/>
      <c r="D18" s="319"/>
      <c r="E18" s="319"/>
      <c r="F18" s="319"/>
      <c r="G18" s="319"/>
      <c r="H18" s="319"/>
      <c r="I18" s="319"/>
      <c r="J18" s="319"/>
    </row>
    <row r="19" spans="1:10" ht="12.75">
      <c r="A19" s="319"/>
      <c r="B19" s="319"/>
      <c r="C19" s="319"/>
      <c r="D19" s="319"/>
      <c r="E19" s="319"/>
      <c r="F19" s="319"/>
      <c r="G19" s="319"/>
      <c r="H19" s="319"/>
      <c r="I19" s="319"/>
      <c r="J19" s="319"/>
    </row>
    <row r="20" spans="1:10" ht="12.75">
      <c r="A20" s="319"/>
      <c r="B20" s="319"/>
      <c r="C20" s="319"/>
      <c r="D20" s="319"/>
      <c r="E20" s="319"/>
      <c r="F20" s="319"/>
      <c r="G20" s="319"/>
      <c r="H20" s="319"/>
      <c r="I20" s="319"/>
      <c r="J20" s="319"/>
    </row>
    <row r="21" spans="1:10" ht="12.75">
      <c r="A21" s="319"/>
      <c r="B21" s="319"/>
      <c r="C21" s="319"/>
      <c r="D21" s="319"/>
      <c r="E21" s="319"/>
      <c r="F21" s="319"/>
      <c r="G21" s="319"/>
      <c r="H21" s="319"/>
      <c r="I21" s="319"/>
      <c r="J21" s="319"/>
    </row>
    <row r="22" spans="1:10" ht="12.75">
      <c r="A22" s="319"/>
      <c r="B22" s="319"/>
      <c r="C22" s="319"/>
      <c r="D22" s="319"/>
      <c r="E22" s="319"/>
      <c r="F22" s="319"/>
      <c r="G22" s="319"/>
      <c r="H22" s="319"/>
      <c r="I22" s="319"/>
      <c r="J22" s="319"/>
    </row>
    <row r="23" spans="1:10" ht="12.75">
      <c r="A23" s="319"/>
      <c r="B23" s="319"/>
      <c r="C23" s="319"/>
      <c r="D23" s="319"/>
      <c r="E23" s="319"/>
      <c r="F23" s="319"/>
      <c r="G23" s="319"/>
      <c r="H23" s="319"/>
      <c r="I23" s="319"/>
      <c r="J23" s="319"/>
    </row>
    <row r="24" spans="1:10" ht="12.75">
      <c r="A24" s="319"/>
      <c r="B24" s="319"/>
      <c r="C24" s="319"/>
      <c r="D24" s="319"/>
      <c r="E24" s="319"/>
      <c r="F24" s="319"/>
      <c r="G24" s="319"/>
      <c r="H24" s="319"/>
      <c r="I24" s="319"/>
      <c r="J24" s="319"/>
    </row>
    <row r="25" spans="1:10" ht="12.75">
      <c r="A25" s="319"/>
      <c r="B25" s="319"/>
      <c r="C25" s="319"/>
      <c r="D25" s="319"/>
      <c r="E25" s="319"/>
      <c r="F25" s="319"/>
      <c r="G25" s="319"/>
      <c r="H25" s="319"/>
      <c r="I25" s="319"/>
      <c r="J25" s="319"/>
    </row>
    <row r="26" spans="1:10" ht="12.75">
      <c r="A26" s="319"/>
      <c r="B26" s="319"/>
      <c r="C26" s="319"/>
      <c r="D26" s="319"/>
      <c r="E26" s="319"/>
      <c r="F26" s="319"/>
      <c r="G26" s="319"/>
      <c r="H26" s="319"/>
      <c r="I26" s="319"/>
      <c r="J26" s="319"/>
    </row>
    <row r="27" spans="1:10" ht="12.75">
      <c r="A27" s="321"/>
      <c r="B27" s="321"/>
      <c r="C27" s="321"/>
      <c r="D27" s="321"/>
      <c r="E27" s="321"/>
      <c r="F27" s="321"/>
      <c r="G27" s="321"/>
      <c r="H27" s="321"/>
      <c r="I27" s="321"/>
      <c r="J27" s="321"/>
    </row>
    <row r="28" ht="12.75"/>
    <row r="29" ht="12.75" hidden="1"/>
    <row r="30" ht="12.75" hidden="1"/>
    <row r="31" ht="12.75" hidden="1">
      <c r="H31" t="s">
        <v>957</v>
      </c>
    </row>
  </sheetData>
  <sheetProtection password="CAC9" sheet="1" objects="1" scenarios="1" selectLockedCells="1" selectUnlockedCells="1"/>
  <printOptions/>
  <pageMargins left="0.75" right="0.75" top="1" bottom="1" header="0" footer="0"/>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sheetPr codeName="Hoja30">
    <tabColor indexed="23"/>
  </sheetPr>
  <dimension ref="A1:L31"/>
  <sheetViews>
    <sheetView zoomScalePageLayoutView="0" workbookViewId="0" topLeftCell="A13">
      <selection activeCell="I26" sqref="I26:J26"/>
    </sheetView>
  </sheetViews>
  <sheetFormatPr defaultColWidth="0" defaultRowHeight="12.75" zeroHeight="1"/>
  <cols>
    <col min="1" max="1" width="5.00390625" style="2" customWidth="1"/>
    <col min="2" max="2" width="12.28125" style="2" customWidth="1"/>
    <col min="3" max="3" width="8.140625" style="2" customWidth="1"/>
    <col min="4" max="4" width="10.00390625" style="2" customWidth="1"/>
    <col min="5" max="6" width="11.421875" style="2" customWidth="1"/>
    <col min="7" max="7" width="5.00390625" style="2" customWidth="1"/>
    <col min="8" max="8" width="8.57421875" style="2" customWidth="1"/>
    <col min="9" max="9" width="6.421875" style="2" customWidth="1"/>
    <col min="10" max="10" width="11.421875" style="2" customWidth="1"/>
    <col min="11" max="11" width="3.421875" style="2" customWidth="1"/>
    <col min="12" max="12" width="0.2890625" style="2" customWidth="1"/>
    <col min="13" max="16384" width="11.421875" style="2" hidden="1" customWidth="1"/>
  </cols>
  <sheetData>
    <row r="1" spans="1:12" ht="15.75" customHeight="1">
      <c r="A1" s="3"/>
      <c r="B1" s="219"/>
      <c r="C1" s="219"/>
      <c r="D1" s="219"/>
      <c r="E1" s="219"/>
      <c r="F1" s="219"/>
      <c r="G1" s="219"/>
      <c r="H1" s="219"/>
      <c r="I1" s="219"/>
      <c r="J1" s="7"/>
      <c r="K1" s="8" t="s">
        <v>558</v>
      </c>
      <c r="L1" s="280"/>
    </row>
    <row r="2" spans="1:12" ht="15.75" customHeight="1">
      <c r="A2" s="14"/>
      <c r="B2" s="204" t="s">
        <v>557</v>
      </c>
      <c r="C2" s="203"/>
      <c r="D2" s="15"/>
      <c r="E2" s="15"/>
      <c r="F2" s="15"/>
      <c r="G2" s="15"/>
      <c r="H2" s="15"/>
      <c r="I2" s="15"/>
      <c r="J2" s="15"/>
      <c r="K2" s="13"/>
      <c r="L2" s="280"/>
    </row>
    <row r="3" spans="1:12" ht="15.75" customHeight="1">
      <c r="A3" s="14"/>
      <c r="B3" s="323" t="str">
        <f>"Municipio de: "&amp;'13'!C5</f>
        <v>Municipio de: AMACUECA, JALISCO</v>
      </c>
      <c r="C3" s="203"/>
      <c r="D3" s="15"/>
      <c r="E3" s="15"/>
      <c r="F3" s="15"/>
      <c r="G3" s="15"/>
      <c r="H3" s="15"/>
      <c r="I3" s="15"/>
      <c r="J3" s="15"/>
      <c r="K3" s="13"/>
      <c r="L3" s="280"/>
    </row>
    <row r="4" spans="1:12" ht="15.75" customHeight="1" thickBot="1">
      <c r="A4" s="281"/>
      <c r="B4" s="224"/>
      <c r="C4" s="224"/>
      <c r="D4" s="224"/>
      <c r="E4" s="224"/>
      <c r="F4" s="224"/>
      <c r="G4" s="224"/>
      <c r="H4" s="224"/>
      <c r="I4" s="224"/>
      <c r="J4" s="224"/>
      <c r="K4" s="29"/>
      <c r="L4" s="280"/>
    </row>
    <row r="5" spans="1:12" ht="4.5" customHeight="1">
      <c r="A5" s="30"/>
      <c r="B5" s="30"/>
      <c r="C5" s="30"/>
      <c r="D5" s="30"/>
      <c r="E5" s="30"/>
      <c r="F5" s="30"/>
      <c r="G5" s="30"/>
      <c r="H5" s="30"/>
      <c r="I5" s="30"/>
      <c r="J5" s="30"/>
      <c r="K5" s="30"/>
      <c r="L5" s="280"/>
    </row>
    <row r="6" spans="1:12" ht="12.75" customHeight="1">
      <c r="A6" s="435" t="s">
        <v>923</v>
      </c>
      <c r="B6" s="436"/>
      <c r="C6" s="436"/>
      <c r="D6" s="436"/>
      <c r="E6" s="436"/>
      <c r="F6" s="436"/>
      <c r="G6" s="436"/>
      <c r="H6" s="436"/>
      <c r="I6" s="436"/>
      <c r="J6" s="436"/>
      <c r="K6" s="437"/>
      <c r="L6" s="280"/>
    </row>
    <row r="7" spans="1:12" ht="36" customHeight="1">
      <c r="A7" s="438" t="s">
        <v>422</v>
      </c>
      <c r="B7" s="439"/>
      <c r="C7" s="439"/>
      <c r="D7" s="439"/>
      <c r="E7" s="439"/>
      <c r="F7" s="439"/>
      <c r="G7" s="439"/>
      <c r="H7" s="439"/>
      <c r="I7" s="439"/>
      <c r="J7" s="439"/>
      <c r="K7" s="440"/>
      <c r="L7" s="280"/>
    </row>
    <row r="8" spans="1:12" ht="4.5" customHeight="1">
      <c r="A8" s="30"/>
      <c r="B8" s="282"/>
      <c r="C8" s="282"/>
      <c r="D8" s="282"/>
      <c r="E8" s="282"/>
      <c r="F8" s="282"/>
      <c r="G8" s="282"/>
      <c r="H8" s="282"/>
      <c r="I8" s="282"/>
      <c r="J8" s="282"/>
      <c r="K8" s="282"/>
      <c r="L8" s="280"/>
    </row>
    <row r="9" spans="1:12" ht="12.75" customHeight="1">
      <c r="A9" s="441" t="s">
        <v>922</v>
      </c>
      <c r="B9" s="441"/>
      <c r="C9" s="441"/>
      <c r="D9" s="441"/>
      <c r="E9" s="441"/>
      <c r="F9" s="441"/>
      <c r="G9" s="441"/>
      <c r="H9" s="441"/>
      <c r="I9" s="441"/>
      <c r="J9" s="441"/>
      <c r="K9" s="441"/>
      <c r="L9" s="280"/>
    </row>
    <row r="10" spans="1:12" ht="51.75" customHeight="1">
      <c r="A10" s="438" t="s">
        <v>423</v>
      </c>
      <c r="B10" s="439"/>
      <c r="C10" s="439"/>
      <c r="D10" s="439"/>
      <c r="E10" s="439"/>
      <c r="F10" s="439"/>
      <c r="G10" s="439"/>
      <c r="H10" s="439"/>
      <c r="I10" s="439"/>
      <c r="J10" s="439"/>
      <c r="K10" s="440"/>
      <c r="L10" s="280"/>
    </row>
    <row r="11" spans="1:12" ht="4.5" customHeight="1">
      <c r="A11" s="30"/>
      <c r="B11" s="30"/>
      <c r="C11" s="30"/>
      <c r="D11" s="30"/>
      <c r="E11" s="30"/>
      <c r="F11" s="30"/>
      <c r="G11" s="30"/>
      <c r="H11" s="30"/>
      <c r="I11" s="30"/>
      <c r="J11" s="30"/>
      <c r="K11" s="30"/>
      <c r="L11" s="280"/>
    </row>
    <row r="12" spans="1:12" ht="12.75" customHeight="1">
      <c r="A12" s="429" t="s">
        <v>924</v>
      </c>
      <c r="B12" s="429"/>
      <c r="C12" s="429"/>
      <c r="D12" s="429"/>
      <c r="E12" s="429"/>
      <c r="F12" s="429"/>
      <c r="G12" s="429"/>
      <c r="H12" s="429"/>
      <c r="I12" s="429"/>
      <c r="J12" s="429"/>
      <c r="K12" s="429"/>
      <c r="L12" s="280"/>
    </row>
    <row r="13" spans="1:12" ht="51.75" customHeight="1">
      <c r="A13" s="426"/>
      <c r="B13" s="427"/>
      <c r="C13" s="427"/>
      <c r="D13" s="427"/>
      <c r="E13" s="427"/>
      <c r="F13" s="427"/>
      <c r="G13" s="427"/>
      <c r="H13" s="427"/>
      <c r="I13" s="427"/>
      <c r="J13" s="427"/>
      <c r="K13" s="428"/>
      <c r="L13" s="280"/>
    </row>
    <row r="14" spans="1:12" ht="4.5" customHeight="1">
      <c r="A14" s="15"/>
      <c r="B14" s="15"/>
      <c r="C14" s="15"/>
      <c r="D14" s="15"/>
      <c r="E14" s="15"/>
      <c r="F14" s="15"/>
      <c r="G14" s="15"/>
      <c r="H14" s="15"/>
      <c r="I14" s="15"/>
      <c r="J14" s="15"/>
      <c r="K14" s="15"/>
      <c r="L14" s="280"/>
    </row>
    <row r="15" spans="1:12" ht="12.75" customHeight="1">
      <c r="A15" s="429" t="s">
        <v>543</v>
      </c>
      <c r="B15" s="429"/>
      <c r="C15" s="429"/>
      <c r="D15" s="429"/>
      <c r="E15" s="429"/>
      <c r="F15" s="429"/>
      <c r="G15" s="429"/>
      <c r="H15" s="429"/>
      <c r="I15" s="429"/>
      <c r="J15" s="429"/>
      <c r="K15" s="429"/>
      <c r="L15" s="280"/>
    </row>
    <row r="16" spans="1:12" ht="76.5" customHeight="1">
      <c r="A16" s="426" t="s">
        <v>424</v>
      </c>
      <c r="B16" s="427"/>
      <c r="C16" s="427"/>
      <c r="D16" s="427"/>
      <c r="E16" s="427"/>
      <c r="F16" s="427"/>
      <c r="G16" s="427"/>
      <c r="H16" s="427"/>
      <c r="I16" s="427"/>
      <c r="J16" s="427"/>
      <c r="K16" s="428"/>
      <c r="L16" s="280"/>
    </row>
    <row r="17" spans="1:12" ht="4.5" customHeight="1">
      <c r="A17" s="30"/>
      <c r="B17" s="30"/>
      <c r="C17" s="30"/>
      <c r="D17" s="30"/>
      <c r="E17" s="30"/>
      <c r="F17" s="30"/>
      <c r="G17" s="30"/>
      <c r="H17" s="30"/>
      <c r="I17" s="30"/>
      <c r="J17" s="30"/>
      <c r="K17" s="30"/>
      <c r="L17" s="280"/>
    </row>
    <row r="18" spans="1:12" ht="12.75" customHeight="1">
      <c r="A18" s="429" t="s">
        <v>925</v>
      </c>
      <c r="B18" s="429"/>
      <c r="C18" s="429"/>
      <c r="D18" s="429"/>
      <c r="E18" s="429"/>
      <c r="F18" s="429"/>
      <c r="G18" s="429"/>
      <c r="H18" s="429"/>
      <c r="I18" s="429"/>
      <c r="J18" s="429"/>
      <c r="K18" s="429"/>
      <c r="L18" s="280"/>
    </row>
    <row r="19" spans="1:12" ht="102" customHeight="1">
      <c r="A19" s="442" t="s">
        <v>425</v>
      </c>
      <c r="B19" s="442"/>
      <c r="C19" s="442"/>
      <c r="D19" s="442"/>
      <c r="E19" s="442"/>
      <c r="F19" s="442"/>
      <c r="G19" s="442"/>
      <c r="H19" s="442"/>
      <c r="I19" s="442"/>
      <c r="J19" s="442"/>
      <c r="K19" s="442"/>
      <c r="L19" s="280"/>
    </row>
    <row r="20" spans="1:12" ht="4.5" customHeight="1">
      <c r="A20" s="30"/>
      <c r="B20" s="30"/>
      <c r="C20" s="30"/>
      <c r="D20" s="30"/>
      <c r="E20" s="30"/>
      <c r="F20" s="30"/>
      <c r="G20" s="30"/>
      <c r="H20" s="30"/>
      <c r="I20" s="30"/>
      <c r="J20" s="30"/>
      <c r="K20" s="30"/>
      <c r="L20" s="280"/>
    </row>
    <row r="21" spans="1:12" ht="12.75" customHeight="1">
      <c r="A21" s="283"/>
      <c r="B21" s="284"/>
      <c r="C21" s="285"/>
      <c r="D21" s="283"/>
      <c r="E21" s="284" t="s">
        <v>929</v>
      </c>
      <c r="F21" s="304"/>
      <c r="G21" s="304"/>
      <c r="H21" s="304"/>
      <c r="I21" s="305"/>
      <c r="J21" s="305"/>
      <c r="K21" s="306"/>
      <c r="L21" s="280"/>
    </row>
    <row r="22" spans="1:12" ht="12.75" customHeight="1">
      <c r="A22" s="288" t="s">
        <v>930</v>
      </c>
      <c r="B22" s="287"/>
      <c r="C22" s="286"/>
      <c r="D22" s="307"/>
      <c r="E22" s="295"/>
      <c r="F22" s="289"/>
      <c r="G22" s="289"/>
      <c r="H22" s="308" t="s">
        <v>932</v>
      </c>
      <c r="I22" s="434"/>
      <c r="J22" s="434"/>
      <c r="K22" s="291"/>
      <c r="L22" s="280"/>
    </row>
    <row r="23" spans="1:12" ht="12.75" customHeight="1">
      <c r="A23" s="288"/>
      <c r="B23" s="287"/>
      <c r="C23" s="286"/>
      <c r="D23" s="307"/>
      <c r="E23" s="295"/>
      <c r="F23" s="289"/>
      <c r="G23" s="289"/>
      <c r="H23" s="308" t="s">
        <v>931</v>
      </c>
      <c r="I23" s="434">
        <v>55000</v>
      </c>
      <c r="J23" s="434"/>
      <c r="K23" s="291"/>
      <c r="L23" s="280"/>
    </row>
    <row r="24" spans="1:12" ht="12.75" customHeight="1">
      <c r="A24" s="443" t="s">
        <v>926</v>
      </c>
      <c r="B24" s="444"/>
      <c r="C24" s="445"/>
      <c r="D24" s="307"/>
      <c r="E24" s="310"/>
      <c r="F24" s="289"/>
      <c r="G24" s="289"/>
      <c r="H24" s="308" t="s">
        <v>933</v>
      </c>
      <c r="I24" s="434">
        <v>75000</v>
      </c>
      <c r="J24" s="434"/>
      <c r="K24" s="291"/>
      <c r="L24" s="280"/>
    </row>
    <row r="25" spans="1:12" ht="12.75" customHeight="1">
      <c r="A25" s="300"/>
      <c r="B25" s="279">
        <v>39814</v>
      </c>
      <c r="C25" s="290"/>
      <c r="D25" s="307"/>
      <c r="E25" s="295"/>
      <c r="F25" s="289"/>
      <c r="G25" s="289"/>
      <c r="H25" s="308" t="s">
        <v>934</v>
      </c>
      <c r="I25" s="434">
        <v>420000</v>
      </c>
      <c r="J25" s="434"/>
      <c r="K25" s="291"/>
      <c r="L25" s="280"/>
    </row>
    <row r="26" spans="1:12" ht="12.75" customHeight="1">
      <c r="A26" s="301"/>
      <c r="B26" s="170"/>
      <c r="C26" s="291"/>
      <c r="D26" s="307"/>
      <c r="E26" s="295"/>
      <c r="F26" s="289"/>
      <c r="G26" s="289"/>
      <c r="H26" s="308" t="s">
        <v>935</v>
      </c>
      <c r="I26" s="434"/>
      <c r="J26" s="434"/>
      <c r="K26" s="291"/>
      <c r="L26" s="280"/>
    </row>
    <row r="27" spans="1:12" ht="12.75" customHeight="1">
      <c r="A27" s="302"/>
      <c r="B27" s="303"/>
      <c r="C27" s="292"/>
      <c r="D27" s="307"/>
      <c r="E27" s="295"/>
      <c r="F27" s="289"/>
      <c r="G27" s="289"/>
      <c r="H27" s="308" t="s">
        <v>936</v>
      </c>
      <c r="I27" s="434"/>
      <c r="J27" s="434"/>
      <c r="K27" s="291"/>
      <c r="L27" s="280"/>
    </row>
    <row r="28" spans="1:12" ht="12.75" customHeight="1">
      <c r="A28" s="431" t="s">
        <v>927</v>
      </c>
      <c r="B28" s="432"/>
      <c r="C28" s="433"/>
      <c r="D28" s="307"/>
      <c r="E28" s="295"/>
      <c r="F28" s="289"/>
      <c r="G28" s="289"/>
      <c r="H28" s="308" t="s">
        <v>937</v>
      </c>
      <c r="I28" s="434"/>
      <c r="J28" s="434"/>
      <c r="K28" s="291"/>
      <c r="L28" s="280"/>
    </row>
    <row r="29" spans="1:12" ht="12.75" customHeight="1">
      <c r="A29" s="297"/>
      <c r="B29" s="279">
        <v>40178</v>
      </c>
      <c r="C29" s="293"/>
      <c r="D29" s="307"/>
      <c r="E29" s="295"/>
      <c r="F29" s="289"/>
      <c r="G29" s="289"/>
      <c r="H29" s="308" t="s">
        <v>938</v>
      </c>
      <c r="I29" s="434"/>
      <c r="J29" s="434"/>
      <c r="K29" s="291"/>
      <c r="L29" s="280"/>
    </row>
    <row r="30" spans="1:12" ht="12.75" customHeight="1" thickBot="1">
      <c r="A30" s="298"/>
      <c r="B30" s="295"/>
      <c r="C30" s="291"/>
      <c r="D30" s="298"/>
      <c r="E30" s="295"/>
      <c r="F30" s="295"/>
      <c r="G30" s="295"/>
      <c r="H30" s="309" t="s">
        <v>928</v>
      </c>
      <c r="I30" s="430">
        <f>SUM(I22:J29)</f>
        <v>550000</v>
      </c>
      <c r="J30" s="430"/>
      <c r="K30" s="291"/>
      <c r="L30" s="280"/>
    </row>
    <row r="31" spans="1:12" ht="13.5" thickTop="1">
      <c r="A31" s="299"/>
      <c r="B31" s="296"/>
      <c r="C31" s="294"/>
      <c r="D31" s="299"/>
      <c r="E31" s="296"/>
      <c r="F31" s="296"/>
      <c r="G31" s="296"/>
      <c r="H31" s="296"/>
      <c r="I31" s="296"/>
      <c r="J31" s="296"/>
      <c r="K31" s="294"/>
      <c r="L31" s="280"/>
    </row>
  </sheetData>
  <sheetProtection password="CAC9" sheet="1" formatRows="0" selectLockedCells="1"/>
  <mergeCells count="21">
    <mergeCell ref="I28:J28"/>
    <mergeCell ref="I26:J26"/>
    <mergeCell ref="I27:J27"/>
    <mergeCell ref="A24:C24"/>
    <mergeCell ref="A18:K18"/>
    <mergeCell ref="A6:K6"/>
    <mergeCell ref="A7:K7"/>
    <mergeCell ref="A9:K9"/>
    <mergeCell ref="A10:K10"/>
    <mergeCell ref="A12:K12"/>
    <mergeCell ref="A13:K13"/>
    <mergeCell ref="A16:K16"/>
    <mergeCell ref="A15:K15"/>
    <mergeCell ref="I30:J30"/>
    <mergeCell ref="A28:C28"/>
    <mergeCell ref="I22:J22"/>
    <mergeCell ref="I23:J23"/>
    <mergeCell ref="I24:J24"/>
    <mergeCell ref="I25:J25"/>
    <mergeCell ref="I29:J29"/>
    <mergeCell ref="A19:K19"/>
  </mergeCells>
  <printOptions/>
  <pageMargins left="0.7874015748031497" right="0.3937007874015748" top="0.984251968503937" bottom="0.984251968503937" header="0" footer="0"/>
  <pageSetup horizontalDpi="300" verticalDpi="300" orientation="portrait" r:id="rId2"/>
  <drawing r:id="rId1"/>
</worksheet>
</file>

<file path=xl/worksheets/sheet21.xml><?xml version="1.0" encoding="utf-8"?>
<worksheet xmlns="http://schemas.openxmlformats.org/spreadsheetml/2006/main" xmlns:r="http://schemas.openxmlformats.org/officeDocument/2006/relationships">
  <sheetPr codeName="Hoja31">
    <tabColor indexed="23"/>
  </sheetPr>
  <dimension ref="A1:L31"/>
  <sheetViews>
    <sheetView zoomScalePageLayoutView="0" workbookViewId="0" topLeftCell="A14">
      <selection activeCell="I25" sqref="I25:J25"/>
    </sheetView>
  </sheetViews>
  <sheetFormatPr defaultColWidth="0" defaultRowHeight="12.75" zeroHeight="1"/>
  <cols>
    <col min="1" max="1" width="5.00390625" style="2" customWidth="1"/>
    <col min="2" max="2" width="12.28125" style="2" customWidth="1"/>
    <col min="3" max="3" width="8.140625" style="2" customWidth="1"/>
    <col min="4" max="4" width="10.00390625" style="2" customWidth="1"/>
    <col min="5" max="6" width="11.421875" style="2" customWidth="1"/>
    <col min="7" max="7" width="5.00390625" style="2" customWidth="1"/>
    <col min="8" max="8" width="8.57421875" style="2" customWidth="1"/>
    <col min="9" max="9" width="6.421875" style="2" customWidth="1"/>
    <col min="10" max="10" width="11.421875" style="2" customWidth="1"/>
    <col min="11" max="11" width="3.421875" style="2" customWidth="1"/>
    <col min="12" max="12" width="0.2890625" style="2" customWidth="1"/>
    <col min="13" max="16384" width="11.421875" style="2" hidden="1" customWidth="1"/>
  </cols>
  <sheetData>
    <row r="1" spans="1:12" ht="15.75" customHeight="1">
      <c r="A1" s="3"/>
      <c r="B1" s="219"/>
      <c r="C1" s="219"/>
      <c r="D1" s="219"/>
      <c r="E1" s="219"/>
      <c r="F1" s="219"/>
      <c r="G1" s="219"/>
      <c r="H1" s="219"/>
      <c r="I1" s="219"/>
      <c r="J1" s="7"/>
      <c r="K1" s="8" t="s">
        <v>558</v>
      </c>
      <c r="L1" s="280"/>
    </row>
    <row r="2" spans="1:12" ht="15.75" customHeight="1">
      <c r="A2" s="14"/>
      <c r="B2" s="204" t="s">
        <v>557</v>
      </c>
      <c r="C2" s="203"/>
      <c r="D2" s="15"/>
      <c r="E2" s="15"/>
      <c r="F2" s="15"/>
      <c r="G2" s="15"/>
      <c r="H2" s="15"/>
      <c r="I2" s="15"/>
      <c r="J2" s="15"/>
      <c r="K2" s="13"/>
      <c r="L2" s="280"/>
    </row>
    <row r="3" spans="1:12" ht="15.75" customHeight="1">
      <c r="A3" s="14"/>
      <c r="B3" s="323" t="str">
        <f>"Municipio de: "&amp;'13'!C5</f>
        <v>Municipio de: AMACUECA, JALISCO</v>
      </c>
      <c r="C3" s="203"/>
      <c r="D3" s="15"/>
      <c r="E3" s="15"/>
      <c r="F3" s="15"/>
      <c r="G3" s="15"/>
      <c r="H3" s="15"/>
      <c r="I3" s="15"/>
      <c r="J3" s="15"/>
      <c r="K3" s="13"/>
      <c r="L3" s="280"/>
    </row>
    <row r="4" spans="1:12" ht="15.75" customHeight="1" thickBot="1">
      <c r="A4" s="281"/>
      <c r="B4" s="224"/>
      <c r="C4" s="224"/>
      <c r="D4" s="224"/>
      <c r="E4" s="224"/>
      <c r="F4" s="224"/>
      <c r="G4" s="224"/>
      <c r="H4" s="224"/>
      <c r="I4" s="224"/>
      <c r="J4" s="224"/>
      <c r="K4" s="29"/>
      <c r="L4" s="280"/>
    </row>
    <row r="5" spans="1:12" ht="4.5" customHeight="1">
      <c r="A5" s="30"/>
      <c r="B5" s="30"/>
      <c r="C5" s="30"/>
      <c r="D5" s="30"/>
      <c r="E5" s="30"/>
      <c r="F5" s="30"/>
      <c r="G5" s="30"/>
      <c r="H5" s="30"/>
      <c r="I5" s="30"/>
      <c r="J5" s="30"/>
      <c r="K5" s="30"/>
      <c r="L5" s="280"/>
    </row>
    <row r="6" spans="1:12" ht="12.75" customHeight="1">
      <c r="A6" s="435" t="s">
        <v>923</v>
      </c>
      <c r="B6" s="436"/>
      <c r="C6" s="436"/>
      <c r="D6" s="436"/>
      <c r="E6" s="436"/>
      <c r="F6" s="436"/>
      <c r="G6" s="436"/>
      <c r="H6" s="436"/>
      <c r="I6" s="436"/>
      <c r="J6" s="436"/>
      <c r="K6" s="437"/>
      <c r="L6" s="280"/>
    </row>
    <row r="7" spans="1:12" ht="36" customHeight="1">
      <c r="A7" s="438" t="s">
        <v>426</v>
      </c>
      <c r="B7" s="439"/>
      <c r="C7" s="439"/>
      <c r="D7" s="439"/>
      <c r="E7" s="439"/>
      <c r="F7" s="439"/>
      <c r="G7" s="439"/>
      <c r="H7" s="439"/>
      <c r="I7" s="439"/>
      <c r="J7" s="439"/>
      <c r="K7" s="440"/>
      <c r="L7" s="280"/>
    </row>
    <row r="8" spans="1:12" ht="4.5" customHeight="1">
      <c r="A8" s="30"/>
      <c r="B8" s="282"/>
      <c r="C8" s="282"/>
      <c r="D8" s="282"/>
      <c r="E8" s="282"/>
      <c r="F8" s="282"/>
      <c r="G8" s="282"/>
      <c r="H8" s="282"/>
      <c r="I8" s="282"/>
      <c r="J8" s="282"/>
      <c r="K8" s="282"/>
      <c r="L8" s="280"/>
    </row>
    <row r="9" spans="1:12" ht="12.75" customHeight="1">
      <c r="A9" s="441" t="s">
        <v>922</v>
      </c>
      <c r="B9" s="441"/>
      <c r="C9" s="441"/>
      <c r="D9" s="441"/>
      <c r="E9" s="441"/>
      <c r="F9" s="441"/>
      <c r="G9" s="441"/>
      <c r="H9" s="441"/>
      <c r="I9" s="441"/>
      <c r="J9" s="441"/>
      <c r="K9" s="441"/>
      <c r="L9" s="280"/>
    </row>
    <row r="10" spans="1:12" ht="51.75" customHeight="1">
      <c r="A10" s="438" t="s">
        <v>427</v>
      </c>
      <c r="B10" s="439"/>
      <c r="C10" s="439"/>
      <c r="D10" s="439"/>
      <c r="E10" s="439"/>
      <c r="F10" s="439"/>
      <c r="G10" s="439"/>
      <c r="H10" s="439"/>
      <c r="I10" s="439"/>
      <c r="J10" s="439"/>
      <c r="K10" s="440"/>
      <c r="L10" s="280"/>
    </row>
    <row r="11" spans="1:12" ht="4.5" customHeight="1">
      <c r="A11" s="30"/>
      <c r="B11" s="30"/>
      <c r="C11" s="30"/>
      <c r="D11" s="30"/>
      <c r="E11" s="30"/>
      <c r="F11" s="30"/>
      <c r="G11" s="30"/>
      <c r="H11" s="30"/>
      <c r="I11" s="30"/>
      <c r="J11" s="30"/>
      <c r="K11" s="30"/>
      <c r="L11" s="280"/>
    </row>
    <row r="12" spans="1:12" ht="12.75" customHeight="1">
      <c r="A12" s="429" t="s">
        <v>924</v>
      </c>
      <c r="B12" s="429"/>
      <c r="C12" s="429"/>
      <c r="D12" s="429"/>
      <c r="E12" s="429"/>
      <c r="F12" s="429"/>
      <c r="G12" s="429"/>
      <c r="H12" s="429"/>
      <c r="I12" s="429"/>
      <c r="J12" s="429"/>
      <c r="K12" s="429"/>
      <c r="L12" s="280"/>
    </row>
    <row r="13" spans="1:12" ht="51.75" customHeight="1">
      <c r="A13" s="426"/>
      <c r="B13" s="427"/>
      <c r="C13" s="427"/>
      <c r="D13" s="427"/>
      <c r="E13" s="427"/>
      <c r="F13" s="427"/>
      <c r="G13" s="427"/>
      <c r="H13" s="427"/>
      <c r="I13" s="427"/>
      <c r="J13" s="427"/>
      <c r="K13" s="428"/>
      <c r="L13" s="280"/>
    </row>
    <row r="14" spans="1:12" ht="4.5" customHeight="1">
      <c r="A14" s="15"/>
      <c r="B14" s="15"/>
      <c r="C14" s="15"/>
      <c r="D14" s="15"/>
      <c r="E14" s="15"/>
      <c r="F14" s="15"/>
      <c r="G14" s="15"/>
      <c r="H14" s="15"/>
      <c r="I14" s="15"/>
      <c r="J14" s="15"/>
      <c r="K14" s="15"/>
      <c r="L14" s="280"/>
    </row>
    <row r="15" spans="1:12" ht="12.75" customHeight="1">
      <c r="A15" s="429" t="s">
        <v>543</v>
      </c>
      <c r="B15" s="429"/>
      <c r="C15" s="429"/>
      <c r="D15" s="429"/>
      <c r="E15" s="429"/>
      <c r="F15" s="429"/>
      <c r="G15" s="429"/>
      <c r="H15" s="429"/>
      <c r="I15" s="429"/>
      <c r="J15" s="429"/>
      <c r="K15" s="429"/>
      <c r="L15" s="280"/>
    </row>
    <row r="16" spans="1:12" ht="76.5" customHeight="1">
      <c r="A16" s="426" t="s">
        <v>429</v>
      </c>
      <c r="B16" s="427"/>
      <c r="C16" s="427"/>
      <c r="D16" s="427"/>
      <c r="E16" s="427"/>
      <c r="F16" s="427"/>
      <c r="G16" s="427"/>
      <c r="H16" s="427"/>
      <c r="I16" s="427"/>
      <c r="J16" s="427"/>
      <c r="K16" s="428"/>
      <c r="L16" s="280"/>
    </row>
    <row r="17" spans="1:12" ht="4.5" customHeight="1">
      <c r="A17" s="30"/>
      <c r="B17" s="30"/>
      <c r="C17" s="30"/>
      <c r="D17" s="30"/>
      <c r="E17" s="30"/>
      <c r="F17" s="30"/>
      <c r="G17" s="30"/>
      <c r="H17" s="30"/>
      <c r="I17" s="30"/>
      <c r="J17" s="30"/>
      <c r="K17" s="30"/>
      <c r="L17" s="280"/>
    </row>
    <row r="18" spans="1:12" ht="12.75" customHeight="1">
      <c r="A18" s="429" t="s">
        <v>925</v>
      </c>
      <c r="B18" s="429"/>
      <c r="C18" s="429"/>
      <c r="D18" s="429"/>
      <c r="E18" s="429"/>
      <c r="F18" s="429"/>
      <c r="G18" s="429"/>
      <c r="H18" s="429"/>
      <c r="I18" s="429"/>
      <c r="J18" s="429"/>
      <c r="K18" s="429"/>
      <c r="L18" s="280"/>
    </row>
    <row r="19" spans="1:12" ht="102" customHeight="1">
      <c r="A19" s="442" t="s">
        <v>430</v>
      </c>
      <c r="B19" s="442"/>
      <c r="C19" s="442"/>
      <c r="D19" s="442"/>
      <c r="E19" s="442"/>
      <c r="F19" s="442"/>
      <c r="G19" s="442"/>
      <c r="H19" s="442"/>
      <c r="I19" s="442"/>
      <c r="J19" s="442"/>
      <c r="K19" s="442"/>
      <c r="L19" s="280"/>
    </row>
    <row r="20" spans="1:12" ht="4.5" customHeight="1">
      <c r="A20" s="30"/>
      <c r="B20" s="30"/>
      <c r="C20" s="30"/>
      <c r="D20" s="30"/>
      <c r="E20" s="30"/>
      <c r="F20" s="30"/>
      <c r="G20" s="30"/>
      <c r="H20" s="30"/>
      <c r="I20" s="30"/>
      <c r="J20" s="30"/>
      <c r="K20" s="30"/>
      <c r="L20" s="280"/>
    </row>
    <row r="21" spans="1:12" ht="12.75" customHeight="1">
      <c r="A21" s="283"/>
      <c r="B21" s="284"/>
      <c r="C21" s="285"/>
      <c r="D21" s="283"/>
      <c r="E21" s="284" t="s">
        <v>929</v>
      </c>
      <c r="F21" s="304"/>
      <c r="G21" s="304"/>
      <c r="H21" s="304"/>
      <c r="I21" s="305"/>
      <c r="J21" s="305"/>
      <c r="K21" s="306"/>
      <c r="L21" s="280"/>
    </row>
    <row r="22" spans="1:12" ht="12.75" customHeight="1">
      <c r="A22" s="288" t="s">
        <v>930</v>
      </c>
      <c r="B22" s="287"/>
      <c r="C22" s="286"/>
      <c r="D22" s="307"/>
      <c r="E22" s="295"/>
      <c r="F22" s="289"/>
      <c r="G22" s="289"/>
      <c r="H22" s="308" t="s">
        <v>932</v>
      </c>
      <c r="I22" s="434">
        <v>172200</v>
      </c>
      <c r="J22" s="434"/>
      <c r="K22" s="291"/>
      <c r="L22" s="280"/>
    </row>
    <row r="23" spans="1:12" ht="12.75" customHeight="1">
      <c r="A23" s="288"/>
      <c r="B23" s="287"/>
      <c r="C23" s="286"/>
      <c r="D23" s="307"/>
      <c r="E23" s="295"/>
      <c r="F23" s="289"/>
      <c r="G23" s="289"/>
      <c r="H23" s="308" t="s">
        <v>931</v>
      </c>
      <c r="I23" s="434">
        <v>60000</v>
      </c>
      <c r="J23" s="434"/>
      <c r="K23" s="291"/>
      <c r="L23" s="280"/>
    </row>
    <row r="24" spans="1:12" ht="12.75" customHeight="1">
      <c r="A24" s="443" t="s">
        <v>926</v>
      </c>
      <c r="B24" s="444"/>
      <c r="C24" s="445"/>
      <c r="D24" s="307"/>
      <c r="E24" s="310"/>
      <c r="F24" s="289"/>
      <c r="G24" s="289"/>
      <c r="H24" s="308" t="s">
        <v>933</v>
      </c>
      <c r="I24" s="434">
        <v>65000</v>
      </c>
      <c r="J24" s="434"/>
      <c r="K24" s="291"/>
      <c r="L24" s="280"/>
    </row>
    <row r="25" spans="1:12" ht="12.75" customHeight="1">
      <c r="A25" s="300"/>
      <c r="B25" s="279">
        <v>39814</v>
      </c>
      <c r="C25" s="290"/>
      <c r="D25" s="307"/>
      <c r="E25" s="295"/>
      <c r="F25" s="289"/>
      <c r="G25" s="289"/>
      <c r="H25" s="308" t="s">
        <v>934</v>
      </c>
      <c r="I25" s="434"/>
      <c r="J25" s="434"/>
      <c r="K25" s="291"/>
      <c r="L25" s="280"/>
    </row>
    <row r="26" spans="1:12" ht="12.75" customHeight="1">
      <c r="A26" s="301"/>
      <c r="B26" s="170"/>
      <c r="C26" s="291"/>
      <c r="D26" s="307"/>
      <c r="E26" s="295"/>
      <c r="F26" s="289"/>
      <c r="G26" s="289"/>
      <c r="H26" s="308" t="s">
        <v>935</v>
      </c>
      <c r="I26" s="434"/>
      <c r="J26" s="434"/>
      <c r="K26" s="291"/>
      <c r="L26" s="280"/>
    </row>
    <row r="27" spans="1:12" ht="12.75" customHeight="1">
      <c r="A27" s="302"/>
      <c r="B27" s="303"/>
      <c r="C27" s="292"/>
      <c r="D27" s="307"/>
      <c r="E27" s="295"/>
      <c r="F27" s="289"/>
      <c r="G27" s="289"/>
      <c r="H27" s="308" t="s">
        <v>936</v>
      </c>
      <c r="I27" s="434"/>
      <c r="J27" s="434"/>
      <c r="K27" s="291"/>
      <c r="L27" s="280"/>
    </row>
    <row r="28" spans="1:12" ht="12.75" customHeight="1">
      <c r="A28" s="431" t="s">
        <v>927</v>
      </c>
      <c r="B28" s="432"/>
      <c r="C28" s="433"/>
      <c r="D28" s="307"/>
      <c r="E28" s="295"/>
      <c r="F28" s="289"/>
      <c r="G28" s="289"/>
      <c r="H28" s="308" t="s">
        <v>937</v>
      </c>
      <c r="I28" s="434"/>
      <c r="J28" s="434"/>
      <c r="K28" s="291"/>
      <c r="L28" s="280"/>
    </row>
    <row r="29" spans="1:12" ht="12.75" customHeight="1">
      <c r="A29" s="297"/>
      <c r="B29" s="279">
        <v>40178</v>
      </c>
      <c r="C29" s="293"/>
      <c r="D29" s="307"/>
      <c r="E29" s="295"/>
      <c r="F29" s="289"/>
      <c r="G29" s="289"/>
      <c r="H29" s="308" t="s">
        <v>938</v>
      </c>
      <c r="I29" s="434"/>
      <c r="J29" s="434"/>
      <c r="K29" s="291"/>
      <c r="L29" s="280"/>
    </row>
    <row r="30" spans="1:12" ht="12.75" customHeight="1" thickBot="1">
      <c r="A30" s="298"/>
      <c r="B30" s="295"/>
      <c r="C30" s="291"/>
      <c r="D30" s="298"/>
      <c r="E30" s="295"/>
      <c r="F30" s="295"/>
      <c r="G30" s="295"/>
      <c r="H30" s="309" t="s">
        <v>928</v>
      </c>
      <c r="I30" s="430">
        <f>SUM(I22:J29)</f>
        <v>297200</v>
      </c>
      <c r="J30" s="430"/>
      <c r="K30" s="291"/>
      <c r="L30" s="280"/>
    </row>
    <row r="31" spans="1:12" ht="13.5" thickTop="1">
      <c r="A31" s="299"/>
      <c r="B31" s="296"/>
      <c r="C31" s="294"/>
      <c r="D31" s="299"/>
      <c r="E31" s="296"/>
      <c r="F31" s="296"/>
      <c r="G31" s="296"/>
      <c r="H31" s="296"/>
      <c r="I31" s="296"/>
      <c r="J31" s="296"/>
      <c r="K31" s="294"/>
      <c r="L31" s="280"/>
    </row>
  </sheetData>
  <sheetProtection password="CAC9" sheet="1" formatRows="0" selectLockedCells="1"/>
  <mergeCells count="21">
    <mergeCell ref="I28:J28"/>
    <mergeCell ref="I26:J26"/>
    <mergeCell ref="I27:J27"/>
    <mergeCell ref="A24:C24"/>
    <mergeCell ref="A18:K18"/>
    <mergeCell ref="A6:K6"/>
    <mergeCell ref="A7:K7"/>
    <mergeCell ref="A9:K9"/>
    <mergeCell ref="A10:K10"/>
    <mergeCell ref="A12:K12"/>
    <mergeCell ref="A13:K13"/>
    <mergeCell ref="A16:K16"/>
    <mergeCell ref="A15:K15"/>
    <mergeCell ref="I30:J30"/>
    <mergeCell ref="A28:C28"/>
    <mergeCell ref="I22:J22"/>
    <mergeCell ref="I23:J23"/>
    <mergeCell ref="I24:J24"/>
    <mergeCell ref="I25:J25"/>
    <mergeCell ref="I29:J29"/>
    <mergeCell ref="A19:K19"/>
  </mergeCells>
  <printOptions/>
  <pageMargins left="0.7874015748031497" right="0.3937007874015748" top="0.984251968503937" bottom="0.984251968503937" header="0" footer="0"/>
  <pageSetup horizontalDpi="300" verticalDpi="300" orientation="portrait" r:id="rId2"/>
  <drawing r:id="rId1"/>
</worksheet>
</file>

<file path=xl/worksheets/sheet22.xml><?xml version="1.0" encoding="utf-8"?>
<worksheet xmlns="http://schemas.openxmlformats.org/spreadsheetml/2006/main" xmlns:r="http://schemas.openxmlformats.org/officeDocument/2006/relationships">
  <sheetPr codeName="Hoja32">
    <tabColor indexed="23"/>
  </sheetPr>
  <dimension ref="A1:L31"/>
  <sheetViews>
    <sheetView zoomScalePageLayoutView="0" workbookViewId="0" topLeftCell="A13">
      <selection activeCell="I23" sqref="I23:J23"/>
    </sheetView>
  </sheetViews>
  <sheetFormatPr defaultColWidth="0" defaultRowHeight="12.75" zeroHeight="1"/>
  <cols>
    <col min="1" max="1" width="5.00390625" style="2" customWidth="1"/>
    <col min="2" max="2" width="12.28125" style="2" customWidth="1"/>
    <col min="3" max="3" width="8.140625" style="2" customWidth="1"/>
    <col min="4" max="4" width="10.00390625" style="2" customWidth="1"/>
    <col min="5" max="6" width="11.421875" style="2" customWidth="1"/>
    <col min="7" max="7" width="5.00390625" style="2" customWidth="1"/>
    <col min="8" max="8" width="8.57421875" style="2" customWidth="1"/>
    <col min="9" max="9" width="6.421875" style="2" customWidth="1"/>
    <col min="10" max="10" width="11.421875" style="2" customWidth="1"/>
    <col min="11" max="11" width="3.421875" style="2" customWidth="1"/>
    <col min="12" max="12" width="0.2890625" style="2" customWidth="1"/>
    <col min="13" max="16384" width="11.421875" style="2" hidden="1" customWidth="1"/>
  </cols>
  <sheetData>
    <row r="1" spans="1:12" ht="15.75" customHeight="1">
      <c r="A1" s="3"/>
      <c r="B1" s="219"/>
      <c r="C1" s="219"/>
      <c r="D1" s="219"/>
      <c r="E1" s="219"/>
      <c r="F1" s="219"/>
      <c r="G1" s="219"/>
      <c r="H1" s="219"/>
      <c r="I1" s="219"/>
      <c r="J1" s="7"/>
      <c r="K1" s="8" t="s">
        <v>558</v>
      </c>
      <c r="L1" s="280"/>
    </row>
    <row r="2" spans="1:12" ht="15.75" customHeight="1">
      <c r="A2" s="14"/>
      <c r="B2" s="204" t="s">
        <v>557</v>
      </c>
      <c r="C2" s="203"/>
      <c r="D2" s="15"/>
      <c r="E2" s="15"/>
      <c r="F2" s="15"/>
      <c r="G2" s="15"/>
      <c r="H2" s="15"/>
      <c r="I2" s="15"/>
      <c r="J2" s="15"/>
      <c r="K2" s="13"/>
      <c r="L2" s="280"/>
    </row>
    <row r="3" spans="1:12" ht="15.75" customHeight="1">
      <c r="A3" s="14"/>
      <c r="B3" s="323" t="str">
        <f>"Municipio de: "&amp;'13'!C5</f>
        <v>Municipio de: AMACUECA, JALISCO</v>
      </c>
      <c r="C3" s="203"/>
      <c r="D3" s="15"/>
      <c r="E3" s="15"/>
      <c r="F3" s="15"/>
      <c r="G3" s="15"/>
      <c r="H3" s="15"/>
      <c r="I3" s="15"/>
      <c r="J3" s="15"/>
      <c r="K3" s="13"/>
      <c r="L3" s="280"/>
    </row>
    <row r="4" spans="1:12" ht="15.75" customHeight="1" thickBot="1">
      <c r="A4" s="281"/>
      <c r="B4" s="224"/>
      <c r="C4" s="224"/>
      <c r="D4" s="224"/>
      <c r="E4" s="224"/>
      <c r="F4" s="224"/>
      <c r="G4" s="224"/>
      <c r="H4" s="224"/>
      <c r="I4" s="224"/>
      <c r="J4" s="224"/>
      <c r="K4" s="29"/>
      <c r="L4" s="280"/>
    </row>
    <row r="5" spans="1:12" ht="4.5" customHeight="1">
      <c r="A5" s="30"/>
      <c r="B5" s="30"/>
      <c r="C5" s="30"/>
      <c r="D5" s="30"/>
      <c r="E5" s="30"/>
      <c r="F5" s="30"/>
      <c r="G5" s="30"/>
      <c r="H5" s="30"/>
      <c r="I5" s="30"/>
      <c r="J5" s="30"/>
      <c r="K5" s="30"/>
      <c r="L5" s="280"/>
    </row>
    <row r="6" spans="1:12" ht="12.75" customHeight="1">
      <c r="A6" s="435" t="s">
        <v>923</v>
      </c>
      <c r="B6" s="436"/>
      <c r="C6" s="436"/>
      <c r="D6" s="436"/>
      <c r="E6" s="436"/>
      <c r="F6" s="436"/>
      <c r="G6" s="436"/>
      <c r="H6" s="436"/>
      <c r="I6" s="436"/>
      <c r="J6" s="436"/>
      <c r="K6" s="437"/>
      <c r="L6" s="280"/>
    </row>
    <row r="7" spans="1:12" ht="36" customHeight="1">
      <c r="A7" s="438" t="s">
        <v>431</v>
      </c>
      <c r="B7" s="439"/>
      <c r="C7" s="439"/>
      <c r="D7" s="439"/>
      <c r="E7" s="439"/>
      <c r="F7" s="439"/>
      <c r="G7" s="439"/>
      <c r="H7" s="439"/>
      <c r="I7" s="439"/>
      <c r="J7" s="439"/>
      <c r="K7" s="440"/>
      <c r="L7" s="280"/>
    </row>
    <row r="8" spans="1:12" ht="4.5" customHeight="1">
      <c r="A8" s="30"/>
      <c r="B8" s="282"/>
      <c r="C8" s="282"/>
      <c r="D8" s="282"/>
      <c r="E8" s="282"/>
      <c r="F8" s="282"/>
      <c r="G8" s="282"/>
      <c r="H8" s="282"/>
      <c r="I8" s="282"/>
      <c r="J8" s="282"/>
      <c r="K8" s="282"/>
      <c r="L8" s="280"/>
    </row>
    <row r="9" spans="1:12" ht="12.75" customHeight="1">
      <c r="A9" s="441" t="s">
        <v>922</v>
      </c>
      <c r="B9" s="441"/>
      <c r="C9" s="441"/>
      <c r="D9" s="441"/>
      <c r="E9" s="441"/>
      <c r="F9" s="441"/>
      <c r="G9" s="441"/>
      <c r="H9" s="441"/>
      <c r="I9" s="441"/>
      <c r="J9" s="441"/>
      <c r="K9" s="441"/>
      <c r="L9" s="280"/>
    </row>
    <row r="10" spans="1:12" ht="51.75" customHeight="1">
      <c r="A10" s="438" t="s">
        <v>433</v>
      </c>
      <c r="B10" s="439"/>
      <c r="C10" s="439"/>
      <c r="D10" s="439"/>
      <c r="E10" s="439"/>
      <c r="F10" s="439"/>
      <c r="G10" s="439"/>
      <c r="H10" s="439"/>
      <c r="I10" s="439"/>
      <c r="J10" s="439"/>
      <c r="K10" s="440"/>
      <c r="L10" s="280"/>
    </row>
    <row r="11" spans="1:12" ht="4.5" customHeight="1">
      <c r="A11" s="30"/>
      <c r="B11" s="30"/>
      <c r="C11" s="30"/>
      <c r="D11" s="30"/>
      <c r="E11" s="30"/>
      <c r="F11" s="30"/>
      <c r="G11" s="30"/>
      <c r="H11" s="30"/>
      <c r="I11" s="30"/>
      <c r="J11" s="30"/>
      <c r="K11" s="30"/>
      <c r="L11" s="280"/>
    </row>
    <row r="12" spans="1:12" ht="12.75" customHeight="1">
      <c r="A12" s="429" t="s">
        <v>924</v>
      </c>
      <c r="B12" s="429"/>
      <c r="C12" s="429"/>
      <c r="D12" s="429"/>
      <c r="E12" s="429"/>
      <c r="F12" s="429"/>
      <c r="G12" s="429"/>
      <c r="H12" s="429"/>
      <c r="I12" s="429"/>
      <c r="J12" s="429"/>
      <c r="K12" s="429"/>
      <c r="L12" s="280"/>
    </row>
    <row r="13" spans="1:12" ht="51.75" customHeight="1">
      <c r="A13" s="426"/>
      <c r="B13" s="427"/>
      <c r="C13" s="427"/>
      <c r="D13" s="427"/>
      <c r="E13" s="427"/>
      <c r="F13" s="427"/>
      <c r="G13" s="427"/>
      <c r="H13" s="427"/>
      <c r="I13" s="427"/>
      <c r="J13" s="427"/>
      <c r="K13" s="428"/>
      <c r="L13" s="280"/>
    </row>
    <row r="14" spans="1:12" ht="4.5" customHeight="1">
      <c r="A14" s="15"/>
      <c r="B14" s="15"/>
      <c r="C14" s="15"/>
      <c r="D14" s="15"/>
      <c r="E14" s="15"/>
      <c r="F14" s="15"/>
      <c r="G14" s="15"/>
      <c r="H14" s="15"/>
      <c r="I14" s="15"/>
      <c r="J14" s="15"/>
      <c r="K14" s="15"/>
      <c r="L14" s="280"/>
    </row>
    <row r="15" spans="1:12" ht="12.75" customHeight="1">
      <c r="A15" s="429" t="s">
        <v>543</v>
      </c>
      <c r="B15" s="429"/>
      <c r="C15" s="429"/>
      <c r="D15" s="429"/>
      <c r="E15" s="429"/>
      <c r="F15" s="429"/>
      <c r="G15" s="429"/>
      <c r="H15" s="429"/>
      <c r="I15" s="429"/>
      <c r="J15" s="429"/>
      <c r="K15" s="429"/>
      <c r="L15" s="280"/>
    </row>
    <row r="16" spans="1:12" ht="76.5" customHeight="1">
      <c r="A16" s="426" t="s">
        <v>434</v>
      </c>
      <c r="B16" s="427"/>
      <c r="C16" s="427"/>
      <c r="D16" s="427"/>
      <c r="E16" s="427"/>
      <c r="F16" s="427"/>
      <c r="G16" s="427"/>
      <c r="H16" s="427"/>
      <c r="I16" s="427"/>
      <c r="J16" s="427"/>
      <c r="K16" s="428"/>
      <c r="L16" s="280"/>
    </row>
    <row r="17" spans="1:12" ht="4.5" customHeight="1">
      <c r="A17" s="30"/>
      <c r="B17" s="30"/>
      <c r="C17" s="30"/>
      <c r="D17" s="30"/>
      <c r="E17" s="30"/>
      <c r="F17" s="30"/>
      <c r="G17" s="30"/>
      <c r="H17" s="30"/>
      <c r="I17" s="30"/>
      <c r="J17" s="30"/>
      <c r="K17" s="30"/>
      <c r="L17" s="280"/>
    </row>
    <row r="18" spans="1:12" ht="12.75" customHeight="1">
      <c r="A18" s="429" t="s">
        <v>925</v>
      </c>
      <c r="B18" s="429"/>
      <c r="C18" s="429"/>
      <c r="D18" s="429"/>
      <c r="E18" s="429"/>
      <c r="F18" s="429"/>
      <c r="G18" s="429"/>
      <c r="H18" s="429"/>
      <c r="I18" s="429"/>
      <c r="J18" s="429"/>
      <c r="K18" s="429"/>
      <c r="L18" s="280"/>
    </row>
    <row r="19" spans="1:12" ht="102" customHeight="1">
      <c r="A19" s="442" t="s">
        <v>432</v>
      </c>
      <c r="B19" s="442"/>
      <c r="C19" s="442"/>
      <c r="D19" s="442"/>
      <c r="E19" s="442"/>
      <c r="F19" s="442"/>
      <c r="G19" s="442"/>
      <c r="H19" s="442"/>
      <c r="I19" s="442"/>
      <c r="J19" s="442"/>
      <c r="K19" s="442"/>
      <c r="L19" s="280"/>
    </row>
    <row r="20" spans="1:12" ht="4.5" customHeight="1">
      <c r="A20" s="30"/>
      <c r="B20" s="30"/>
      <c r="C20" s="30"/>
      <c r="D20" s="30"/>
      <c r="E20" s="30"/>
      <c r="F20" s="30"/>
      <c r="G20" s="30"/>
      <c r="H20" s="30"/>
      <c r="I20" s="30"/>
      <c r="J20" s="30"/>
      <c r="K20" s="30"/>
      <c r="L20" s="280"/>
    </row>
    <row r="21" spans="1:12" ht="12.75" customHeight="1">
      <c r="A21" s="283"/>
      <c r="B21" s="284"/>
      <c r="C21" s="285"/>
      <c r="D21" s="283"/>
      <c r="E21" s="284" t="s">
        <v>929</v>
      </c>
      <c r="F21" s="304"/>
      <c r="G21" s="304"/>
      <c r="H21" s="304"/>
      <c r="I21" s="305"/>
      <c r="J21" s="305"/>
      <c r="K21" s="306"/>
      <c r="L21" s="280"/>
    </row>
    <row r="22" spans="1:12" ht="12.75" customHeight="1">
      <c r="A22" s="288" t="s">
        <v>930</v>
      </c>
      <c r="B22" s="287"/>
      <c r="C22" s="286"/>
      <c r="D22" s="307"/>
      <c r="E22" s="295"/>
      <c r="F22" s="289"/>
      <c r="G22" s="289"/>
      <c r="H22" s="308" t="s">
        <v>932</v>
      </c>
      <c r="I22" s="434">
        <v>436307</v>
      </c>
      <c r="J22" s="434"/>
      <c r="K22" s="291"/>
      <c r="L22" s="280"/>
    </row>
    <row r="23" spans="1:12" ht="12.75" customHeight="1">
      <c r="A23" s="288"/>
      <c r="B23" s="287"/>
      <c r="C23" s="286"/>
      <c r="D23" s="307"/>
      <c r="E23" s="295"/>
      <c r="F23" s="289"/>
      <c r="G23" s="289"/>
      <c r="H23" s="308" t="s">
        <v>931</v>
      </c>
      <c r="I23" s="434">
        <v>350000</v>
      </c>
      <c r="J23" s="434"/>
      <c r="K23" s="291"/>
      <c r="L23" s="280"/>
    </row>
    <row r="24" spans="1:12" ht="12.75" customHeight="1">
      <c r="A24" s="443" t="s">
        <v>926</v>
      </c>
      <c r="B24" s="444"/>
      <c r="C24" s="445"/>
      <c r="D24" s="307"/>
      <c r="E24" s="310"/>
      <c r="F24" s="289"/>
      <c r="G24" s="289"/>
      <c r="H24" s="308" t="s">
        <v>933</v>
      </c>
      <c r="I24" s="434">
        <v>1046600</v>
      </c>
      <c r="J24" s="434"/>
      <c r="K24" s="291"/>
      <c r="L24" s="280"/>
    </row>
    <row r="25" spans="1:12" ht="12.75" customHeight="1">
      <c r="A25" s="300"/>
      <c r="B25" s="279">
        <v>39814</v>
      </c>
      <c r="C25" s="290"/>
      <c r="D25" s="307"/>
      <c r="E25" s="295"/>
      <c r="F25" s="289"/>
      <c r="G25" s="289"/>
      <c r="H25" s="308" t="s">
        <v>934</v>
      </c>
      <c r="I25" s="434">
        <v>610400</v>
      </c>
      <c r="J25" s="434"/>
      <c r="K25" s="291"/>
      <c r="L25" s="280"/>
    </row>
    <row r="26" spans="1:12" ht="12.75" customHeight="1">
      <c r="A26" s="301"/>
      <c r="B26" s="170"/>
      <c r="C26" s="291"/>
      <c r="D26" s="307"/>
      <c r="E26" s="295"/>
      <c r="F26" s="289"/>
      <c r="G26" s="289"/>
      <c r="H26" s="308" t="s">
        <v>935</v>
      </c>
      <c r="I26" s="434">
        <v>255000</v>
      </c>
      <c r="J26" s="434"/>
      <c r="K26" s="291"/>
      <c r="L26" s="280"/>
    </row>
    <row r="27" spans="1:12" ht="12.75" customHeight="1">
      <c r="A27" s="302"/>
      <c r="B27" s="303"/>
      <c r="C27" s="292"/>
      <c r="D27" s="307"/>
      <c r="E27" s="295"/>
      <c r="F27" s="289"/>
      <c r="G27" s="289"/>
      <c r="H27" s="308" t="s">
        <v>936</v>
      </c>
      <c r="I27" s="434"/>
      <c r="J27" s="434"/>
      <c r="K27" s="291"/>
      <c r="L27" s="280"/>
    </row>
    <row r="28" spans="1:12" ht="12.75" customHeight="1">
      <c r="A28" s="431" t="s">
        <v>927</v>
      </c>
      <c r="B28" s="432"/>
      <c r="C28" s="433"/>
      <c r="D28" s="307"/>
      <c r="E28" s="295"/>
      <c r="F28" s="289"/>
      <c r="G28" s="289"/>
      <c r="H28" s="308" t="s">
        <v>937</v>
      </c>
      <c r="I28" s="434"/>
      <c r="J28" s="434"/>
      <c r="K28" s="291"/>
      <c r="L28" s="280"/>
    </row>
    <row r="29" spans="1:12" ht="12.75" customHeight="1">
      <c r="A29" s="297"/>
      <c r="B29" s="279">
        <v>40178</v>
      </c>
      <c r="C29" s="293"/>
      <c r="D29" s="307"/>
      <c r="E29" s="295"/>
      <c r="F29" s="289"/>
      <c r="G29" s="289"/>
      <c r="H29" s="308" t="s">
        <v>938</v>
      </c>
      <c r="I29" s="434">
        <v>599194</v>
      </c>
      <c r="J29" s="434"/>
      <c r="K29" s="291"/>
      <c r="L29" s="280"/>
    </row>
    <row r="30" spans="1:12" ht="12.75" customHeight="1" thickBot="1">
      <c r="A30" s="298"/>
      <c r="B30" s="295"/>
      <c r="C30" s="291"/>
      <c r="D30" s="298"/>
      <c r="E30" s="295"/>
      <c r="F30" s="295"/>
      <c r="G30" s="295"/>
      <c r="H30" s="309" t="s">
        <v>928</v>
      </c>
      <c r="I30" s="430">
        <f>SUM(I22:J29)</f>
        <v>3297501</v>
      </c>
      <c r="J30" s="430"/>
      <c r="K30" s="291"/>
      <c r="L30" s="280"/>
    </row>
    <row r="31" spans="1:12" ht="13.5" thickTop="1">
      <c r="A31" s="299"/>
      <c r="B31" s="296"/>
      <c r="C31" s="294"/>
      <c r="D31" s="299"/>
      <c r="E31" s="296"/>
      <c r="F31" s="296"/>
      <c r="G31" s="296"/>
      <c r="H31" s="296"/>
      <c r="I31" s="296"/>
      <c r="J31" s="296"/>
      <c r="K31" s="294"/>
      <c r="L31" s="280"/>
    </row>
  </sheetData>
  <sheetProtection password="CAC9" sheet="1" formatRows="0" selectLockedCells="1"/>
  <mergeCells count="21">
    <mergeCell ref="I30:J30"/>
    <mergeCell ref="A28:C28"/>
    <mergeCell ref="I22:J22"/>
    <mergeCell ref="I23:J23"/>
    <mergeCell ref="I24:J24"/>
    <mergeCell ref="I25:J25"/>
    <mergeCell ref="I29:J29"/>
    <mergeCell ref="A12:K12"/>
    <mergeCell ref="A13:K13"/>
    <mergeCell ref="A16:K16"/>
    <mergeCell ref="A15:K15"/>
    <mergeCell ref="A6:K6"/>
    <mergeCell ref="A7:K7"/>
    <mergeCell ref="A9:K9"/>
    <mergeCell ref="A10:K10"/>
    <mergeCell ref="A18:K18"/>
    <mergeCell ref="A19:K19"/>
    <mergeCell ref="I28:J28"/>
    <mergeCell ref="I26:J26"/>
    <mergeCell ref="I27:J27"/>
    <mergeCell ref="A24:C24"/>
  </mergeCells>
  <printOptions/>
  <pageMargins left="0.7874015748031497" right="0.3937007874015748" top="0.984251968503937" bottom="0.984251968503937" header="0" footer="0"/>
  <pageSetup horizontalDpi="300" verticalDpi="300" orientation="portrait" r:id="rId2"/>
  <drawing r:id="rId1"/>
</worksheet>
</file>

<file path=xl/worksheets/sheet23.xml><?xml version="1.0" encoding="utf-8"?>
<worksheet xmlns="http://schemas.openxmlformats.org/spreadsheetml/2006/main" xmlns:r="http://schemas.openxmlformats.org/officeDocument/2006/relationships">
  <sheetPr codeName="Hoja33">
    <tabColor indexed="23"/>
  </sheetPr>
  <dimension ref="A1:L31"/>
  <sheetViews>
    <sheetView zoomScalePageLayoutView="0" workbookViewId="0" topLeftCell="A15">
      <selection activeCell="I28" sqref="I28:J28"/>
    </sheetView>
  </sheetViews>
  <sheetFormatPr defaultColWidth="0" defaultRowHeight="12.75" zeroHeight="1"/>
  <cols>
    <col min="1" max="1" width="5.00390625" style="2" customWidth="1"/>
    <col min="2" max="2" width="12.28125" style="2" customWidth="1"/>
    <col min="3" max="3" width="8.140625" style="2" customWidth="1"/>
    <col min="4" max="4" width="10.00390625" style="2" customWidth="1"/>
    <col min="5" max="6" width="11.421875" style="2" customWidth="1"/>
    <col min="7" max="7" width="5.00390625" style="2" customWidth="1"/>
    <col min="8" max="8" width="8.57421875" style="2" customWidth="1"/>
    <col min="9" max="9" width="6.421875" style="2" customWidth="1"/>
    <col min="10" max="10" width="11.421875" style="2" customWidth="1"/>
    <col min="11" max="11" width="3.421875" style="2" customWidth="1"/>
    <col min="12" max="12" width="0.2890625" style="2" customWidth="1"/>
    <col min="13" max="16384" width="11.421875" style="2" hidden="1" customWidth="1"/>
  </cols>
  <sheetData>
    <row r="1" spans="1:12" ht="15.75" customHeight="1">
      <c r="A1" s="3"/>
      <c r="B1" s="219"/>
      <c r="C1" s="219"/>
      <c r="D1" s="219"/>
      <c r="E1" s="219"/>
      <c r="F1" s="219"/>
      <c r="G1" s="219"/>
      <c r="H1" s="219"/>
      <c r="I1" s="219"/>
      <c r="J1" s="7"/>
      <c r="K1" s="8" t="s">
        <v>558</v>
      </c>
      <c r="L1" s="280"/>
    </row>
    <row r="2" spans="1:12" ht="15.75" customHeight="1">
      <c r="A2" s="14"/>
      <c r="B2" s="204" t="s">
        <v>557</v>
      </c>
      <c r="C2" s="203"/>
      <c r="D2" s="15"/>
      <c r="E2" s="15"/>
      <c r="F2" s="15"/>
      <c r="G2" s="15"/>
      <c r="H2" s="15"/>
      <c r="I2" s="15"/>
      <c r="J2" s="15"/>
      <c r="K2" s="13"/>
      <c r="L2" s="280"/>
    </row>
    <row r="3" spans="1:12" ht="15.75" customHeight="1">
      <c r="A3" s="14"/>
      <c r="B3" s="323" t="str">
        <f>"Municipio de: "&amp;'13'!C5</f>
        <v>Municipio de: AMACUECA, JALISCO</v>
      </c>
      <c r="C3" s="203"/>
      <c r="D3" s="15"/>
      <c r="E3" s="15"/>
      <c r="F3" s="15"/>
      <c r="G3" s="15"/>
      <c r="H3" s="15"/>
      <c r="I3" s="15"/>
      <c r="J3" s="15"/>
      <c r="K3" s="13"/>
      <c r="L3" s="280"/>
    </row>
    <row r="4" spans="1:12" ht="15.75" customHeight="1" thickBot="1">
      <c r="A4" s="281"/>
      <c r="B4" s="224"/>
      <c r="C4" s="224"/>
      <c r="D4" s="224"/>
      <c r="E4" s="224"/>
      <c r="F4" s="224"/>
      <c r="G4" s="224"/>
      <c r="H4" s="224"/>
      <c r="I4" s="224"/>
      <c r="J4" s="224"/>
      <c r="K4" s="29"/>
      <c r="L4" s="280"/>
    </row>
    <row r="5" spans="1:12" ht="4.5" customHeight="1">
      <c r="A5" s="30"/>
      <c r="B5" s="30"/>
      <c r="C5" s="30"/>
      <c r="D5" s="30"/>
      <c r="E5" s="30"/>
      <c r="F5" s="30"/>
      <c r="G5" s="30"/>
      <c r="H5" s="30"/>
      <c r="I5" s="30"/>
      <c r="J5" s="30"/>
      <c r="K5" s="30"/>
      <c r="L5" s="280"/>
    </row>
    <row r="6" spans="1:12" ht="12.75" customHeight="1">
      <c r="A6" s="435" t="s">
        <v>923</v>
      </c>
      <c r="B6" s="436"/>
      <c r="C6" s="436"/>
      <c r="D6" s="436"/>
      <c r="E6" s="436"/>
      <c r="F6" s="436"/>
      <c r="G6" s="436"/>
      <c r="H6" s="436"/>
      <c r="I6" s="436"/>
      <c r="J6" s="436"/>
      <c r="K6" s="437"/>
      <c r="L6" s="280"/>
    </row>
    <row r="7" spans="1:12" ht="36" customHeight="1">
      <c r="A7" s="438" t="s">
        <v>435</v>
      </c>
      <c r="B7" s="439"/>
      <c r="C7" s="439"/>
      <c r="D7" s="439"/>
      <c r="E7" s="439"/>
      <c r="F7" s="439"/>
      <c r="G7" s="439"/>
      <c r="H7" s="439"/>
      <c r="I7" s="439"/>
      <c r="J7" s="439"/>
      <c r="K7" s="440"/>
      <c r="L7" s="280"/>
    </row>
    <row r="8" spans="1:12" ht="4.5" customHeight="1">
      <c r="A8" s="30"/>
      <c r="B8" s="282"/>
      <c r="C8" s="282"/>
      <c r="D8" s="282"/>
      <c r="E8" s="282"/>
      <c r="F8" s="282"/>
      <c r="G8" s="282"/>
      <c r="H8" s="282"/>
      <c r="I8" s="282"/>
      <c r="J8" s="282"/>
      <c r="K8" s="282"/>
      <c r="L8" s="280"/>
    </row>
    <row r="9" spans="1:12" ht="12.75" customHeight="1">
      <c r="A9" s="441" t="s">
        <v>922</v>
      </c>
      <c r="B9" s="441"/>
      <c r="C9" s="441"/>
      <c r="D9" s="441"/>
      <c r="E9" s="441"/>
      <c r="F9" s="441"/>
      <c r="G9" s="441"/>
      <c r="H9" s="441"/>
      <c r="I9" s="441"/>
      <c r="J9" s="441"/>
      <c r="K9" s="441"/>
      <c r="L9" s="280"/>
    </row>
    <row r="10" spans="1:12" ht="51.75" customHeight="1">
      <c r="A10" s="438" t="s">
        <v>436</v>
      </c>
      <c r="B10" s="439"/>
      <c r="C10" s="439"/>
      <c r="D10" s="439"/>
      <c r="E10" s="439"/>
      <c r="F10" s="439"/>
      <c r="G10" s="439"/>
      <c r="H10" s="439"/>
      <c r="I10" s="439"/>
      <c r="J10" s="439"/>
      <c r="K10" s="440"/>
      <c r="L10" s="280"/>
    </row>
    <row r="11" spans="1:12" ht="4.5" customHeight="1">
      <c r="A11" s="30"/>
      <c r="B11" s="30"/>
      <c r="C11" s="30"/>
      <c r="D11" s="30"/>
      <c r="E11" s="30"/>
      <c r="F11" s="30"/>
      <c r="G11" s="30"/>
      <c r="H11" s="30"/>
      <c r="I11" s="30"/>
      <c r="J11" s="30"/>
      <c r="K11" s="30"/>
      <c r="L11" s="280"/>
    </row>
    <row r="12" spans="1:12" ht="12.75" customHeight="1">
      <c r="A12" s="429" t="s">
        <v>924</v>
      </c>
      <c r="B12" s="429"/>
      <c r="C12" s="429"/>
      <c r="D12" s="429"/>
      <c r="E12" s="429"/>
      <c r="F12" s="429"/>
      <c r="G12" s="429"/>
      <c r="H12" s="429"/>
      <c r="I12" s="429"/>
      <c r="J12" s="429"/>
      <c r="K12" s="429"/>
      <c r="L12" s="280"/>
    </row>
    <row r="13" spans="1:12" ht="51.75" customHeight="1">
      <c r="A13" s="426"/>
      <c r="B13" s="427"/>
      <c r="C13" s="427"/>
      <c r="D13" s="427"/>
      <c r="E13" s="427"/>
      <c r="F13" s="427"/>
      <c r="G13" s="427"/>
      <c r="H13" s="427"/>
      <c r="I13" s="427"/>
      <c r="J13" s="427"/>
      <c r="K13" s="428"/>
      <c r="L13" s="280"/>
    </row>
    <row r="14" spans="1:12" ht="4.5" customHeight="1">
      <c r="A14" s="15"/>
      <c r="B14" s="15"/>
      <c r="C14" s="15"/>
      <c r="D14" s="15"/>
      <c r="E14" s="15"/>
      <c r="F14" s="15"/>
      <c r="G14" s="15"/>
      <c r="H14" s="15"/>
      <c r="I14" s="15"/>
      <c r="J14" s="15"/>
      <c r="K14" s="15"/>
      <c r="L14" s="280"/>
    </row>
    <row r="15" spans="1:12" ht="12.75" customHeight="1">
      <c r="A15" s="429" t="s">
        <v>543</v>
      </c>
      <c r="B15" s="429"/>
      <c r="C15" s="429"/>
      <c r="D15" s="429"/>
      <c r="E15" s="429"/>
      <c r="F15" s="429"/>
      <c r="G15" s="429"/>
      <c r="H15" s="429"/>
      <c r="I15" s="429"/>
      <c r="J15" s="429"/>
      <c r="K15" s="429"/>
      <c r="L15" s="280"/>
    </row>
    <row r="16" spans="1:12" ht="76.5" customHeight="1">
      <c r="A16" s="426" t="s">
        <v>437</v>
      </c>
      <c r="B16" s="427"/>
      <c r="C16" s="427"/>
      <c r="D16" s="427"/>
      <c r="E16" s="427"/>
      <c r="F16" s="427"/>
      <c r="G16" s="427"/>
      <c r="H16" s="427"/>
      <c r="I16" s="427"/>
      <c r="J16" s="427"/>
      <c r="K16" s="428"/>
      <c r="L16" s="280"/>
    </row>
    <row r="17" spans="1:12" ht="4.5" customHeight="1">
      <c r="A17" s="30"/>
      <c r="B17" s="30"/>
      <c r="C17" s="30"/>
      <c r="D17" s="30"/>
      <c r="E17" s="30"/>
      <c r="F17" s="30"/>
      <c r="G17" s="30"/>
      <c r="H17" s="30"/>
      <c r="I17" s="30"/>
      <c r="J17" s="30"/>
      <c r="K17" s="30"/>
      <c r="L17" s="280"/>
    </row>
    <row r="18" spans="1:12" ht="12.75" customHeight="1">
      <c r="A18" s="429" t="s">
        <v>925</v>
      </c>
      <c r="B18" s="429"/>
      <c r="C18" s="429"/>
      <c r="D18" s="429"/>
      <c r="E18" s="429"/>
      <c r="F18" s="429"/>
      <c r="G18" s="429"/>
      <c r="H18" s="429"/>
      <c r="I18" s="429"/>
      <c r="J18" s="429"/>
      <c r="K18" s="429"/>
      <c r="L18" s="280"/>
    </row>
    <row r="19" spans="1:12" ht="102" customHeight="1">
      <c r="A19" s="442" t="s">
        <v>77</v>
      </c>
      <c r="B19" s="442"/>
      <c r="C19" s="442"/>
      <c r="D19" s="442"/>
      <c r="E19" s="442"/>
      <c r="F19" s="442"/>
      <c r="G19" s="442"/>
      <c r="H19" s="442"/>
      <c r="I19" s="442"/>
      <c r="J19" s="442"/>
      <c r="K19" s="442"/>
      <c r="L19" s="280"/>
    </row>
    <row r="20" spans="1:12" ht="4.5" customHeight="1">
      <c r="A20" s="30"/>
      <c r="B20" s="30"/>
      <c r="C20" s="30"/>
      <c r="D20" s="30"/>
      <c r="E20" s="30"/>
      <c r="F20" s="30"/>
      <c r="G20" s="30"/>
      <c r="H20" s="30"/>
      <c r="I20" s="30"/>
      <c r="J20" s="30"/>
      <c r="K20" s="30"/>
      <c r="L20" s="280"/>
    </row>
    <row r="21" spans="1:12" ht="12.75" customHeight="1">
      <c r="A21" s="283"/>
      <c r="B21" s="284"/>
      <c r="C21" s="285"/>
      <c r="D21" s="283"/>
      <c r="E21" s="284" t="s">
        <v>929</v>
      </c>
      <c r="F21" s="304"/>
      <c r="G21" s="304"/>
      <c r="H21" s="304"/>
      <c r="I21" s="305"/>
      <c r="J21" s="305"/>
      <c r="K21" s="306"/>
      <c r="L21" s="280"/>
    </row>
    <row r="22" spans="1:12" ht="12.75" customHeight="1">
      <c r="A22" s="288" t="s">
        <v>930</v>
      </c>
      <c r="B22" s="287"/>
      <c r="C22" s="286"/>
      <c r="D22" s="307"/>
      <c r="E22" s="295"/>
      <c r="F22" s="289"/>
      <c r="G22" s="289"/>
      <c r="H22" s="308" t="s">
        <v>932</v>
      </c>
      <c r="I22" s="434">
        <v>527736</v>
      </c>
      <c r="J22" s="434"/>
      <c r="K22" s="291"/>
      <c r="L22" s="280"/>
    </row>
    <row r="23" spans="1:12" ht="12.75" customHeight="1">
      <c r="A23" s="288"/>
      <c r="B23" s="287"/>
      <c r="C23" s="286"/>
      <c r="D23" s="307"/>
      <c r="E23" s="295"/>
      <c r="F23" s="289"/>
      <c r="G23" s="289"/>
      <c r="H23" s="308" t="s">
        <v>931</v>
      </c>
      <c r="I23" s="434"/>
      <c r="J23" s="434"/>
      <c r="K23" s="291"/>
      <c r="L23" s="280"/>
    </row>
    <row r="24" spans="1:12" ht="12.75" customHeight="1">
      <c r="A24" s="443" t="s">
        <v>926</v>
      </c>
      <c r="B24" s="444"/>
      <c r="C24" s="445"/>
      <c r="D24" s="307"/>
      <c r="E24" s="310"/>
      <c r="F24" s="289"/>
      <c r="G24" s="289"/>
      <c r="H24" s="308" t="s">
        <v>933</v>
      </c>
      <c r="I24" s="434"/>
      <c r="J24" s="434"/>
      <c r="K24" s="291"/>
      <c r="L24" s="280"/>
    </row>
    <row r="25" spans="1:12" ht="12.75" customHeight="1">
      <c r="A25" s="300"/>
      <c r="B25" s="279">
        <v>39814</v>
      </c>
      <c r="C25" s="290"/>
      <c r="D25" s="307"/>
      <c r="E25" s="295"/>
      <c r="F25" s="289"/>
      <c r="G25" s="289"/>
      <c r="H25" s="308" t="s">
        <v>934</v>
      </c>
      <c r="I25" s="434"/>
      <c r="J25" s="434"/>
      <c r="K25" s="291"/>
      <c r="L25" s="280"/>
    </row>
    <row r="26" spans="1:12" ht="12.75" customHeight="1">
      <c r="A26" s="301"/>
      <c r="B26" s="170"/>
      <c r="C26" s="291"/>
      <c r="D26" s="307"/>
      <c r="E26" s="295"/>
      <c r="F26" s="289"/>
      <c r="G26" s="289"/>
      <c r="H26" s="308" t="s">
        <v>935</v>
      </c>
      <c r="I26" s="434"/>
      <c r="J26" s="434"/>
      <c r="K26" s="291"/>
      <c r="L26" s="280"/>
    </row>
    <row r="27" spans="1:12" ht="12.75" customHeight="1">
      <c r="A27" s="302"/>
      <c r="B27" s="303"/>
      <c r="C27" s="292"/>
      <c r="D27" s="307"/>
      <c r="E27" s="295"/>
      <c r="F27" s="289"/>
      <c r="G27" s="289"/>
      <c r="H27" s="308" t="s">
        <v>936</v>
      </c>
      <c r="I27" s="434">
        <v>600000</v>
      </c>
      <c r="J27" s="434"/>
      <c r="K27" s="291"/>
      <c r="L27" s="280"/>
    </row>
    <row r="28" spans="1:12" ht="12.75" customHeight="1">
      <c r="A28" s="431" t="s">
        <v>927</v>
      </c>
      <c r="B28" s="432"/>
      <c r="C28" s="433"/>
      <c r="D28" s="307"/>
      <c r="E28" s="295"/>
      <c r="F28" s="289"/>
      <c r="G28" s="289"/>
      <c r="H28" s="308" t="s">
        <v>937</v>
      </c>
      <c r="I28" s="434"/>
      <c r="J28" s="434"/>
      <c r="K28" s="291"/>
      <c r="L28" s="280"/>
    </row>
    <row r="29" spans="1:12" ht="12.75" customHeight="1">
      <c r="A29" s="297"/>
      <c r="B29" s="279">
        <v>40178</v>
      </c>
      <c r="C29" s="293"/>
      <c r="D29" s="307"/>
      <c r="E29" s="295"/>
      <c r="F29" s="289"/>
      <c r="G29" s="289"/>
      <c r="H29" s="308" t="s">
        <v>938</v>
      </c>
      <c r="I29" s="434"/>
      <c r="J29" s="434"/>
      <c r="K29" s="291"/>
      <c r="L29" s="280"/>
    </row>
    <row r="30" spans="1:12" ht="12.75" customHeight="1" thickBot="1">
      <c r="A30" s="298"/>
      <c r="B30" s="295"/>
      <c r="C30" s="291"/>
      <c r="D30" s="298"/>
      <c r="E30" s="295"/>
      <c r="F30" s="295"/>
      <c r="G30" s="295"/>
      <c r="H30" s="309" t="s">
        <v>928</v>
      </c>
      <c r="I30" s="430">
        <f>SUM(I22:J29)</f>
        <v>1127736</v>
      </c>
      <c r="J30" s="430"/>
      <c r="K30" s="291"/>
      <c r="L30" s="280"/>
    </row>
    <row r="31" spans="1:12" ht="13.5" thickTop="1">
      <c r="A31" s="299"/>
      <c r="B31" s="296"/>
      <c r="C31" s="294"/>
      <c r="D31" s="299"/>
      <c r="E31" s="296"/>
      <c r="F31" s="296"/>
      <c r="G31" s="296"/>
      <c r="H31" s="296"/>
      <c r="I31" s="296"/>
      <c r="J31" s="296"/>
      <c r="K31" s="294"/>
      <c r="L31" s="280"/>
    </row>
  </sheetData>
  <sheetProtection password="CAC9" sheet="1" formatRows="0" selectLockedCells="1"/>
  <mergeCells count="21">
    <mergeCell ref="I28:J28"/>
    <mergeCell ref="I26:J26"/>
    <mergeCell ref="I27:J27"/>
    <mergeCell ref="A24:C24"/>
    <mergeCell ref="A18:K18"/>
    <mergeCell ref="A6:K6"/>
    <mergeCell ref="A7:K7"/>
    <mergeCell ref="A9:K9"/>
    <mergeCell ref="A10:K10"/>
    <mergeCell ref="A12:K12"/>
    <mergeCell ref="A13:K13"/>
    <mergeCell ref="A16:K16"/>
    <mergeCell ref="A15:K15"/>
    <mergeCell ref="I30:J30"/>
    <mergeCell ref="A28:C28"/>
    <mergeCell ref="I22:J22"/>
    <mergeCell ref="I23:J23"/>
    <mergeCell ref="I24:J24"/>
    <mergeCell ref="I25:J25"/>
    <mergeCell ref="I29:J29"/>
    <mergeCell ref="A19:K19"/>
  </mergeCells>
  <printOptions/>
  <pageMargins left="0.7874015748031497" right="0.3937007874015748" top="0.984251968503937" bottom="0.984251968503937" header="0" footer="0"/>
  <pageSetup horizontalDpi="300" verticalDpi="300" orientation="portrait" r:id="rId2"/>
  <drawing r:id="rId1"/>
</worksheet>
</file>

<file path=xl/worksheets/sheet24.xml><?xml version="1.0" encoding="utf-8"?>
<worksheet xmlns="http://schemas.openxmlformats.org/spreadsheetml/2006/main" xmlns:r="http://schemas.openxmlformats.org/officeDocument/2006/relationships">
  <sheetPr codeName="Hoja9">
    <tabColor indexed="23"/>
  </sheetPr>
  <dimension ref="A1:L31"/>
  <sheetViews>
    <sheetView zoomScalePageLayoutView="0" workbookViewId="0" topLeftCell="A13">
      <selection activeCell="I25" sqref="I25:J25"/>
    </sheetView>
  </sheetViews>
  <sheetFormatPr defaultColWidth="0" defaultRowHeight="12.75" zeroHeight="1"/>
  <cols>
    <col min="1" max="1" width="5.00390625" style="2" customWidth="1"/>
    <col min="2" max="2" width="12.28125" style="2" customWidth="1"/>
    <col min="3" max="3" width="8.140625" style="2" customWidth="1"/>
    <col min="4" max="4" width="10.00390625" style="2" customWidth="1"/>
    <col min="5" max="6" width="11.421875" style="2" customWidth="1"/>
    <col min="7" max="7" width="5.00390625" style="2" customWidth="1"/>
    <col min="8" max="8" width="8.57421875" style="2" customWidth="1"/>
    <col min="9" max="9" width="6.421875" style="2" customWidth="1"/>
    <col min="10" max="10" width="11.421875" style="2" customWidth="1"/>
    <col min="11" max="11" width="3.421875" style="2" customWidth="1"/>
    <col min="12" max="12" width="0.2890625" style="2" customWidth="1"/>
    <col min="13" max="16384" width="11.421875" style="2" hidden="1" customWidth="1"/>
  </cols>
  <sheetData>
    <row r="1" spans="1:12" ht="15.75" customHeight="1">
      <c r="A1" s="3"/>
      <c r="B1" s="219"/>
      <c r="C1" s="219"/>
      <c r="D1" s="219"/>
      <c r="E1" s="219"/>
      <c r="F1" s="219"/>
      <c r="G1" s="219"/>
      <c r="H1" s="219"/>
      <c r="I1" s="219"/>
      <c r="J1" s="7"/>
      <c r="K1" s="8" t="s">
        <v>558</v>
      </c>
      <c r="L1" s="280"/>
    </row>
    <row r="2" spans="1:12" ht="15.75" customHeight="1">
      <c r="A2" s="14"/>
      <c r="B2" s="204" t="s">
        <v>557</v>
      </c>
      <c r="C2" s="203"/>
      <c r="D2" s="15"/>
      <c r="E2" s="15"/>
      <c r="F2" s="15"/>
      <c r="G2" s="15"/>
      <c r="H2" s="15"/>
      <c r="I2" s="15"/>
      <c r="J2" s="15"/>
      <c r="K2" s="13"/>
      <c r="L2" s="280"/>
    </row>
    <row r="3" spans="1:12" ht="15.75" customHeight="1">
      <c r="A3" s="14"/>
      <c r="B3" s="323" t="str">
        <f>"Municipio de: "&amp;'13'!C5</f>
        <v>Municipio de: AMACUECA, JALISCO</v>
      </c>
      <c r="C3" s="203"/>
      <c r="D3" s="15"/>
      <c r="E3" s="15"/>
      <c r="F3" s="15"/>
      <c r="G3" s="15"/>
      <c r="H3" s="15"/>
      <c r="I3" s="15"/>
      <c r="J3" s="15"/>
      <c r="K3" s="13"/>
      <c r="L3" s="280"/>
    </row>
    <row r="4" spans="1:12" ht="15.75" customHeight="1" thickBot="1">
      <c r="A4" s="281"/>
      <c r="B4" s="224"/>
      <c r="C4" s="224"/>
      <c r="D4" s="224"/>
      <c r="E4" s="224"/>
      <c r="F4" s="224"/>
      <c r="G4" s="224"/>
      <c r="H4" s="224"/>
      <c r="I4" s="224"/>
      <c r="J4" s="224"/>
      <c r="K4" s="29"/>
      <c r="L4" s="280"/>
    </row>
    <row r="5" spans="1:12" ht="4.5" customHeight="1">
      <c r="A5" s="30"/>
      <c r="B5" s="30"/>
      <c r="C5" s="30"/>
      <c r="D5" s="30"/>
      <c r="E5" s="30"/>
      <c r="F5" s="30"/>
      <c r="G5" s="30"/>
      <c r="H5" s="30"/>
      <c r="I5" s="30"/>
      <c r="J5" s="30"/>
      <c r="K5" s="30"/>
      <c r="L5" s="280"/>
    </row>
    <row r="6" spans="1:12" ht="12.75" customHeight="1">
      <c r="A6" s="435" t="s">
        <v>923</v>
      </c>
      <c r="B6" s="436"/>
      <c r="C6" s="436"/>
      <c r="D6" s="436"/>
      <c r="E6" s="436"/>
      <c r="F6" s="436"/>
      <c r="G6" s="436"/>
      <c r="H6" s="436"/>
      <c r="I6" s="436"/>
      <c r="J6" s="436"/>
      <c r="K6" s="437"/>
      <c r="L6" s="280"/>
    </row>
    <row r="7" spans="1:12" ht="36" customHeight="1">
      <c r="A7" s="438" t="s">
        <v>438</v>
      </c>
      <c r="B7" s="439"/>
      <c r="C7" s="439"/>
      <c r="D7" s="439"/>
      <c r="E7" s="439"/>
      <c r="F7" s="439"/>
      <c r="G7" s="439"/>
      <c r="H7" s="439"/>
      <c r="I7" s="439"/>
      <c r="J7" s="439"/>
      <c r="K7" s="440"/>
      <c r="L7" s="280"/>
    </row>
    <row r="8" spans="1:12" ht="4.5" customHeight="1">
      <c r="A8" s="30"/>
      <c r="B8" s="282"/>
      <c r="C8" s="282"/>
      <c r="D8" s="282"/>
      <c r="E8" s="282"/>
      <c r="F8" s="282"/>
      <c r="G8" s="282"/>
      <c r="H8" s="282"/>
      <c r="I8" s="282"/>
      <c r="J8" s="282"/>
      <c r="K8" s="282"/>
      <c r="L8" s="280"/>
    </row>
    <row r="9" spans="1:12" ht="12.75" customHeight="1">
      <c r="A9" s="441" t="s">
        <v>922</v>
      </c>
      <c r="B9" s="441"/>
      <c r="C9" s="441"/>
      <c r="D9" s="441"/>
      <c r="E9" s="441"/>
      <c r="F9" s="441"/>
      <c r="G9" s="441"/>
      <c r="H9" s="441"/>
      <c r="I9" s="441"/>
      <c r="J9" s="441"/>
      <c r="K9" s="441"/>
      <c r="L9" s="280"/>
    </row>
    <row r="10" spans="1:12" ht="51.75" customHeight="1">
      <c r="A10" s="438" t="s">
        <v>440</v>
      </c>
      <c r="B10" s="439"/>
      <c r="C10" s="439"/>
      <c r="D10" s="439"/>
      <c r="E10" s="439"/>
      <c r="F10" s="439"/>
      <c r="G10" s="439"/>
      <c r="H10" s="439"/>
      <c r="I10" s="439"/>
      <c r="J10" s="439"/>
      <c r="K10" s="440"/>
      <c r="L10" s="280"/>
    </row>
    <row r="11" spans="1:12" ht="4.5" customHeight="1">
      <c r="A11" s="30"/>
      <c r="B11" s="30"/>
      <c r="C11" s="30"/>
      <c r="D11" s="30"/>
      <c r="E11" s="30"/>
      <c r="F11" s="30"/>
      <c r="G11" s="30"/>
      <c r="H11" s="30"/>
      <c r="I11" s="30"/>
      <c r="J11" s="30"/>
      <c r="K11" s="30"/>
      <c r="L11" s="280"/>
    </row>
    <row r="12" spans="1:12" ht="12.75" customHeight="1">
      <c r="A12" s="429" t="s">
        <v>924</v>
      </c>
      <c r="B12" s="429"/>
      <c r="C12" s="429"/>
      <c r="D12" s="429"/>
      <c r="E12" s="429"/>
      <c r="F12" s="429"/>
      <c r="G12" s="429"/>
      <c r="H12" s="429"/>
      <c r="I12" s="429"/>
      <c r="J12" s="429"/>
      <c r="K12" s="429"/>
      <c r="L12" s="280"/>
    </row>
    <row r="13" spans="1:12" ht="51.75" customHeight="1">
      <c r="A13" s="426"/>
      <c r="B13" s="427"/>
      <c r="C13" s="427"/>
      <c r="D13" s="427"/>
      <c r="E13" s="427"/>
      <c r="F13" s="427"/>
      <c r="G13" s="427"/>
      <c r="H13" s="427"/>
      <c r="I13" s="427"/>
      <c r="J13" s="427"/>
      <c r="K13" s="428"/>
      <c r="L13" s="280"/>
    </row>
    <row r="14" spans="1:12" ht="4.5" customHeight="1">
      <c r="A14" s="15"/>
      <c r="B14" s="15"/>
      <c r="C14" s="15"/>
      <c r="D14" s="15"/>
      <c r="E14" s="15"/>
      <c r="F14" s="15"/>
      <c r="G14" s="15"/>
      <c r="H14" s="15"/>
      <c r="I14" s="15"/>
      <c r="J14" s="15"/>
      <c r="K14" s="15"/>
      <c r="L14" s="280"/>
    </row>
    <row r="15" spans="1:12" ht="12.75" customHeight="1">
      <c r="A15" s="429" t="s">
        <v>543</v>
      </c>
      <c r="B15" s="429"/>
      <c r="C15" s="429"/>
      <c r="D15" s="429"/>
      <c r="E15" s="429"/>
      <c r="F15" s="429"/>
      <c r="G15" s="429"/>
      <c r="H15" s="429"/>
      <c r="I15" s="429"/>
      <c r="J15" s="429"/>
      <c r="K15" s="429"/>
      <c r="L15" s="280"/>
    </row>
    <row r="16" spans="1:12" ht="76.5" customHeight="1">
      <c r="A16" s="426" t="s">
        <v>441</v>
      </c>
      <c r="B16" s="427"/>
      <c r="C16" s="427"/>
      <c r="D16" s="427"/>
      <c r="E16" s="427"/>
      <c r="F16" s="427"/>
      <c r="G16" s="427"/>
      <c r="H16" s="427"/>
      <c r="I16" s="427"/>
      <c r="J16" s="427"/>
      <c r="K16" s="428"/>
      <c r="L16" s="280"/>
    </row>
    <row r="17" spans="1:12" ht="4.5" customHeight="1">
      <c r="A17" s="30"/>
      <c r="B17" s="30"/>
      <c r="C17" s="30"/>
      <c r="D17" s="30"/>
      <c r="E17" s="30"/>
      <c r="F17" s="30"/>
      <c r="G17" s="30"/>
      <c r="H17" s="30"/>
      <c r="I17" s="30"/>
      <c r="J17" s="30"/>
      <c r="K17" s="30"/>
      <c r="L17" s="280"/>
    </row>
    <row r="18" spans="1:12" ht="12.75" customHeight="1">
      <c r="A18" s="429" t="s">
        <v>925</v>
      </c>
      <c r="B18" s="429"/>
      <c r="C18" s="429"/>
      <c r="D18" s="429"/>
      <c r="E18" s="429"/>
      <c r="F18" s="429"/>
      <c r="G18" s="429"/>
      <c r="H18" s="429"/>
      <c r="I18" s="429"/>
      <c r="J18" s="429"/>
      <c r="K18" s="429"/>
      <c r="L18" s="280"/>
    </row>
    <row r="19" spans="1:12" ht="102" customHeight="1">
      <c r="A19" s="442" t="s">
        <v>439</v>
      </c>
      <c r="B19" s="442"/>
      <c r="C19" s="442"/>
      <c r="D19" s="442"/>
      <c r="E19" s="442"/>
      <c r="F19" s="442"/>
      <c r="G19" s="442"/>
      <c r="H19" s="442"/>
      <c r="I19" s="442"/>
      <c r="J19" s="442"/>
      <c r="K19" s="442"/>
      <c r="L19" s="280"/>
    </row>
    <row r="20" spans="1:12" ht="4.5" customHeight="1">
      <c r="A20" s="30"/>
      <c r="B20" s="30"/>
      <c r="C20" s="30"/>
      <c r="D20" s="30"/>
      <c r="E20" s="30"/>
      <c r="F20" s="30"/>
      <c r="G20" s="30"/>
      <c r="H20" s="30"/>
      <c r="I20" s="30"/>
      <c r="J20" s="30"/>
      <c r="K20" s="30"/>
      <c r="L20" s="280"/>
    </row>
    <row r="21" spans="1:12" ht="12.75" customHeight="1">
      <c r="A21" s="283"/>
      <c r="B21" s="284"/>
      <c r="C21" s="285"/>
      <c r="D21" s="283"/>
      <c r="E21" s="284" t="s">
        <v>929</v>
      </c>
      <c r="F21" s="304"/>
      <c r="G21" s="304"/>
      <c r="H21" s="304"/>
      <c r="I21" s="305"/>
      <c r="J21" s="305"/>
      <c r="K21" s="306"/>
      <c r="L21" s="280"/>
    </row>
    <row r="22" spans="1:12" ht="12.75" customHeight="1">
      <c r="A22" s="288" t="s">
        <v>930</v>
      </c>
      <c r="B22" s="287"/>
      <c r="C22" s="286"/>
      <c r="D22" s="307"/>
      <c r="E22" s="295"/>
      <c r="F22" s="289"/>
      <c r="G22" s="289"/>
      <c r="H22" s="308" t="s">
        <v>932</v>
      </c>
      <c r="I22" s="434">
        <v>1785109</v>
      </c>
      <c r="J22" s="434"/>
      <c r="K22" s="291"/>
      <c r="L22" s="280"/>
    </row>
    <row r="23" spans="1:12" ht="12.75" customHeight="1">
      <c r="A23" s="288"/>
      <c r="B23" s="287"/>
      <c r="C23" s="286"/>
      <c r="D23" s="307"/>
      <c r="E23" s="295"/>
      <c r="F23" s="289"/>
      <c r="G23" s="289"/>
      <c r="H23" s="308" t="s">
        <v>931</v>
      </c>
      <c r="I23" s="434">
        <v>40000</v>
      </c>
      <c r="J23" s="434"/>
      <c r="K23" s="291"/>
      <c r="L23" s="280"/>
    </row>
    <row r="24" spans="1:12" ht="12.75" customHeight="1">
      <c r="A24" s="443" t="s">
        <v>926</v>
      </c>
      <c r="B24" s="444"/>
      <c r="C24" s="445"/>
      <c r="D24" s="307"/>
      <c r="E24" s="310"/>
      <c r="F24" s="289"/>
      <c r="G24" s="289"/>
      <c r="H24" s="308" t="s">
        <v>933</v>
      </c>
      <c r="I24" s="434">
        <v>425000</v>
      </c>
      <c r="J24" s="434"/>
      <c r="K24" s="291"/>
      <c r="L24" s="280"/>
    </row>
    <row r="25" spans="1:12" ht="12.75" customHeight="1">
      <c r="A25" s="300"/>
      <c r="B25" s="279">
        <v>39814</v>
      </c>
      <c r="C25" s="290"/>
      <c r="D25" s="307"/>
      <c r="E25" s="295"/>
      <c r="F25" s="289"/>
      <c r="G25" s="289"/>
      <c r="H25" s="308" t="s">
        <v>934</v>
      </c>
      <c r="I25" s="434"/>
      <c r="J25" s="434"/>
      <c r="K25" s="291"/>
      <c r="L25" s="280"/>
    </row>
    <row r="26" spans="1:12" ht="12.75" customHeight="1">
      <c r="A26" s="301"/>
      <c r="B26" s="170"/>
      <c r="C26" s="291"/>
      <c r="D26" s="307"/>
      <c r="E26" s="295"/>
      <c r="F26" s="289"/>
      <c r="G26" s="289"/>
      <c r="H26" s="308" t="s">
        <v>935</v>
      </c>
      <c r="I26" s="434"/>
      <c r="J26" s="434"/>
      <c r="K26" s="291"/>
      <c r="L26" s="280"/>
    </row>
    <row r="27" spans="1:12" ht="12.75" customHeight="1">
      <c r="A27" s="302"/>
      <c r="B27" s="303"/>
      <c r="C27" s="292"/>
      <c r="D27" s="307"/>
      <c r="E27" s="295"/>
      <c r="F27" s="289"/>
      <c r="G27" s="289"/>
      <c r="H27" s="308" t="s">
        <v>936</v>
      </c>
      <c r="I27" s="434"/>
      <c r="J27" s="434"/>
      <c r="K27" s="291"/>
      <c r="L27" s="280"/>
    </row>
    <row r="28" spans="1:12" ht="12.75" customHeight="1">
      <c r="A28" s="431" t="s">
        <v>927</v>
      </c>
      <c r="B28" s="432"/>
      <c r="C28" s="433"/>
      <c r="D28" s="307"/>
      <c r="E28" s="295"/>
      <c r="F28" s="289"/>
      <c r="G28" s="289"/>
      <c r="H28" s="308" t="s">
        <v>937</v>
      </c>
      <c r="I28" s="434"/>
      <c r="J28" s="434"/>
      <c r="K28" s="291"/>
      <c r="L28" s="280"/>
    </row>
    <row r="29" spans="1:12" ht="12.75" customHeight="1">
      <c r="A29" s="297"/>
      <c r="B29" s="279">
        <v>40178</v>
      </c>
      <c r="C29" s="293"/>
      <c r="D29" s="307"/>
      <c r="E29" s="295"/>
      <c r="F29" s="289"/>
      <c r="G29" s="289"/>
      <c r="H29" s="308" t="s">
        <v>938</v>
      </c>
      <c r="I29" s="434"/>
      <c r="J29" s="434"/>
      <c r="K29" s="291"/>
      <c r="L29" s="280"/>
    </row>
    <row r="30" spans="1:12" ht="12.75" customHeight="1" thickBot="1">
      <c r="A30" s="298"/>
      <c r="B30" s="295"/>
      <c r="C30" s="291"/>
      <c r="D30" s="298"/>
      <c r="E30" s="295"/>
      <c r="F30" s="295"/>
      <c r="G30" s="295"/>
      <c r="H30" s="309" t="s">
        <v>928</v>
      </c>
      <c r="I30" s="430">
        <f>SUM(I22:J29)</f>
        <v>2250109</v>
      </c>
      <c r="J30" s="430"/>
      <c r="K30" s="291"/>
      <c r="L30" s="280"/>
    </row>
    <row r="31" spans="1:12" ht="13.5" thickTop="1">
      <c r="A31" s="299"/>
      <c r="B31" s="296"/>
      <c r="C31" s="294"/>
      <c r="D31" s="299"/>
      <c r="E31" s="296"/>
      <c r="F31" s="296"/>
      <c r="G31" s="296"/>
      <c r="H31" s="296"/>
      <c r="I31" s="296"/>
      <c r="J31" s="296"/>
      <c r="K31" s="294"/>
      <c r="L31" s="280"/>
    </row>
  </sheetData>
  <sheetProtection password="CAC9" sheet="1" formatRows="0" selectLockedCells="1"/>
  <mergeCells count="21">
    <mergeCell ref="I30:J30"/>
    <mergeCell ref="A28:C28"/>
    <mergeCell ref="I22:J22"/>
    <mergeCell ref="I23:J23"/>
    <mergeCell ref="I24:J24"/>
    <mergeCell ref="I25:J25"/>
    <mergeCell ref="I29:J29"/>
    <mergeCell ref="A12:K12"/>
    <mergeCell ref="A13:K13"/>
    <mergeCell ref="A16:K16"/>
    <mergeCell ref="A15:K15"/>
    <mergeCell ref="A6:K6"/>
    <mergeCell ref="A7:K7"/>
    <mergeCell ref="A9:K9"/>
    <mergeCell ref="A10:K10"/>
    <mergeCell ref="A18:K18"/>
    <mergeCell ref="A19:K19"/>
    <mergeCell ref="I28:J28"/>
    <mergeCell ref="I26:J26"/>
    <mergeCell ref="I27:J27"/>
    <mergeCell ref="A24:C24"/>
  </mergeCells>
  <printOptions/>
  <pageMargins left="0.7874015748031497" right="0.3937007874015748" top="0.984251968503937" bottom="0.984251968503937" header="0" footer="0"/>
  <pageSetup horizontalDpi="300" verticalDpi="300" orientation="portrait" r:id="rId2"/>
  <drawing r:id="rId1"/>
</worksheet>
</file>

<file path=xl/worksheets/sheet25.xml><?xml version="1.0" encoding="utf-8"?>
<worksheet xmlns="http://schemas.openxmlformats.org/spreadsheetml/2006/main" xmlns:r="http://schemas.openxmlformats.org/officeDocument/2006/relationships">
  <sheetPr codeName="Hoja10">
    <tabColor indexed="50"/>
  </sheetPr>
  <dimension ref="A1:I28"/>
  <sheetViews>
    <sheetView zoomScalePageLayoutView="0" workbookViewId="0" topLeftCell="A1">
      <pane ySplit="6" topLeftCell="A10" activePane="bottomLeft" state="frozen"/>
      <selection pane="topLeft" activeCell="G17" sqref="G17"/>
      <selection pane="bottomLeft" activeCell="E16" sqref="E16"/>
    </sheetView>
  </sheetViews>
  <sheetFormatPr defaultColWidth="0" defaultRowHeight="12.75" zeroHeight="1"/>
  <cols>
    <col min="1" max="1" width="7.8515625" style="82" customWidth="1"/>
    <col min="2" max="2" width="43.7109375" style="2" customWidth="1"/>
    <col min="3" max="3" width="9.421875" style="82" customWidth="1"/>
    <col min="4" max="4" width="11.57421875" style="2" customWidth="1"/>
    <col min="5" max="5" width="28.28125" style="2" customWidth="1"/>
    <col min="6" max="6" width="7.28125" style="82" bestFit="1" customWidth="1"/>
    <col min="7" max="7" width="17.7109375" style="2" customWidth="1"/>
    <col min="8" max="8" width="0.13671875" style="2" customWidth="1"/>
    <col min="9" max="16384" width="11.421875" style="2" hidden="1" customWidth="1"/>
  </cols>
  <sheetData>
    <row r="1" spans="1:7" ht="12.75">
      <c r="A1" s="218"/>
      <c r="B1" s="219"/>
      <c r="C1" s="220"/>
      <c r="D1" s="219"/>
      <c r="E1" s="219"/>
      <c r="F1" s="220"/>
      <c r="G1" s="8" t="s">
        <v>560</v>
      </c>
    </row>
    <row r="2" spans="1:7" ht="18">
      <c r="A2" s="221"/>
      <c r="B2" s="222" t="s">
        <v>895</v>
      </c>
      <c r="C2" s="85"/>
      <c r="D2" s="15"/>
      <c r="E2" s="15"/>
      <c r="F2" s="345"/>
      <c r="G2" s="13"/>
    </row>
    <row r="3" spans="1:7" ht="18">
      <c r="A3" s="221"/>
      <c r="B3" s="59" t="str">
        <f>"Municipio de: "&amp;'13'!C5</f>
        <v>Municipio de: AMACUECA, JALISCO</v>
      </c>
      <c r="C3" s="85"/>
      <c r="D3" s="15"/>
      <c r="E3" s="15"/>
      <c r="F3" s="345"/>
      <c r="G3" s="13"/>
    </row>
    <row r="4" spans="1:7" ht="13.5" thickBot="1">
      <c r="A4" s="223"/>
      <c r="B4" s="224"/>
      <c r="C4" s="225"/>
      <c r="D4" s="224"/>
      <c r="E4" s="224"/>
      <c r="F4" s="225"/>
      <c r="G4" s="29"/>
    </row>
    <row r="5" spans="1:7" ht="12.75">
      <c r="A5" s="226"/>
      <c r="B5" s="30"/>
      <c r="C5" s="226"/>
      <c r="D5" s="30"/>
      <c r="E5" s="30"/>
      <c r="F5" s="226"/>
      <c r="G5" s="30"/>
    </row>
    <row r="6" spans="1:9" ht="38.25">
      <c r="A6" s="231" t="s">
        <v>891</v>
      </c>
      <c r="B6" s="231" t="s">
        <v>892</v>
      </c>
      <c r="C6" s="231" t="s">
        <v>893</v>
      </c>
      <c r="D6" s="231" t="s">
        <v>894</v>
      </c>
      <c r="E6" s="231" t="s">
        <v>896</v>
      </c>
      <c r="F6" s="231" t="s">
        <v>1034</v>
      </c>
      <c r="G6" s="231" t="s">
        <v>559</v>
      </c>
      <c r="I6" s="230"/>
    </row>
    <row r="7" spans="1:7" s="1" customFormat="1" ht="24.75" customHeight="1">
      <c r="A7" s="216">
        <v>5101</v>
      </c>
      <c r="B7" s="232" t="s">
        <v>397</v>
      </c>
      <c r="C7" s="233">
        <v>3</v>
      </c>
      <c r="D7" s="234">
        <v>39933</v>
      </c>
      <c r="E7" s="235" t="s">
        <v>443</v>
      </c>
      <c r="F7" s="338">
        <v>1</v>
      </c>
      <c r="G7" s="236">
        <v>18000</v>
      </c>
    </row>
    <row r="8" spans="1:7" s="1" customFormat="1" ht="25.5" customHeight="1">
      <c r="A8" s="217">
        <v>5101</v>
      </c>
      <c r="B8" s="232" t="s">
        <v>398</v>
      </c>
      <c r="C8" s="233">
        <v>20</v>
      </c>
      <c r="D8" s="234">
        <v>39933</v>
      </c>
      <c r="E8" s="235" t="s">
        <v>399</v>
      </c>
      <c r="F8" s="338">
        <v>1</v>
      </c>
      <c r="G8" s="236">
        <v>15000</v>
      </c>
    </row>
    <row r="9" spans="1:7" s="1" customFormat="1" ht="25.5" customHeight="1">
      <c r="A9" s="216">
        <v>5101</v>
      </c>
      <c r="B9" s="232" t="s">
        <v>400</v>
      </c>
      <c r="C9" s="233">
        <v>5</v>
      </c>
      <c r="D9" s="234">
        <v>39933</v>
      </c>
      <c r="E9" s="235" t="s">
        <v>399</v>
      </c>
      <c r="F9" s="338">
        <v>1</v>
      </c>
      <c r="G9" s="236">
        <v>17000</v>
      </c>
    </row>
    <row r="10" spans="1:7" s="1" customFormat="1" ht="25.5" customHeight="1">
      <c r="A10" s="217">
        <v>5103</v>
      </c>
      <c r="B10" s="232" t="s">
        <v>401</v>
      </c>
      <c r="C10" s="233">
        <v>4</v>
      </c>
      <c r="D10" s="234">
        <v>39872</v>
      </c>
      <c r="E10" s="235" t="s">
        <v>402</v>
      </c>
      <c r="F10" s="338">
        <v>1</v>
      </c>
      <c r="G10" s="236">
        <v>40000</v>
      </c>
    </row>
    <row r="11" spans="1:7" s="1" customFormat="1" ht="25.5" customHeight="1">
      <c r="A11" s="216">
        <v>5105</v>
      </c>
      <c r="B11" s="232" t="s">
        <v>403</v>
      </c>
      <c r="C11" s="233">
        <v>4</v>
      </c>
      <c r="D11" s="234">
        <v>39872</v>
      </c>
      <c r="E11" s="235" t="s">
        <v>197</v>
      </c>
      <c r="F11" s="338">
        <v>1</v>
      </c>
      <c r="G11" s="236">
        <v>20000</v>
      </c>
    </row>
    <row r="12" spans="1:7" s="1" customFormat="1" ht="25.5" customHeight="1">
      <c r="A12" s="217">
        <v>5203</v>
      </c>
      <c r="B12" s="232" t="s">
        <v>404</v>
      </c>
      <c r="C12" s="233"/>
      <c r="D12" s="234">
        <v>39902</v>
      </c>
      <c r="E12" s="235" t="s">
        <v>77</v>
      </c>
      <c r="F12" s="338">
        <v>1</v>
      </c>
      <c r="G12" s="236">
        <v>20000</v>
      </c>
    </row>
    <row r="13" spans="1:7" s="1" customFormat="1" ht="25.5" customHeight="1">
      <c r="A13" s="216">
        <v>5205</v>
      </c>
      <c r="B13" s="232" t="s">
        <v>405</v>
      </c>
      <c r="C13" s="233">
        <v>2</v>
      </c>
      <c r="D13" s="234">
        <v>39844</v>
      </c>
      <c r="E13" s="235" t="s">
        <v>197</v>
      </c>
      <c r="F13" s="338">
        <v>1</v>
      </c>
      <c r="G13" s="236">
        <v>15000</v>
      </c>
    </row>
    <row r="14" spans="1:7" s="1" customFormat="1" ht="25.5" customHeight="1">
      <c r="A14" s="217">
        <v>5206</v>
      </c>
      <c r="B14" s="232" t="s">
        <v>406</v>
      </c>
      <c r="C14" s="233">
        <v>1</v>
      </c>
      <c r="D14" s="234">
        <v>39902</v>
      </c>
      <c r="E14" s="235" t="s">
        <v>449</v>
      </c>
      <c r="F14" s="338">
        <v>1</v>
      </c>
      <c r="G14" s="236">
        <v>10000</v>
      </c>
    </row>
    <row r="15" spans="1:7" s="1" customFormat="1" ht="25.5" customHeight="1">
      <c r="A15" s="217">
        <v>5301</v>
      </c>
      <c r="B15" s="232" t="s">
        <v>407</v>
      </c>
      <c r="C15" s="233">
        <v>1</v>
      </c>
      <c r="D15" s="234">
        <v>39902</v>
      </c>
      <c r="E15" s="235" t="s">
        <v>163</v>
      </c>
      <c r="F15" s="338">
        <v>1</v>
      </c>
      <c r="G15" s="236">
        <v>100000</v>
      </c>
    </row>
    <row r="16" spans="1:7" s="1" customFormat="1" ht="25.5" customHeight="1">
      <c r="A16" s="330"/>
      <c r="B16" s="331"/>
      <c r="C16" s="330"/>
      <c r="D16" s="332"/>
      <c r="E16" s="333"/>
      <c r="F16" s="244"/>
      <c r="G16" s="334"/>
    </row>
    <row r="17" spans="1:7" s="1" customFormat="1" ht="25.5" customHeight="1">
      <c r="A17" s="330"/>
      <c r="B17" s="331"/>
      <c r="C17" s="330"/>
      <c r="D17" s="332"/>
      <c r="E17" s="333"/>
      <c r="F17" s="244"/>
      <c r="G17" s="334"/>
    </row>
    <row r="18" spans="1:7" s="1" customFormat="1" ht="25.5" customHeight="1">
      <c r="A18" s="330"/>
      <c r="B18" s="331"/>
      <c r="C18" s="330"/>
      <c r="D18" s="332"/>
      <c r="E18" s="333"/>
      <c r="F18" s="244"/>
      <c r="G18" s="334"/>
    </row>
    <row r="19" spans="1:7" s="1" customFormat="1" ht="25.5" customHeight="1">
      <c r="A19" s="330"/>
      <c r="B19" s="331"/>
      <c r="C19" s="330"/>
      <c r="D19" s="332"/>
      <c r="E19" s="333"/>
      <c r="F19" s="244"/>
      <c r="G19" s="334"/>
    </row>
    <row r="20" spans="1:7" ht="15.75" thickBot="1">
      <c r="A20" s="76"/>
      <c r="B20" s="77"/>
      <c r="C20" s="76"/>
      <c r="D20" s="77"/>
      <c r="E20" s="227" t="s">
        <v>579</v>
      </c>
      <c r="F20" s="346"/>
      <c r="G20" s="228">
        <f>SUM(G7:G19)</f>
        <v>255000</v>
      </c>
    </row>
    <row r="21" spans="1:7" ht="13.5" thickTop="1">
      <c r="A21" s="229"/>
      <c r="B21" s="229" t="s">
        <v>897</v>
      </c>
      <c r="C21" s="76"/>
      <c r="D21" s="77"/>
      <c r="E21" s="77"/>
      <c r="F21" s="76"/>
      <c r="G21" s="77"/>
    </row>
    <row r="22" ht="12.75" hidden="1"/>
    <row r="23" ht="12.75" hidden="1"/>
    <row r="24" ht="12.75" hidden="1"/>
    <row r="25" ht="12.75" hidden="1"/>
    <row r="26" ht="12.75" hidden="1"/>
    <row r="27" ht="12.75" hidden="1"/>
    <row r="28" spans="1:7" s="230" customFormat="1" ht="12.75" hidden="1">
      <c r="A28" s="76"/>
      <c r="B28" s="77"/>
      <c r="C28" s="76"/>
      <c r="D28" s="77"/>
      <c r="E28" s="77"/>
      <c r="F28" s="76"/>
      <c r="G28" s="77"/>
    </row>
  </sheetData>
  <sheetProtection password="CAC9" sheet="1" formatRows="0" insertRows="0" deleteRows="0" selectLockedCells="1"/>
  <printOptions horizontalCentered="1"/>
  <pageMargins left="0.7874015748031497" right="0.3937007874015748" top="0.984251968503937" bottom="0.984251968503937" header="0" footer="0"/>
  <pageSetup horizontalDpi="300" verticalDpi="300" orientation="landscape" r:id="rId2"/>
  <drawing r:id="rId1"/>
</worksheet>
</file>

<file path=xl/worksheets/sheet26.xml><?xml version="1.0" encoding="utf-8"?>
<worksheet xmlns="http://schemas.openxmlformats.org/spreadsheetml/2006/main" xmlns:r="http://schemas.openxmlformats.org/officeDocument/2006/relationships">
  <sheetPr codeName="Hoja11">
    <tabColor indexed="50"/>
  </sheetPr>
  <dimension ref="A1:I28"/>
  <sheetViews>
    <sheetView zoomScalePageLayoutView="0" workbookViewId="0" topLeftCell="A1">
      <pane ySplit="6" topLeftCell="A12" activePane="bottomLeft" state="frozen"/>
      <selection pane="topLeft" activeCell="G17" sqref="G17"/>
      <selection pane="bottomLeft" activeCell="B8" sqref="B8"/>
    </sheetView>
  </sheetViews>
  <sheetFormatPr defaultColWidth="0" defaultRowHeight="12.75" zeroHeight="1"/>
  <cols>
    <col min="1" max="1" width="7.8515625" style="82" customWidth="1"/>
    <col min="2" max="2" width="51.00390625" style="2" customWidth="1"/>
    <col min="3" max="3" width="22.8515625" style="82" customWidth="1"/>
    <col min="4" max="5" width="11.57421875" style="2" customWidth="1"/>
    <col min="6" max="6" width="8.140625" style="2" bestFit="1" customWidth="1"/>
    <col min="7" max="7" width="17.7109375" style="2" customWidth="1"/>
    <col min="8" max="8" width="0.13671875" style="2" customWidth="1"/>
    <col min="9" max="16384" width="11.421875" style="2" hidden="1" customWidth="1"/>
  </cols>
  <sheetData>
    <row r="1" spans="1:7" ht="12.75">
      <c r="A1" s="218"/>
      <c r="B1" s="219"/>
      <c r="C1" s="220"/>
      <c r="D1" s="219"/>
      <c r="E1" s="219"/>
      <c r="F1" s="219"/>
      <c r="G1" s="8" t="s">
        <v>561</v>
      </c>
    </row>
    <row r="2" spans="1:7" ht="18">
      <c r="A2" s="221"/>
      <c r="B2" s="222" t="s">
        <v>904</v>
      </c>
      <c r="C2" s="85"/>
      <c r="D2" s="15"/>
      <c r="E2" s="15"/>
      <c r="F2" s="15"/>
      <c r="G2" s="13"/>
    </row>
    <row r="3" spans="1:7" ht="18">
      <c r="A3" s="221"/>
      <c r="B3" s="59" t="str">
        <f>"Municipio de: "&amp;'13'!C5</f>
        <v>Municipio de: AMACUECA, JALISCO</v>
      </c>
      <c r="C3" s="85"/>
      <c r="D3" s="15"/>
      <c r="E3" s="15"/>
      <c r="F3" s="15"/>
      <c r="G3" s="13"/>
    </row>
    <row r="4" spans="1:7" ht="13.5" thickBot="1">
      <c r="A4" s="223"/>
      <c r="B4" s="224"/>
      <c r="C4" s="225"/>
      <c r="D4" s="224"/>
      <c r="E4" s="224"/>
      <c r="F4" s="224"/>
      <c r="G4" s="29"/>
    </row>
    <row r="5" spans="1:7" ht="12.75">
      <c r="A5" s="226"/>
      <c r="B5" s="30"/>
      <c r="C5" s="226"/>
      <c r="D5" s="30"/>
      <c r="E5" s="30"/>
      <c r="F5" s="30"/>
      <c r="G5" s="30"/>
    </row>
    <row r="6" spans="1:9" ht="38.25">
      <c r="A6" s="231" t="s">
        <v>891</v>
      </c>
      <c r="B6" s="231" t="s">
        <v>899</v>
      </c>
      <c r="C6" s="231" t="s">
        <v>901</v>
      </c>
      <c r="D6" s="231" t="s">
        <v>900</v>
      </c>
      <c r="E6" s="231" t="s">
        <v>898</v>
      </c>
      <c r="F6" s="231" t="s">
        <v>1034</v>
      </c>
      <c r="G6" s="231" t="s">
        <v>559</v>
      </c>
      <c r="I6" s="230"/>
    </row>
    <row r="7" spans="1:7" s="337" customFormat="1" ht="25.5" customHeight="1">
      <c r="A7" s="216">
        <v>6226</v>
      </c>
      <c r="B7" s="232" t="s">
        <v>408</v>
      </c>
      <c r="C7" s="232" t="s">
        <v>409</v>
      </c>
      <c r="D7" s="335">
        <v>39814</v>
      </c>
      <c r="E7" s="335">
        <v>40178</v>
      </c>
      <c r="F7" s="350">
        <v>2</v>
      </c>
      <c r="G7" s="336">
        <v>1575917</v>
      </c>
    </row>
    <row r="8" spans="1:7" s="337" customFormat="1" ht="25.5" customHeight="1">
      <c r="A8" s="217">
        <v>6226</v>
      </c>
      <c r="B8" s="232" t="s">
        <v>408</v>
      </c>
      <c r="C8" s="232" t="s">
        <v>409</v>
      </c>
      <c r="D8" s="335">
        <v>39814</v>
      </c>
      <c r="E8" s="335">
        <v>40178</v>
      </c>
      <c r="F8" s="350">
        <v>1</v>
      </c>
      <c r="G8" s="336">
        <v>1982353</v>
      </c>
    </row>
    <row r="9" spans="1:7" s="337" customFormat="1" ht="25.5" customHeight="1">
      <c r="A9" s="216"/>
      <c r="B9" s="232"/>
      <c r="C9" s="232"/>
      <c r="D9" s="335"/>
      <c r="E9" s="335"/>
      <c r="F9" s="350"/>
      <c r="G9" s="336"/>
    </row>
    <row r="10" spans="1:7" s="337" customFormat="1" ht="25.5" customHeight="1">
      <c r="A10" s="217"/>
      <c r="B10" s="232"/>
      <c r="C10" s="232"/>
      <c r="D10" s="335"/>
      <c r="E10" s="335"/>
      <c r="F10" s="350"/>
      <c r="G10" s="336"/>
    </row>
    <row r="11" spans="1:7" s="337" customFormat="1" ht="25.5" customHeight="1">
      <c r="A11" s="216"/>
      <c r="B11" s="232"/>
      <c r="C11" s="232"/>
      <c r="D11" s="335"/>
      <c r="E11" s="335"/>
      <c r="F11" s="350"/>
      <c r="G11" s="336"/>
    </row>
    <row r="12" spans="1:7" s="337" customFormat="1" ht="25.5" customHeight="1">
      <c r="A12" s="217"/>
      <c r="B12" s="232"/>
      <c r="C12" s="232"/>
      <c r="D12" s="335"/>
      <c r="E12" s="335"/>
      <c r="F12" s="350"/>
      <c r="G12" s="336"/>
    </row>
    <row r="13" spans="1:7" s="337" customFormat="1" ht="25.5" customHeight="1">
      <c r="A13" s="216"/>
      <c r="B13" s="232"/>
      <c r="C13" s="232"/>
      <c r="D13" s="335"/>
      <c r="E13" s="335"/>
      <c r="F13" s="350"/>
      <c r="G13" s="336"/>
    </row>
    <row r="14" spans="1:7" s="337" customFormat="1" ht="25.5" customHeight="1">
      <c r="A14" s="217"/>
      <c r="B14" s="232"/>
      <c r="C14" s="232"/>
      <c r="D14" s="335"/>
      <c r="E14" s="335"/>
      <c r="F14" s="350"/>
      <c r="G14" s="336"/>
    </row>
    <row r="15" spans="1:7" s="337" customFormat="1" ht="25.5" customHeight="1">
      <c r="A15" s="217"/>
      <c r="B15" s="232"/>
      <c r="C15" s="232"/>
      <c r="D15" s="335"/>
      <c r="E15" s="335"/>
      <c r="F15" s="350"/>
      <c r="G15" s="336"/>
    </row>
    <row r="16" spans="1:7" s="337" customFormat="1" ht="25.5" customHeight="1">
      <c r="A16" s="338"/>
      <c r="B16" s="232"/>
      <c r="C16" s="232"/>
      <c r="D16" s="335"/>
      <c r="E16" s="335"/>
      <c r="F16" s="350"/>
      <c r="G16" s="336"/>
    </row>
    <row r="17" spans="1:7" s="337" customFormat="1" ht="25.5" customHeight="1">
      <c r="A17" s="338"/>
      <c r="B17" s="232"/>
      <c r="C17" s="232"/>
      <c r="D17" s="335"/>
      <c r="E17" s="335"/>
      <c r="F17" s="350"/>
      <c r="G17" s="336"/>
    </row>
    <row r="18" spans="1:7" s="337" customFormat="1" ht="25.5" customHeight="1">
      <c r="A18" s="338"/>
      <c r="B18" s="232"/>
      <c r="C18" s="232"/>
      <c r="D18" s="335"/>
      <c r="E18" s="335"/>
      <c r="F18" s="350"/>
      <c r="G18" s="336"/>
    </row>
    <row r="19" spans="1:7" s="337" customFormat="1" ht="25.5" customHeight="1">
      <c r="A19" s="338"/>
      <c r="B19" s="232"/>
      <c r="C19" s="232"/>
      <c r="D19" s="335"/>
      <c r="E19" s="335"/>
      <c r="F19" s="350"/>
      <c r="G19" s="336"/>
    </row>
    <row r="20" spans="1:7" ht="15.75" thickBot="1">
      <c r="A20" s="76"/>
      <c r="B20" s="77"/>
      <c r="C20" s="76"/>
      <c r="D20" s="77"/>
      <c r="E20" s="77"/>
      <c r="F20" s="77"/>
      <c r="G20" s="228">
        <f>SUM(G7:G19)</f>
        <v>3558270</v>
      </c>
    </row>
    <row r="21" spans="1:7" ht="13.5" thickTop="1">
      <c r="A21" s="229"/>
      <c r="B21" s="229" t="s">
        <v>902</v>
      </c>
      <c r="C21" s="76"/>
      <c r="D21" s="77"/>
      <c r="E21" s="77"/>
      <c r="F21" s="77"/>
      <c r="G21" s="77"/>
    </row>
    <row r="22" ht="12.75" hidden="1"/>
    <row r="23" ht="12.75" hidden="1"/>
    <row r="24" ht="12.75" hidden="1"/>
    <row r="25" ht="12.75" hidden="1"/>
    <row r="26" ht="12.75" hidden="1"/>
    <row r="27" ht="12.75" hidden="1"/>
    <row r="28" spans="1:7" s="230" customFormat="1" ht="12.75" hidden="1">
      <c r="A28" s="76"/>
      <c r="B28" s="77"/>
      <c r="C28" s="76"/>
      <c r="D28" s="77"/>
      <c r="E28" s="77"/>
      <c r="F28" s="77"/>
      <c r="G28" s="77"/>
    </row>
  </sheetData>
  <sheetProtection password="CAC9" sheet="1" formatRows="0" insertRows="0" deleteRows="0" selectLockedCells="1"/>
  <printOptions horizontalCentered="1"/>
  <pageMargins left="0.7874015748031497" right="0.3937007874015748" top="0.984251968503937" bottom="0.984251968503937" header="0" footer="0"/>
  <pageSetup horizontalDpi="300" verticalDpi="300" orientation="landscape" scale="95" r:id="rId2"/>
  <drawing r:id="rId1"/>
</worksheet>
</file>

<file path=xl/worksheets/sheet27.xml><?xml version="1.0" encoding="utf-8"?>
<worksheet xmlns="http://schemas.openxmlformats.org/spreadsheetml/2006/main" xmlns:r="http://schemas.openxmlformats.org/officeDocument/2006/relationships">
  <sheetPr codeName="Hoja12">
    <tabColor indexed="50"/>
  </sheetPr>
  <dimension ref="A1:M52"/>
  <sheetViews>
    <sheetView zoomScalePageLayoutView="0" workbookViewId="0" topLeftCell="C1">
      <pane ySplit="7" topLeftCell="A8" activePane="bottomLeft" state="frozen"/>
      <selection pane="topLeft" activeCell="G17" sqref="G17"/>
      <selection pane="bottomLeft" activeCell="J13" sqref="J13"/>
    </sheetView>
  </sheetViews>
  <sheetFormatPr defaultColWidth="0" defaultRowHeight="12.75" zeroHeight="1"/>
  <cols>
    <col min="1" max="1" width="7.8515625" style="82" customWidth="1"/>
    <col min="2" max="3" width="16.28125" style="2" customWidth="1"/>
    <col min="4" max="4" width="7.140625" style="2" bestFit="1" customWidth="1"/>
    <col min="5" max="5" width="14.7109375" style="82" customWidth="1"/>
    <col min="6" max="10" width="14.7109375" style="2" customWidth="1"/>
    <col min="11" max="11" width="18.140625" style="2" customWidth="1"/>
    <col min="12" max="12" width="0.13671875" style="2" customWidth="1"/>
    <col min="13" max="16384" width="11.421875" style="2" hidden="1" customWidth="1"/>
  </cols>
  <sheetData>
    <row r="1" spans="1:11" ht="12.75">
      <c r="A1" s="218"/>
      <c r="B1" s="219"/>
      <c r="C1" s="219"/>
      <c r="D1" s="219"/>
      <c r="E1" s="220"/>
      <c r="F1" s="219"/>
      <c r="G1" s="219"/>
      <c r="H1" s="219"/>
      <c r="I1" s="219"/>
      <c r="J1" s="219"/>
      <c r="K1" s="8" t="s">
        <v>562</v>
      </c>
    </row>
    <row r="2" spans="1:11" ht="18">
      <c r="A2" s="221"/>
      <c r="B2" s="222" t="s">
        <v>903</v>
      </c>
      <c r="C2" s="222"/>
      <c r="D2" s="222"/>
      <c r="E2" s="85"/>
      <c r="F2" s="15"/>
      <c r="G2" s="15"/>
      <c r="H2" s="15"/>
      <c r="I2" s="15"/>
      <c r="J2" s="15"/>
      <c r="K2" s="13"/>
    </row>
    <row r="3" spans="1:11" ht="18">
      <c r="A3" s="221"/>
      <c r="B3" s="59" t="str">
        <f>"Municipio de: "&amp;'13'!C5</f>
        <v>Municipio de: AMACUECA, JALISCO</v>
      </c>
      <c r="C3" s="59"/>
      <c r="D3" s="59"/>
      <c r="E3" s="85"/>
      <c r="F3" s="15"/>
      <c r="G3" s="15"/>
      <c r="H3" s="15"/>
      <c r="I3" s="15"/>
      <c r="J3" s="15"/>
      <c r="K3" s="13"/>
    </row>
    <row r="4" spans="1:11" ht="13.5" thickBot="1">
      <c r="A4" s="223"/>
      <c r="B4" s="224"/>
      <c r="C4" s="224"/>
      <c r="D4" s="224"/>
      <c r="E4" s="225"/>
      <c r="F4" s="224"/>
      <c r="G4" s="224"/>
      <c r="H4" s="224"/>
      <c r="I4" s="224"/>
      <c r="J4" s="224"/>
      <c r="K4" s="29"/>
    </row>
    <row r="5" spans="1:11" ht="12.75">
      <c r="A5" s="226"/>
      <c r="B5" s="30"/>
      <c r="C5" s="30"/>
      <c r="D5" s="30"/>
      <c r="E5" s="226"/>
      <c r="F5" s="30"/>
      <c r="G5" s="30"/>
      <c r="H5" s="30"/>
      <c r="I5" s="30"/>
      <c r="J5" s="30"/>
      <c r="K5" s="30"/>
    </row>
    <row r="6" spans="1:13" ht="25.5" customHeight="1">
      <c r="A6" s="449" t="s">
        <v>891</v>
      </c>
      <c r="B6" s="449" t="s">
        <v>658</v>
      </c>
      <c r="C6" s="449" t="s">
        <v>908</v>
      </c>
      <c r="D6" s="449" t="s">
        <v>1034</v>
      </c>
      <c r="E6" s="446" t="s">
        <v>965</v>
      </c>
      <c r="F6" s="447"/>
      <c r="G6" s="447"/>
      <c r="H6" s="448"/>
      <c r="I6" s="447" t="s">
        <v>1038</v>
      </c>
      <c r="J6" s="447"/>
      <c r="K6" s="448"/>
      <c r="M6" s="230"/>
    </row>
    <row r="7" spans="1:11" ht="25.5" customHeight="1">
      <c r="A7" s="450"/>
      <c r="B7" s="450"/>
      <c r="C7" s="450"/>
      <c r="D7" s="450"/>
      <c r="E7" s="231" t="s">
        <v>907</v>
      </c>
      <c r="F7" s="242" t="s">
        <v>963</v>
      </c>
      <c r="G7" s="242" t="s">
        <v>905</v>
      </c>
      <c r="H7" s="242" t="s">
        <v>906</v>
      </c>
      <c r="I7" s="242" t="s">
        <v>963</v>
      </c>
      <c r="J7" s="242" t="s">
        <v>905</v>
      </c>
      <c r="K7" s="242" t="s">
        <v>906</v>
      </c>
    </row>
    <row r="8" spans="1:11" s="339" customFormat="1" ht="39.75" customHeight="1">
      <c r="A8" s="239">
        <v>9101</v>
      </c>
      <c r="B8" s="240" t="s">
        <v>298</v>
      </c>
      <c r="C8" s="241" t="s">
        <v>299</v>
      </c>
      <c r="D8" s="351" t="s">
        <v>295</v>
      </c>
      <c r="E8" s="237">
        <v>81864</v>
      </c>
      <c r="F8" s="237">
        <v>0</v>
      </c>
      <c r="G8" s="237">
        <v>81864</v>
      </c>
      <c r="H8" s="243">
        <f>E8+F8-G8</f>
        <v>0</v>
      </c>
      <c r="I8" s="237">
        <v>0</v>
      </c>
      <c r="J8" s="237">
        <v>0</v>
      </c>
      <c r="K8" s="243">
        <f>H8+I8-J8</f>
        <v>0</v>
      </c>
    </row>
    <row r="9" spans="1:11" s="339" customFormat="1" ht="39.75" customHeight="1">
      <c r="A9" s="239">
        <v>9101</v>
      </c>
      <c r="B9" s="240" t="s">
        <v>298</v>
      </c>
      <c r="C9" s="241" t="s">
        <v>299</v>
      </c>
      <c r="D9" s="351" t="s">
        <v>295</v>
      </c>
      <c r="E9" s="237">
        <v>81864</v>
      </c>
      <c r="F9" s="237">
        <v>0</v>
      </c>
      <c r="G9" s="237">
        <v>81864</v>
      </c>
      <c r="H9" s="243">
        <f aca="true" t="shared" si="0" ref="H9:H49">E9+F9-G9</f>
        <v>0</v>
      </c>
      <c r="I9" s="237">
        <v>0</v>
      </c>
      <c r="J9" s="237">
        <v>0</v>
      </c>
      <c r="K9" s="243">
        <f aca="true" t="shared" si="1" ref="K9:K49">H9+I9-J9</f>
        <v>0</v>
      </c>
    </row>
    <row r="10" spans="1:11" s="339" customFormat="1" ht="39.75" customHeight="1">
      <c r="A10" s="239">
        <v>9101</v>
      </c>
      <c r="B10" s="240" t="s">
        <v>300</v>
      </c>
      <c r="C10" s="241" t="s">
        <v>301</v>
      </c>
      <c r="D10" s="351" t="s">
        <v>295</v>
      </c>
      <c r="E10" s="237">
        <v>125933</v>
      </c>
      <c r="F10" s="237">
        <v>0</v>
      </c>
      <c r="G10" s="237">
        <v>104040</v>
      </c>
      <c r="H10" s="243">
        <f t="shared" si="0"/>
        <v>21893</v>
      </c>
      <c r="I10" s="237">
        <v>0</v>
      </c>
      <c r="J10" s="237">
        <v>21893</v>
      </c>
      <c r="K10" s="243">
        <f t="shared" si="1"/>
        <v>0</v>
      </c>
    </row>
    <row r="11" spans="1:11" s="339" customFormat="1" ht="39.75" customHeight="1">
      <c r="A11" s="239">
        <v>9101</v>
      </c>
      <c r="B11" s="240" t="s">
        <v>302</v>
      </c>
      <c r="C11" s="241" t="s">
        <v>303</v>
      </c>
      <c r="D11" s="351" t="s">
        <v>295</v>
      </c>
      <c r="E11" s="237">
        <v>0</v>
      </c>
      <c r="F11" s="237">
        <v>1000000</v>
      </c>
      <c r="G11" s="237">
        <v>500000</v>
      </c>
      <c r="H11" s="243">
        <f t="shared" si="0"/>
        <v>500000</v>
      </c>
      <c r="I11" s="237">
        <v>0</v>
      </c>
      <c r="J11" s="237">
        <v>500000</v>
      </c>
      <c r="K11" s="243">
        <f t="shared" si="1"/>
        <v>0</v>
      </c>
    </row>
    <row r="12" spans="1:11" s="339" customFormat="1" ht="39.75" customHeight="1">
      <c r="A12" s="239">
        <v>9101</v>
      </c>
      <c r="B12" s="240" t="s">
        <v>304</v>
      </c>
      <c r="C12" s="241" t="s">
        <v>305</v>
      </c>
      <c r="D12" s="351" t="s">
        <v>295</v>
      </c>
      <c r="E12" s="237">
        <v>0</v>
      </c>
      <c r="F12" s="237">
        <v>154601</v>
      </c>
      <c r="G12" s="237">
        <v>77301</v>
      </c>
      <c r="H12" s="243">
        <f t="shared" si="0"/>
        <v>77300</v>
      </c>
      <c r="I12" s="237">
        <v>0</v>
      </c>
      <c r="J12" s="237">
        <v>77300</v>
      </c>
      <c r="K12" s="243">
        <f t="shared" si="1"/>
        <v>0</v>
      </c>
    </row>
    <row r="13" spans="1:11" s="339" customFormat="1" ht="39.75" customHeight="1">
      <c r="A13" s="239"/>
      <c r="B13" s="240"/>
      <c r="C13" s="241"/>
      <c r="D13" s="351"/>
      <c r="E13" s="237"/>
      <c r="F13" s="237"/>
      <c r="G13" s="237"/>
      <c r="H13" s="243">
        <f t="shared" si="0"/>
        <v>0</v>
      </c>
      <c r="I13" s="237"/>
      <c r="J13" s="237"/>
      <c r="K13" s="243">
        <f t="shared" si="1"/>
        <v>0</v>
      </c>
    </row>
    <row r="14" spans="1:11" s="339" customFormat="1" ht="39.75" customHeight="1">
      <c r="A14" s="239"/>
      <c r="B14" s="240"/>
      <c r="C14" s="241"/>
      <c r="D14" s="351"/>
      <c r="E14" s="237"/>
      <c r="F14" s="237"/>
      <c r="G14" s="237"/>
      <c r="H14" s="243">
        <f t="shared" si="0"/>
        <v>0</v>
      </c>
      <c r="I14" s="237"/>
      <c r="J14" s="237"/>
      <c r="K14" s="243">
        <f t="shared" si="1"/>
        <v>0</v>
      </c>
    </row>
    <row r="15" spans="1:11" s="339" customFormat="1" ht="39.75" customHeight="1">
      <c r="A15" s="239"/>
      <c r="B15" s="240"/>
      <c r="C15" s="241"/>
      <c r="D15" s="351"/>
      <c r="E15" s="237"/>
      <c r="F15" s="237"/>
      <c r="G15" s="237"/>
      <c r="H15" s="243">
        <f t="shared" si="0"/>
        <v>0</v>
      </c>
      <c r="I15" s="237"/>
      <c r="J15" s="237"/>
      <c r="K15" s="243">
        <f t="shared" si="1"/>
        <v>0</v>
      </c>
    </row>
    <row r="16" spans="1:11" s="339" customFormat="1" ht="39.75" customHeight="1">
      <c r="A16" s="239"/>
      <c r="B16" s="240"/>
      <c r="C16" s="241"/>
      <c r="D16" s="351"/>
      <c r="E16" s="237"/>
      <c r="F16" s="237"/>
      <c r="G16" s="237"/>
      <c r="H16" s="243">
        <f t="shared" si="0"/>
        <v>0</v>
      </c>
      <c r="I16" s="237"/>
      <c r="J16" s="237"/>
      <c r="K16" s="243">
        <f t="shared" si="1"/>
        <v>0</v>
      </c>
    </row>
    <row r="17" spans="1:11" s="339" customFormat="1" ht="39.75" customHeight="1">
      <c r="A17" s="239"/>
      <c r="B17" s="240"/>
      <c r="C17" s="241"/>
      <c r="D17" s="351"/>
      <c r="E17" s="237"/>
      <c r="F17" s="237"/>
      <c r="G17" s="237"/>
      <c r="H17" s="243">
        <f t="shared" si="0"/>
        <v>0</v>
      </c>
      <c r="I17" s="237"/>
      <c r="J17" s="237"/>
      <c r="K17" s="243">
        <f t="shared" si="1"/>
        <v>0</v>
      </c>
    </row>
    <row r="18" spans="1:11" s="339" customFormat="1" ht="39.75" customHeight="1">
      <c r="A18" s="239"/>
      <c r="B18" s="240"/>
      <c r="C18" s="241"/>
      <c r="D18" s="351"/>
      <c r="E18" s="237"/>
      <c r="F18" s="237"/>
      <c r="G18" s="237"/>
      <c r="H18" s="243">
        <f t="shared" si="0"/>
        <v>0</v>
      </c>
      <c r="I18" s="237"/>
      <c r="J18" s="237"/>
      <c r="K18" s="243">
        <f t="shared" si="1"/>
        <v>0</v>
      </c>
    </row>
    <row r="19" spans="1:11" s="339" customFormat="1" ht="39.75" customHeight="1">
      <c r="A19" s="239"/>
      <c r="B19" s="240"/>
      <c r="C19" s="241"/>
      <c r="D19" s="351"/>
      <c r="E19" s="237"/>
      <c r="F19" s="237"/>
      <c r="G19" s="237"/>
      <c r="H19" s="243">
        <f t="shared" si="0"/>
        <v>0</v>
      </c>
      <c r="I19" s="237"/>
      <c r="J19" s="237"/>
      <c r="K19" s="243">
        <f t="shared" si="1"/>
        <v>0</v>
      </c>
    </row>
    <row r="20" spans="1:11" s="339" customFormat="1" ht="39.75" customHeight="1">
      <c r="A20" s="239"/>
      <c r="B20" s="240"/>
      <c r="C20" s="241"/>
      <c r="D20" s="351"/>
      <c r="E20" s="237"/>
      <c r="F20" s="237"/>
      <c r="G20" s="237"/>
      <c r="H20" s="243">
        <f t="shared" si="0"/>
        <v>0</v>
      </c>
      <c r="I20" s="237"/>
      <c r="J20" s="237"/>
      <c r="K20" s="243">
        <f t="shared" si="1"/>
        <v>0</v>
      </c>
    </row>
    <row r="21" spans="1:11" s="339" customFormat="1" ht="39.75" customHeight="1">
      <c r="A21" s="239"/>
      <c r="B21" s="240"/>
      <c r="C21" s="241"/>
      <c r="D21" s="351"/>
      <c r="E21" s="237"/>
      <c r="F21" s="237"/>
      <c r="G21" s="237"/>
      <c r="H21" s="243">
        <f t="shared" si="0"/>
        <v>0</v>
      </c>
      <c r="I21" s="237"/>
      <c r="J21" s="237"/>
      <c r="K21" s="243">
        <f t="shared" si="1"/>
        <v>0</v>
      </c>
    </row>
    <row r="22" spans="1:11" s="339" customFormat="1" ht="39.75" customHeight="1">
      <c r="A22" s="239"/>
      <c r="B22" s="240"/>
      <c r="C22" s="241"/>
      <c r="D22" s="351"/>
      <c r="E22" s="237"/>
      <c r="F22" s="237"/>
      <c r="G22" s="237"/>
      <c r="H22" s="243">
        <f t="shared" si="0"/>
        <v>0</v>
      </c>
      <c r="I22" s="237"/>
      <c r="J22" s="237"/>
      <c r="K22" s="243">
        <f t="shared" si="1"/>
        <v>0</v>
      </c>
    </row>
    <row r="23" spans="1:11" s="339" customFormat="1" ht="39.75" customHeight="1">
      <c r="A23" s="239"/>
      <c r="B23" s="240"/>
      <c r="C23" s="241"/>
      <c r="D23" s="351"/>
      <c r="E23" s="237"/>
      <c r="F23" s="237"/>
      <c r="G23" s="237"/>
      <c r="H23" s="243">
        <f t="shared" si="0"/>
        <v>0</v>
      </c>
      <c r="I23" s="237"/>
      <c r="J23" s="237"/>
      <c r="K23" s="243">
        <f t="shared" si="1"/>
        <v>0</v>
      </c>
    </row>
    <row r="24" spans="1:11" s="339" customFormat="1" ht="39.75" customHeight="1">
      <c r="A24" s="239"/>
      <c r="B24" s="240"/>
      <c r="C24" s="241"/>
      <c r="D24" s="351"/>
      <c r="E24" s="237"/>
      <c r="F24" s="237"/>
      <c r="G24" s="237"/>
      <c r="H24" s="243">
        <f t="shared" si="0"/>
        <v>0</v>
      </c>
      <c r="I24" s="237"/>
      <c r="J24" s="237"/>
      <c r="K24" s="243">
        <f t="shared" si="1"/>
        <v>0</v>
      </c>
    </row>
    <row r="25" spans="1:11" s="339" customFormat="1" ht="39.75" customHeight="1">
      <c r="A25" s="239"/>
      <c r="B25" s="240"/>
      <c r="C25" s="241"/>
      <c r="D25" s="351"/>
      <c r="E25" s="237"/>
      <c r="F25" s="237"/>
      <c r="G25" s="237"/>
      <c r="H25" s="243">
        <f t="shared" si="0"/>
        <v>0</v>
      </c>
      <c r="I25" s="237"/>
      <c r="J25" s="237"/>
      <c r="K25" s="243">
        <f t="shared" si="1"/>
        <v>0</v>
      </c>
    </row>
    <row r="26" spans="1:11" s="339" customFormat="1" ht="39.75" customHeight="1">
      <c r="A26" s="239"/>
      <c r="B26" s="240"/>
      <c r="C26" s="241"/>
      <c r="D26" s="351"/>
      <c r="E26" s="237"/>
      <c r="F26" s="237"/>
      <c r="G26" s="237"/>
      <c r="H26" s="243">
        <f t="shared" si="0"/>
        <v>0</v>
      </c>
      <c r="I26" s="237"/>
      <c r="J26" s="237"/>
      <c r="K26" s="243">
        <f t="shared" si="1"/>
        <v>0</v>
      </c>
    </row>
    <row r="27" spans="1:11" s="339" customFormat="1" ht="39.75" customHeight="1">
      <c r="A27" s="239"/>
      <c r="B27" s="240"/>
      <c r="C27" s="241"/>
      <c r="D27" s="351"/>
      <c r="E27" s="237"/>
      <c r="F27" s="237"/>
      <c r="G27" s="237"/>
      <c r="H27" s="243">
        <f t="shared" si="0"/>
        <v>0</v>
      </c>
      <c r="I27" s="237"/>
      <c r="J27" s="237"/>
      <c r="K27" s="243">
        <f t="shared" si="1"/>
        <v>0</v>
      </c>
    </row>
    <row r="28" spans="1:11" s="339" customFormat="1" ht="39.75" customHeight="1">
      <c r="A28" s="244"/>
      <c r="B28" s="238"/>
      <c r="C28" s="245"/>
      <c r="D28" s="352"/>
      <c r="E28" s="237"/>
      <c r="F28" s="237"/>
      <c r="G28" s="237"/>
      <c r="H28" s="243">
        <f t="shared" si="0"/>
        <v>0</v>
      </c>
      <c r="I28" s="237"/>
      <c r="J28" s="237"/>
      <c r="K28" s="243">
        <f t="shared" si="1"/>
        <v>0</v>
      </c>
    </row>
    <row r="29" spans="1:11" s="339" customFormat="1" ht="39.75" customHeight="1">
      <c r="A29" s="244"/>
      <c r="B29" s="238"/>
      <c r="C29" s="245"/>
      <c r="D29" s="352"/>
      <c r="E29" s="237"/>
      <c r="F29" s="237"/>
      <c r="G29" s="237"/>
      <c r="H29" s="243">
        <f t="shared" si="0"/>
        <v>0</v>
      </c>
      <c r="I29" s="237"/>
      <c r="J29" s="237"/>
      <c r="K29" s="243">
        <f t="shared" si="1"/>
        <v>0</v>
      </c>
    </row>
    <row r="30" spans="1:11" s="339" customFormat="1" ht="39.75" customHeight="1">
      <c r="A30" s="239"/>
      <c r="B30" s="240"/>
      <c r="C30" s="241"/>
      <c r="D30" s="351"/>
      <c r="E30" s="237"/>
      <c r="F30" s="237"/>
      <c r="G30" s="237"/>
      <c r="H30" s="243">
        <f t="shared" si="0"/>
        <v>0</v>
      </c>
      <c r="I30" s="237"/>
      <c r="J30" s="237"/>
      <c r="K30" s="243">
        <f t="shared" si="1"/>
        <v>0</v>
      </c>
    </row>
    <row r="31" spans="1:11" s="339" customFormat="1" ht="39.75" customHeight="1">
      <c r="A31" s="239"/>
      <c r="B31" s="240"/>
      <c r="C31" s="241"/>
      <c r="D31" s="351"/>
      <c r="E31" s="237"/>
      <c r="F31" s="237"/>
      <c r="G31" s="237"/>
      <c r="H31" s="243">
        <f t="shared" si="0"/>
        <v>0</v>
      </c>
      <c r="I31" s="237"/>
      <c r="J31" s="237"/>
      <c r="K31" s="243">
        <f t="shared" si="1"/>
        <v>0</v>
      </c>
    </row>
    <row r="32" spans="1:11" s="339" customFormat="1" ht="39.75" customHeight="1">
      <c r="A32" s="239"/>
      <c r="B32" s="240"/>
      <c r="C32" s="241"/>
      <c r="D32" s="351"/>
      <c r="E32" s="237"/>
      <c r="F32" s="237"/>
      <c r="G32" s="237"/>
      <c r="H32" s="243">
        <f t="shared" si="0"/>
        <v>0</v>
      </c>
      <c r="I32" s="237"/>
      <c r="J32" s="237"/>
      <c r="K32" s="243">
        <f t="shared" si="1"/>
        <v>0</v>
      </c>
    </row>
    <row r="33" spans="1:11" s="339" customFormat="1" ht="39.75" customHeight="1">
      <c r="A33" s="239"/>
      <c r="B33" s="240"/>
      <c r="C33" s="241"/>
      <c r="D33" s="351"/>
      <c r="E33" s="237"/>
      <c r="F33" s="237"/>
      <c r="G33" s="237"/>
      <c r="H33" s="243">
        <f t="shared" si="0"/>
        <v>0</v>
      </c>
      <c r="I33" s="237"/>
      <c r="J33" s="237"/>
      <c r="K33" s="243">
        <f t="shared" si="1"/>
        <v>0</v>
      </c>
    </row>
    <row r="34" spans="1:11" s="339" customFormat="1" ht="39.75" customHeight="1">
      <c r="A34" s="239"/>
      <c r="B34" s="240"/>
      <c r="C34" s="241"/>
      <c r="D34" s="351"/>
      <c r="E34" s="237"/>
      <c r="F34" s="237"/>
      <c r="G34" s="237"/>
      <c r="H34" s="243">
        <f t="shared" si="0"/>
        <v>0</v>
      </c>
      <c r="I34" s="237"/>
      <c r="J34" s="237"/>
      <c r="K34" s="243">
        <f t="shared" si="1"/>
        <v>0</v>
      </c>
    </row>
    <row r="35" spans="1:11" s="339" customFormat="1" ht="39.75" customHeight="1">
      <c r="A35" s="239"/>
      <c r="B35" s="240"/>
      <c r="C35" s="241"/>
      <c r="D35" s="351"/>
      <c r="E35" s="237"/>
      <c r="F35" s="237"/>
      <c r="G35" s="237"/>
      <c r="H35" s="243">
        <f t="shared" si="0"/>
        <v>0</v>
      </c>
      <c r="I35" s="237"/>
      <c r="J35" s="237"/>
      <c r="K35" s="243">
        <f t="shared" si="1"/>
        <v>0</v>
      </c>
    </row>
    <row r="36" spans="1:11" s="339" customFormat="1" ht="39.75" customHeight="1">
      <c r="A36" s="239"/>
      <c r="B36" s="240"/>
      <c r="C36" s="241"/>
      <c r="D36" s="351"/>
      <c r="E36" s="237"/>
      <c r="F36" s="237"/>
      <c r="G36" s="237"/>
      <c r="H36" s="243">
        <f t="shared" si="0"/>
        <v>0</v>
      </c>
      <c r="I36" s="237"/>
      <c r="J36" s="237"/>
      <c r="K36" s="243">
        <f t="shared" si="1"/>
        <v>0</v>
      </c>
    </row>
    <row r="37" spans="1:11" s="339" customFormat="1" ht="39.75" customHeight="1">
      <c r="A37" s="239"/>
      <c r="B37" s="240"/>
      <c r="C37" s="241"/>
      <c r="D37" s="351"/>
      <c r="E37" s="237"/>
      <c r="F37" s="237"/>
      <c r="G37" s="237"/>
      <c r="H37" s="243">
        <f t="shared" si="0"/>
        <v>0</v>
      </c>
      <c r="I37" s="237"/>
      <c r="J37" s="237"/>
      <c r="K37" s="243">
        <f t="shared" si="1"/>
        <v>0</v>
      </c>
    </row>
    <row r="38" spans="1:11" s="339" customFormat="1" ht="39.75" customHeight="1">
      <c r="A38" s="239"/>
      <c r="B38" s="240"/>
      <c r="C38" s="241"/>
      <c r="D38" s="351"/>
      <c r="E38" s="237"/>
      <c r="F38" s="237"/>
      <c r="G38" s="237"/>
      <c r="H38" s="243">
        <f t="shared" si="0"/>
        <v>0</v>
      </c>
      <c r="I38" s="237"/>
      <c r="J38" s="237"/>
      <c r="K38" s="243">
        <f t="shared" si="1"/>
        <v>0</v>
      </c>
    </row>
    <row r="39" spans="1:11" s="339" customFormat="1" ht="39.75" customHeight="1">
      <c r="A39" s="239"/>
      <c r="B39" s="240"/>
      <c r="C39" s="241"/>
      <c r="D39" s="351"/>
      <c r="E39" s="237"/>
      <c r="F39" s="237"/>
      <c r="G39" s="237"/>
      <c r="H39" s="243">
        <f t="shared" si="0"/>
        <v>0</v>
      </c>
      <c r="I39" s="237"/>
      <c r="J39" s="237"/>
      <c r="K39" s="243">
        <f t="shared" si="1"/>
        <v>0</v>
      </c>
    </row>
    <row r="40" spans="1:11" s="339" customFormat="1" ht="39.75" customHeight="1">
      <c r="A40" s="239"/>
      <c r="B40" s="240"/>
      <c r="C40" s="241"/>
      <c r="D40" s="351"/>
      <c r="E40" s="237"/>
      <c r="F40" s="237"/>
      <c r="G40" s="237"/>
      <c r="H40" s="243">
        <f t="shared" si="0"/>
        <v>0</v>
      </c>
      <c r="I40" s="237"/>
      <c r="J40" s="237"/>
      <c r="K40" s="243">
        <f t="shared" si="1"/>
        <v>0</v>
      </c>
    </row>
    <row r="41" spans="1:11" s="339" customFormat="1" ht="39.75" customHeight="1">
      <c r="A41" s="239"/>
      <c r="B41" s="240"/>
      <c r="C41" s="241"/>
      <c r="D41" s="351"/>
      <c r="E41" s="237"/>
      <c r="F41" s="237"/>
      <c r="G41" s="237"/>
      <c r="H41" s="243">
        <f t="shared" si="0"/>
        <v>0</v>
      </c>
      <c r="I41" s="237"/>
      <c r="J41" s="237"/>
      <c r="K41" s="243">
        <f t="shared" si="1"/>
        <v>0</v>
      </c>
    </row>
    <row r="42" spans="1:11" s="339" customFormat="1" ht="39.75" customHeight="1">
      <c r="A42" s="239"/>
      <c r="B42" s="240"/>
      <c r="C42" s="241"/>
      <c r="D42" s="351"/>
      <c r="E42" s="237"/>
      <c r="F42" s="237"/>
      <c r="G42" s="237"/>
      <c r="H42" s="243">
        <f t="shared" si="0"/>
        <v>0</v>
      </c>
      <c r="I42" s="237"/>
      <c r="J42" s="237"/>
      <c r="K42" s="243">
        <f t="shared" si="1"/>
        <v>0</v>
      </c>
    </row>
    <row r="43" spans="1:11" s="339" customFormat="1" ht="39.75" customHeight="1">
      <c r="A43" s="239"/>
      <c r="B43" s="240"/>
      <c r="C43" s="241"/>
      <c r="D43" s="351"/>
      <c r="E43" s="237"/>
      <c r="F43" s="237"/>
      <c r="G43" s="237"/>
      <c r="H43" s="243">
        <f t="shared" si="0"/>
        <v>0</v>
      </c>
      <c r="I43" s="237"/>
      <c r="J43" s="237"/>
      <c r="K43" s="243">
        <f t="shared" si="1"/>
        <v>0</v>
      </c>
    </row>
    <row r="44" spans="1:11" s="339" customFormat="1" ht="39.75" customHeight="1">
      <c r="A44" s="239"/>
      <c r="B44" s="240"/>
      <c r="C44" s="241"/>
      <c r="D44" s="351"/>
      <c r="E44" s="237"/>
      <c r="F44" s="237"/>
      <c r="G44" s="237"/>
      <c r="H44" s="243">
        <f t="shared" si="0"/>
        <v>0</v>
      </c>
      <c r="I44" s="237"/>
      <c r="J44" s="237"/>
      <c r="K44" s="243">
        <f t="shared" si="1"/>
        <v>0</v>
      </c>
    </row>
    <row r="45" spans="1:11" s="339" customFormat="1" ht="39.75" customHeight="1">
      <c r="A45" s="239"/>
      <c r="B45" s="240"/>
      <c r="C45" s="241"/>
      <c r="D45" s="351"/>
      <c r="E45" s="237"/>
      <c r="F45" s="237"/>
      <c r="G45" s="237"/>
      <c r="H45" s="243">
        <f t="shared" si="0"/>
        <v>0</v>
      </c>
      <c r="I45" s="237"/>
      <c r="J45" s="237"/>
      <c r="K45" s="243">
        <f t="shared" si="1"/>
        <v>0</v>
      </c>
    </row>
    <row r="46" spans="1:11" s="339" customFormat="1" ht="39.75" customHeight="1">
      <c r="A46" s="239"/>
      <c r="B46" s="240"/>
      <c r="C46" s="241"/>
      <c r="D46" s="351"/>
      <c r="E46" s="237"/>
      <c r="F46" s="237"/>
      <c r="G46" s="237"/>
      <c r="H46" s="243">
        <f t="shared" si="0"/>
        <v>0</v>
      </c>
      <c r="I46" s="237"/>
      <c r="J46" s="237"/>
      <c r="K46" s="243">
        <f t="shared" si="1"/>
        <v>0</v>
      </c>
    </row>
    <row r="47" spans="1:11" s="339" customFormat="1" ht="39.75" customHeight="1">
      <c r="A47" s="239"/>
      <c r="B47" s="240"/>
      <c r="C47" s="241"/>
      <c r="D47" s="351"/>
      <c r="E47" s="237"/>
      <c r="F47" s="237"/>
      <c r="G47" s="237"/>
      <c r="H47" s="243">
        <f t="shared" si="0"/>
        <v>0</v>
      </c>
      <c r="I47" s="237"/>
      <c r="J47" s="237"/>
      <c r="K47" s="243">
        <f t="shared" si="1"/>
        <v>0</v>
      </c>
    </row>
    <row r="48" spans="1:11" s="339" customFormat="1" ht="39.75" customHeight="1">
      <c r="A48" s="239"/>
      <c r="B48" s="240"/>
      <c r="C48" s="241"/>
      <c r="D48" s="351"/>
      <c r="E48" s="237"/>
      <c r="F48" s="237"/>
      <c r="G48" s="237"/>
      <c r="H48" s="243">
        <f t="shared" si="0"/>
        <v>0</v>
      </c>
      <c r="I48" s="237"/>
      <c r="J48" s="237"/>
      <c r="K48" s="243">
        <f t="shared" si="1"/>
        <v>0</v>
      </c>
    </row>
    <row r="49" spans="1:11" s="339" customFormat="1" ht="39.75" customHeight="1">
      <c r="A49" s="239"/>
      <c r="B49" s="240"/>
      <c r="C49" s="241"/>
      <c r="D49" s="351"/>
      <c r="E49" s="237"/>
      <c r="F49" s="237"/>
      <c r="G49" s="237"/>
      <c r="H49" s="243">
        <f t="shared" si="0"/>
        <v>0</v>
      </c>
      <c r="I49" s="237"/>
      <c r="J49" s="237"/>
      <c r="K49" s="243">
        <f t="shared" si="1"/>
        <v>0</v>
      </c>
    </row>
    <row r="50" spans="1:11" ht="15.75" thickBot="1">
      <c r="A50" s="76"/>
      <c r="B50" s="77"/>
      <c r="C50" s="77"/>
      <c r="D50" s="77"/>
      <c r="E50" s="228">
        <f aca="true" t="shared" si="2" ref="E50:J50">SUM(E8:E49)</f>
        <v>289661</v>
      </c>
      <c r="F50" s="228">
        <f t="shared" si="2"/>
        <v>1154601</v>
      </c>
      <c r="G50" s="228">
        <f t="shared" si="2"/>
        <v>845069</v>
      </c>
      <c r="H50" s="228">
        <f t="shared" si="2"/>
        <v>599193</v>
      </c>
      <c r="I50" s="228">
        <f t="shared" si="2"/>
        <v>0</v>
      </c>
      <c r="J50" s="228">
        <f t="shared" si="2"/>
        <v>599193</v>
      </c>
      <c r="K50" s="228">
        <f>SUM(K8:K49)</f>
        <v>0</v>
      </c>
    </row>
    <row r="51" spans="1:11" ht="15.75" thickTop="1">
      <c r="A51" s="76"/>
      <c r="B51" s="77"/>
      <c r="C51" s="77"/>
      <c r="D51" s="77"/>
      <c r="E51" s="246"/>
      <c r="F51" s="246"/>
      <c r="G51" s="246"/>
      <c r="H51" s="246"/>
      <c r="I51" s="246"/>
      <c r="J51" s="246"/>
      <c r="K51" s="246"/>
    </row>
    <row r="52" spans="1:11" ht="12.75">
      <c r="A52" s="229"/>
      <c r="B52" s="229" t="s">
        <v>1035</v>
      </c>
      <c r="C52" s="229"/>
      <c r="D52" s="229"/>
      <c r="E52" s="76"/>
      <c r="F52" s="77"/>
      <c r="G52" s="77"/>
      <c r="H52" s="77"/>
      <c r="I52" s="77"/>
      <c r="J52" s="77"/>
      <c r="K52" s="77"/>
    </row>
    <row r="53" ht="12.75" hidden="1"/>
    <row r="54" ht="12.75" hidden="1"/>
    <row r="55" ht="12.75" hidden="1"/>
    <row r="56" ht="12.75" hidden="1"/>
    <row r="57" ht="12.75" hidden="1"/>
    <row r="58" ht="12.75" hidden="1"/>
    <row r="59" ht="12.75" hidden="1"/>
    <row r="60" ht="12.75" hidden="1"/>
    <row r="61" ht="12.75" hidden="1"/>
    <row r="62" ht="12.75" hidden="1"/>
    <row r="63" ht="12.75" hidden="1"/>
  </sheetData>
  <sheetProtection password="CAC9" sheet="1" formatRows="0" selectLockedCells="1"/>
  <mergeCells count="6">
    <mergeCell ref="E6:H6"/>
    <mergeCell ref="A6:A7"/>
    <mergeCell ref="B6:B7"/>
    <mergeCell ref="I6:K6"/>
    <mergeCell ref="C6:C7"/>
    <mergeCell ref="D6:D7"/>
  </mergeCells>
  <printOptions/>
  <pageMargins left="0.7874015748031497" right="0.3937007874015748" top="0.5905511811023623" bottom="0.5905511811023623" header="0" footer="0"/>
  <pageSetup horizontalDpi="300" verticalDpi="300" orientation="landscape" scale="80" r:id="rId2"/>
  <drawing r:id="rId1"/>
</worksheet>
</file>

<file path=xl/worksheets/sheet28.xml><?xml version="1.0" encoding="utf-8"?>
<worksheet xmlns="http://schemas.openxmlformats.org/spreadsheetml/2006/main" xmlns:r="http://schemas.openxmlformats.org/officeDocument/2006/relationships">
  <sheetPr codeName="Hoja13">
    <tabColor indexed="8"/>
    <pageSetUpPr fitToPage="1"/>
  </sheetPr>
  <dimension ref="A1:I40"/>
  <sheetViews>
    <sheetView zoomScale="90" zoomScaleNormal="90" zoomScalePageLayoutView="0" workbookViewId="0" topLeftCell="B12">
      <selection activeCell="B13" sqref="B13"/>
    </sheetView>
  </sheetViews>
  <sheetFormatPr defaultColWidth="0" defaultRowHeight="12.75" zeroHeight="1"/>
  <cols>
    <col min="1" max="1" width="1.7109375" style="105" customWidth="1"/>
    <col min="2" max="2" width="50.28125" style="105" bestFit="1" customWidth="1"/>
    <col min="3" max="3" width="16.7109375" style="106" customWidth="1"/>
    <col min="4" max="4" width="14.7109375" style="107" customWidth="1"/>
    <col min="5" max="5" width="16.7109375" style="106" customWidth="1"/>
    <col min="6" max="6" width="14.8515625" style="108" customWidth="1"/>
    <col min="7" max="7" width="16.7109375" style="106" customWidth="1"/>
    <col min="8" max="8" width="14.8515625" style="108" customWidth="1"/>
    <col min="9" max="9" width="1.7109375" style="119" customWidth="1"/>
    <col min="10" max="16384" width="11.421875" style="105" hidden="1" customWidth="1"/>
  </cols>
  <sheetData>
    <row r="1" spans="1:8" ht="13.5" thickBot="1">
      <c r="A1" s="119"/>
      <c r="B1" s="119"/>
      <c r="C1" s="120"/>
      <c r="D1" s="121"/>
      <c r="E1" s="120"/>
      <c r="F1" s="122"/>
      <c r="G1" s="120"/>
      <c r="H1" s="122"/>
    </row>
    <row r="2" spans="1:9" s="2" customFormat="1" ht="12.75">
      <c r="A2" s="77"/>
      <c r="B2" s="3"/>
      <c r="C2" s="4"/>
      <c r="D2" s="5"/>
      <c r="E2" s="4"/>
      <c r="F2" s="6"/>
      <c r="G2" s="7"/>
      <c r="H2" s="8" t="s">
        <v>659</v>
      </c>
      <c r="I2" s="77"/>
    </row>
    <row r="3" spans="1:9" s="2" customFormat="1" ht="18">
      <c r="A3" s="77"/>
      <c r="B3" s="9"/>
      <c r="C3" s="10"/>
      <c r="D3" s="10" t="s">
        <v>1040</v>
      </c>
      <c r="E3" s="11"/>
      <c r="F3" s="12"/>
      <c r="G3" s="11"/>
      <c r="H3" s="13"/>
      <c r="I3" s="77"/>
    </row>
    <row r="4" spans="1:9" s="2" customFormat="1" ht="12.75">
      <c r="A4" s="77"/>
      <c r="B4" s="14"/>
      <c r="C4" s="15"/>
      <c r="D4" s="16"/>
      <c r="E4" s="11"/>
      <c r="F4" s="12"/>
      <c r="G4" s="11"/>
      <c r="H4" s="13"/>
      <c r="I4" s="77"/>
    </row>
    <row r="5" spans="1:9" s="2" customFormat="1" ht="18">
      <c r="A5" s="77"/>
      <c r="B5" s="17" t="s">
        <v>660</v>
      </c>
      <c r="C5" s="18" t="str">
        <f>PRIN!E27</f>
        <v>AMACUECA, JALISCO</v>
      </c>
      <c r="D5" s="18"/>
      <c r="E5" s="18"/>
      <c r="F5" s="18"/>
      <c r="G5" s="18"/>
      <c r="H5" s="13"/>
      <c r="I5" s="77"/>
    </row>
    <row r="6" spans="1:9" s="2" customFormat="1" ht="12.75">
      <c r="A6" s="77"/>
      <c r="B6" s="14"/>
      <c r="C6" s="15"/>
      <c r="D6" s="16"/>
      <c r="E6" s="11"/>
      <c r="F6" s="12"/>
      <c r="G6" s="11"/>
      <c r="H6" s="13"/>
      <c r="I6" s="77"/>
    </row>
    <row r="7" spans="1:9" s="2" customFormat="1" ht="18">
      <c r="A7" s="77"/>
      <c r="B7" s="19"/>
      <c r="C7" s="20"/>
      <c r="D7" s="21"/>
      <c r="E7" s="22"/>
      <c r="F7" s="21"/>
      <c r="G7" s="23"/>
      <c r="H7" s="24"/>
      <c r="I7" s="77"/>
    </row>
    <row r="8" spans="1:9" s="2" customFormat="1" ht="13.5" thickBot="1">
      <c r="A8" s="77"/>
      <c r="B8" s="25"/>
      <c r="C8" s="26"/>
      <c r="D8" s="27"/>
      <c r="E8" s="26"/>
      <c r="F8" s="28"/>
      <c r="G8" s="26"/>
      <c r="H8" s="29"/>
      <c r="I8" s="77"/>
    </row>
    <row r="9" spans="1:9" s="2" customFormat="1" ht="13.5" thickBot="1">
      <c r="A9" s="77"/>
      <c r="B9" s="30"/>
      <c r="C9" s="31"/>
      <c r="D9" s="32"/>
      <c r="E9" s="31"/>
      <c r="F9" s="33"/>
      <c r="G9" s="31"/>
      <c r="H9" s="109"/>
      <c r="I9" s="77"/>
    </row>
    <row r="10" spans="1:9" s="2" customFormat="1" ht="26.25" customHeight="1">
      <c r="A10" s="77"/>
      <c r="B10" s="459" t="s">
        <v>653</v>
      </c>
      <c r="C10" s="463">
        <v>2007</v>
      </c>
      <c r="D10" s="451" t="s">
        <v>1041</v>
      </c>
      <c r="E10" s="465">
        <v>2008</v>
      </c>
      <c r="F10" s="451" t="s">
        <v>966</v>
      </c>
      <c r="G10" s="461" t="s">
        <v>1042</v>
      </c>
      <c r="H10" s="453" t="s">
        <v>1043</v>
      </c>
      <c r="I10" s="77"/>
    </row>
    <row r="11" spans="1:9" s="2" customFormat="1" ht="27.75" customHeight="1" thickBot="1">
      <c r="A11" s="77"/>
      <c r="B11" s="460"/>
      <c r="C11" s="464"/>
      <c r="D11" s="452"/>
      <c r="E11" s="466"/>
      <c r="F11" s="452"/>
      <c r="G11" s="462"/>
      <c r="H11" s="454"/>
      <c r="I11" s="77"/>
    </row>
    <row r="12" spans="1:9" s="2" customFormat="1" ht="18">
      <c r="A12" s="77"/>
      <c r="B12" s="110" t="s">
        <v>569</v>
      </c>
      <c r="C12" s="111"/>
      <c r="D12" s="112"/>
      <c r="E12" s="111"/>
      <c r="F12" s="113"/>
      <c r="G12" s="111"/>
      <c r="H12" s="114"/>
      <c r="I12" s="77"/>
    </row>
    <row r="13" spans="1:9" s="2" customFormat="1" ht="18">
      <c r="A13" s="77"/>
      <c r="B13" s="34"/>
      <c r="C13" s="115"/>
      <c r="D13" s="116"/>
      <c r="E13" s="117"/>
      <c r="F13" s="118"/>
      <c r="G13" s="38"/>
      <c r="H13" s="39"/>
      <c r="I13" s="77"/>
    </row>
    <row r="14" spans="1:9" s="2" customFormat="1" ht="12.75">
      <c r="A14" s="77"/>
      <c r="B14" s="40" t="s">
        <v>563</v>
      </c>
      <c r="C14" s="38">
        <v>875872</v>
      </c>
      <c r="D14" s="104">
        <f>(E14/C14)-1</f>
        <v>0.3362797303715612</v>
      </c>
      <c r="E14" s="38">
        <v>1170410</v>
      </c>
      <c r="F14" s="104">
        <f>(G14/E14)-1</f>
        <v>-0.21242983228099555</v>
      </c>
      <c r="G14" s="41">
        <f>'14-I'!G15</f>
        <v>921780</v>
      </c>
      <c r="H14" s="39">
        <f aca="true" t="shared" si="0" ref="H14:H20">G14/G$21</f>
        <v>0.057355737359530465</v>
      </c>
      <c r="I14" s="77"/>
    </row>
    <row r="15" spans="1:9" s="2" customFormat="1" ht="12.75">
      <c r="A15" s="77"/>
      <c r="B15" s="40" t="s">
        <v>564</v>
      </c>
      <c r="C15" s="38"/>
      <c r="D15" s="104" t="e">
        <f aca="true" t="shared" si="1" ref="D15:D31">(E15/C15)-1</f>
        <v>#DIV/0!</v>
      </c>
      <c r="E15" s="38"/>
      <c r="F15" s="104" t="e">
        <f aca="true" t="shared" si="2" ref="F15:F21">(G15/E15)-1</f>
        <v>#DIV/0!</v>
      </c>
      <c r="G15" s="41">
        <f>'14-I'!G18</f>
        <v>0</v>
      </c>
      <c r="H15" s="39">
        <f t="shared" si="0"/>
        <v>0</v>
      </c>
      <c r="I15" s="77"/>
    </row>
    <row r="16" spans="1:9" s="2" customFormat="1" ht="12.75">
      <c r="A16" s="77"/>
      <c r="B16" s="40" t="s">
        <v>565</v>
      </c>
      <c r="C16" s="38">
        <v>1031710</v>
      </c>
      <c r="D16" s="104">
        <f t="shared" si="1"/>
        <v>-0.5810382762598016</v>
      </c>
      <c r="E16" s="38">
        <v>432247</v>
      </c>
      <c r="F16" s="104">
        <f t="shared" si="2"/>
        <v>-0.3467739510048653</v>
      </c>
      <c r="G16" s="41">
        <f>'14-I'!G34</f>
        <v>282355</v>
      </c>
      <c r="H16" s="39">
        <f t="shared" si="0"/>
        <v>0.017568920156816402</v>
      </c>
      <c r="I16" s="77"/>
    </row>
    <row r="17" spans="1:9" s="2" customFormat="1" ht="12.75">
      <c r="A17" s="77"/>
      <c r="B17" s="40" t="s">
        <v>566</v>
      </c>
      <c r="C17" s="38">
        <v>104253</v>
      </c>
      <c r="D17" s="104">
        <f t="shared" si="1"/>
        <v>0.9654014752573068</v>
      </c>
      <c r="E17" s="38">
        <v>204899</v>
      </c>
      <c r="F17" s="104">
        <f t="shared" si="2"/>
        <v>-0.3457361919775108</v>
      </c>
      <c r="G17" s="41">
        <f>'14-I'!G41</f>
        <v>134058</v>
      </c>
      <c r="H17" s="39">
        <f t="shared" si="0"/>
        <v>0.008341464816923707</v>
      </c>
      <c r="I17" s="77"/>
    </row>
    <row r="18" spans="1:9" s="2" customFormat="1" ht="12.75">
      <c r="A18" s="77"/>
      <c r="B18" s="40" t="s">
        <v>567</v>
      </c>
      <c r="C18" s="38">
        <v>3123258</v>
      </c>
      <c r="D18" s="104">
        <f t="shared" si="1"/>
        <v>-0.9801066706624941</v>
      </c>
      <c r="E18" s="38">
        <v>62132</v>
      </c>
      <c r="F18" s="104">
        <f t="shared" si="2"/>
        <v>-0.4098049314362969</v>
      </c>
      <c r="G18" s="41">
        <f>'14-I'!G64</f>
        <v>36670</v>
      </c>
      <c r="H18" s="39">
        <f t="shared" si="0"/>
        <v>0.0022817102659788476</v>
      </c>
      <c r="I18" s="77"/>
    </row>
    <row r="19" spans="1:9" s="2" customFormat="1" ht="12.75">
      <c r="A19" s="77"/>
      <c r="B19" s="40" t="s">
        <v>568</v>
      </c>
      <c r="C19" s="38">
        <v>775591</v>
      </c>
      <c r="D19" s="104">
        <f t="shared" si="1"/>
        <v>9.75847579458761</v>
      </c>
      <c r="E19" s="38">
        <v>8344177</v>
      </c>
      <c r="F19" s="104">
        <f t="shared" si="2"/>
        <v>0.3304849597509736</v>
      </c>
      <c r="G19" s="41">
        <f>'14-I'!G69</f>
        <v>11101802</v>
      </c>
      <c r="H19" s="39">
        <f t="shared" si="0"/>
        <v>0.6907852630014862</v>
      </c>
      <c r="I19" s="77"/>
    </row>
    <row r="20" spans="1:9" s="2" customFormat="1" ht="12.75">
      <c r="A20" s="77"/>
      <c r="B20" s="40" t="s">
        <v>958</v>
      </c>
      <c r="C20" s="38">
        <v>2850182</v>
      </c>
      <c r="D20" s="104">
        <f t="shared" si="1"/>
        <v>0.008756633786894952</v>
      </c>
      <c r="E20" s="38">
        <v>2875140</v>
      </c>
      <c r="F20" s="104">
        <f t="shared" si="2"/>
        <v>0.2502392926953123</v>
      </c>
      <c r="G20" s="41">
        <f>'14-I'!G79</f>
        <v>3594613</v>
      </c>
      <c r="H20" s="39">
        <f t="shared" si="0"/>
        <v>0.22366690439926432</v>
      </c>
      <c r="I20" s="77"/>
    </row>
    <row r="21" spans="1:9" s="2" customFormat="1" ht="12.75">
      <c r="A21" s="77"/>
      <c r="B21" s="42" t="s">
        <v>661</v>
      </c>
      <c r="C21" s="43">
        <f>SUM(C14:C20)</f>
        <v>8760866</v>
      </c>
      <c r="D21" s="104">
        <f t="shared" si="1"/>
        <v>0.49403095538728703</v>
      </c>
      <c r="E21" s="43">
        <f>SUM(E14:E20)</f>
        <v>13089005</v>
      </c>
      <c r="F21" s="104">
        <f t="shared" si="2"/>
        <v>0.22784566130122186</v>
      </c>
      <c r="G21" s="43">
        <f>SUM(G13:G20)</f>
        <v>16071278</v>
      </c>
      <c r="H21" s="44">
        <f>SUM(H14:H20)</f>
        <v>0.9999999999999999</v>
      </c>
      <c r="I21" s="77"/>
    </row>
    <row r="22" spans="1:9" s="2" customFormat="1" ht="18">
      <c r="A22" s="77"/>
      <c r="B22" s="45" t="s">
        <v>570</v>
      </c>
      <c r="C22" s="36"/>
      <c r="D22" s="35"/>
      <c r="E22" s="36"/>
      <c r="F22" s="46"/>
      <c r="G22" s="36"/>
      <c r="H22" s="37"/>
      <c r="I22" s="77"/>
    </row>
    <row r="23" spans="1:9" s="2" customFormat="1" ht="12.75">
      <c r="A23" s="77"/>
      <c r="B23" s="40" t="s">
        <v>662</v>
      </c>
      <c r="C23" s="38">
        <v>5764714</v>
      </c>
      <c r="D23" s="104">
        <f t="shared" si="1"/>
        <v>-0.05681582815730324</v>
      </c>
      <c r="E23" s="38">
        <v>5437187</v>
      </c>
      <c r="F23" s="104">
        <f aca="true" t="shared" si="3" ref="F23:F31">(G23/E23)-1</f>
        <v>0.15867524880052875</v>
      </c>
      <c r="G23" s="41">
        <f>'14-E'!I51</f>
        <v>6299934</v>
      </c>
      <c r="H23" s="39">
        <f aca="true" t="shared" si="4" ref="H23:H30">G23/G$31</f>
        <v>0.39199956593371105</v>
      </c>
      <c r="I23" s="77"/>
    </row>
    <row r="24" spans="1:9" s="2" customFormat="1" ht="12.75">
      <c r="A24" s="77"/>
      <c r="B24" s="40" t="s">
        <v>663</v>
      </c>
      <c r="C24" s="38">
        <v>2050146</v>
      </c>
      <c r="D24" s="104">
        <f t="shared" si="1"/>
        <v>-0.3640828506847805</v>
      </c>
      <c r="E24" s="38">
        <v>1303723</v>
      </c>
      <c r="F24" s="104">
        <f t="shared" si="3"/>
        <v>0.37452511001186606</v>
      </c>
      <c r="G24" s="41">
        <f>'14-E'!I118</f>
        <v>1792000</v>
      </c>
      <c r="H24" s="39">
        <f t="shared" si="4"/>
        <v>0.11150326688394041</v>
      </c>
      <c r="I24" s="77"/>
    </row>
    <row r="25" spans="1:9" s="2" customFormat="1" ht="12.75">
      <c r="A25" s="77"/>
      <c r="B25" s="40" t="s">
        <v>664</v>
      </c>
      <c r="C25" s="38">
        <v>2649221</v>
      </c>
      <c r="D25" s="104">
        <f t="shared" si="1"/>
        <v>-0.2799287035698419</v>
      </c>
      <c r="E25" s="38">
        <v>1907628</v>
      </c>
      <c r="F25" s="104">
        <f t="shared" si="3"/>
        <v>0.22429530285778987</v>
      </c>
      <c r="G25" s="41">
        <f>'14-E'!I198</f>
        <v>2335500</v>
      </c>
      <c r="H25" s="39">
        <f t="shared" si="4"/>
        <v>0.14532136149968908</v>
      </c>
      <c r="I25" s="77"/>
    </row>
    <row r="26" spans="1:9" s="2" customFormat="1" ht="12.75">
      <c r="A26" s="77"/>
      <c r="B26" s="40" t="s">
        <v>665</v>
      </c>
      <c r="C26" s="38">
        <v>847150</v>
      </c>
      <c r="D26" s="104">
        <f t="shared" si="1"/>
        <v>0.8948946467567727</v>
      </c>
      <c r="E26" s="38">
        <v>1605260</v>
      </c>
      <c r="F26" s="104">
        <f t="shared" si="3"/>
        <v>-0.23040504341975754</v>
      </c>
      <c r="G26" s="41">
        <f>'14-E'!I216</f>
        <v>1235400</v>
      </c>
      <c r="H26" s="39">
        <f t="shared" si="4"/>
        <v>0.07687005352032365</v>
      </c>
      <c r="I26" s="77"/>
    </row>
    <row r="27" spans="1:9" s="2" customFormat="1" ht="12.75">
      <c r="A27" s="77"/>
      <c r="B27" s="40" t="s">
        <v>666</v>
      </c>
      <c r="C27" s="38">
        <v>645855</v>
      </c>
      <c r="D27" s="104">
        <f t="shared" si="1"/>
        <v>-0.5122744269224516</v>
      </c>
      <c r="E27" s="38">
        <v>315000</v>
      </c>
      <c r="F27" s="104">
        <f t="shared" si="3"/>
        <v>-0.19047619047619047</v>
      </c>
      <c r="G27" s="41">
        <f>'14-E'!I271</f>
        <v>255000</v>
      </c>
      <c r="H27" s="39">
        <f t="shared" si="4"/>
        <v>0.01586681532109643</v>
      </c>
      <c r="I27" s="77"/>
    </row>
    <row r="28" spans="1:9" s="2" customFormat="1" ht="12.75">
      <c r="A28" s="77"/>
      <c r="B28" s="40" t="s">
        <v>571</v>
      </c>
      <c r="C28" s="38">
        <v>3309840</v>
      </c>
      <c r="D28" s="104">
        <f t="shared" si="1"/>
        <v>-0.011175162545621564</v>
      </c>
      <c r="E28" s="38">
        <v>3272852</v>
      </c>
      <c r="F28" s="104">
        <f t="shared" si="3"/>
        <v>0.08597944545002334</v>
      </c>
      <c r="G28" s="41">
        <f>'14-E'!I329</f>
        <v>3554250</v>
      </c>
      <c r="H28" s="39">
        <f t="shared" si="4"/>
        <v>0.22115540531375288</v>
      </c>
      <c r="I28" s="77"/>
    </row>
    <row r="29" spans="1:9" s="2" customFormat="1" ht="12.75">
      <c r="A29" s="77"/>
      <c r="B29" s="40" t="s">
        <v>667</v>
      </c>
      <c r="C29" s="38"/>
      <c r="D29" s="104" t="e">
        <f t="shared" si="1"/>
        <v>#DIV/0!</v>
      </c>
      <c r="E29" s="38"/>
      <c r="F29" s="104" t="e">
        <f t="shared" si="3"/>
        <v>#DIV/0!</v>
      </c>
      <c r="G29" s="41">
        <f>'14-E'!I346</f>
        <v>0</v>
      </c>
      <c r="H29" s="39">
        <f t="shared" si="4"/>
        <v>0</v>
      </c>
      <c r="I29" s="77"/>
    </row>
    <row r="30" spans="1:9" s="2" customFormat="1" ht="12.75">
      <c r="A30" s="77"/>
      <c r="B30" s="40" t="s">
        <v>572</v>
      </c>
      <c r="C30" s="38">
        <v>786967</v>
      </c>
      <c r="D30" s="104">
        <f t="shared" si="1"/>
        <v>-0.6856856767818726</v>
      </c>
      <c r="E30" s="38">
        <v>247355</v>
      </c>
      <c r="F30" s="104">
        <f t="shared" si="3"/>
        <v>1.4224050453801218</v>
      </c>
      <c r="G30" s="41">
        <f>'14-E'!I368</f>
        <v>599194</v>
      </c>
      <c r="H30" s="39">
        <f t="shared" si="4"/>
        <v>0.03728353152748649</v>
      </c>
      <c r="I30" s="77"/>
    </row>
    <row r="31" spans="1:9" s="2" customFormat="1" ht="12.75">
      <c r="A31" s="77"/>
      <c r="B31" s="42" t="s">
        <v>668</v>
      </c>
      <c r="C31" s="43">
        <f aca="true" t="shared" si="5" ref="C31:H31">SUM(C23:C30)</f>
        <v>16053893</v>
      </c>
      <c r="D31" s="104">
        <f t="shared" si="1"/>
        <v>-0.122393241315362</v>
      </c>
      <c r="E31" s="43">
        <f t="shared" si="5"/>
        <v>14089005</v>
      </c>
      <c r="F31" s="104">
        <f t="shared" si="3"/>
        <v>0.14069645088492755</v>
      </c>
      <c r="G31" s="43">
        <f t="shared" si="5"/>
        <v>16071278</v>
      </c>
      <c r="H31" s="44">
        <f t="shared" si="5"/>
        <v>1</v>
      </c>
      <c r="I31" s="77"/>
    </row>
    <row r="32" spans="1:9" s="2" customFormat="1" ht="12.75">
      <c r="A32" s="77"/>
      <c r="B32" s="77"/>
      <c r="C32" s="123"/>
      <c r="D32" s="124"/>
      <c r="E32" s="123"/>
      <c r="F32" s="125" t="s">
        <v>959</v>
      </c>
      <c r="G32" s="126">
        <f>G21-G31</f>
        <v>0</v>
      </c>
      <c r="H32" s="127"/>
      <c r="I32" s="77"/>
    </row>
    <row r="33" spans="1:9" s="2" customFormat="1" ht="12.75">
      <c r="A33" s="77"/>
      <c r="B33" s="77"/>
      <c r="C33" s="123"/>
      <c r="D33" s="124"/>
      <c r="E33" s="123"/>
      <c r="F33" s="125"/>
      <c r="G33" s="123"/>
      <c r="H33" s="127"/>
      <c r="I33" s="77"/>
    </row>
    <row r="34" spans="1:9" s="2" customFormat="1" ht="12.75">
      <c r="A34" s="77"/>
      <c r="B34" s="77"/>
      <c r="C34" s="123"/>
      <c r="D34" s="124"/>
      <c r="E34" s="123"/>
      <c r="F34" s="127"/>
      <c r="G34" s="123"/>
      <c r="H34" s="127"/>
      <c r="I34" s="77"/>
    </row>
    <row r="35" spans="1:9" s="2" customFormat="1" ht="12.75" customHeight="1" thickBot="1">
      <c r="A35" s="77"/>
      <c r="B35" s="128"/>
      <c r="C35" s="129"/>
      <c r="D35" s="455"/>
      <c r="E35" s="455"/>
      <c r="F35" s="127"/>
      <c r="G35" s="455"/>
      <c r="H35" s="455"/>
      <c r="I35" s="77"/>
    </row>
    <row r="36" spans="1:9" s="2" customFormat="1" ht="33" customHeight="1">
      <c r="A36" s="77"/>
      <c r="B36" s="130" t="s">
        <v>410</v>
      </c>
      <c r="C36" s="129"/>
      <c r="D36" s="456" t="s">
        <v>411</v>
      </c>
      <c r="E36" s="456"/>
      <c r="F36" s="127"/>
      <c r="G36" s="456" t="s">
        <v>412</v>
      </c>
      <c r="H36" s="456"/>
      <c r="I36" s="77"/>
    </row>
    <row r="37" spans="1:9" s="357" customFormat="1" ht="20.25" customHeight="1">
      <c r="A37" s="354"/>
      <c r="B37" s="355" t="s">
        <v>669</v>
      </c>
      <c r="C37" s="349"/>
      <c r="D37" s="458" t="s">
        <v>960</v>
      </c>
      <c r="E37" s="458"/>
      <c r="F37" s="356"/>
      <c r="G37" s="457" t="s">
        <v>670</v>
      </c>
      <c r="H37" s="457"/>
      <c r="I37" s="354"/>
    </row>
    <row r="38" spans="1:9" s="2" customFormat="1" ht="12.75" customHeight="1">
      <c r="A38" s="77"/>
      <c r="B38" s="133"/>
      <c r="C38" s="131"/>
      <c r="D38" s="131"/>
      <c r="E38" s="131"/>
      <c r="F38" s="132"/>
      <c r="G38" s="353"/>
      <c r="H38" s="353"/>
      <c r="I38" s="77"/>
    </row>
    <row r="39" spans="1:9" s="2" customFormat="1" ht="12.75">
      <c r="A39" s="77"/>
      <c r="B39" s="77"/>
      <c r="C39" s="123"/>
      <c r="D39" s="124"/>
      <c r="E39" s="123"/>
      <c r="F39" s="127"/>
      <c r="G39" s="123"/>
      <c r="H39" s="127"/>
      <c r="I39" s="77"/>
    </row>
    <row r="40" spans="3:9" s="2" customFormat="1" ht="12.75" hidden="1">
      <c r="C40" s="47"/>
      <c r="D40" s="48"/>
      <c r="E40" s="47"/>
      <c r="F40" s="49"/>
      <c r="G40" s="47"/>
      <c r="H40" s="49"/>
      <c r="I40" s="77"/>
    </row>
    <row r="41" ht="12.75" hidden="1"/>
  </sheetData>
  <sheetProtection password="CAC9" sheet="1" objects="1" scenarios="1" selectLockedCells="1"/>
  <mergeCells count="13">
    <mergeCell ref="G37:H37"/>
    <mergeCell ref="D37:E37"/>
    <mergeCell ref="B10:B11"/>
    <mergeCell ref="G10:G11"/>
    <mergeCell ref="C10:C11"/>
    <mergeCell ref="D10:D11"/>
    <mergeCell ref="E10:E11"/>
    <mergeCell ref="F10:F11"/>
    <mergeCell ref="H10:H11"/>
    <mergeCell ref="D35:E35"/>
    <mergeCell ref="G35:H35"/>
    <mergeCell ref="D36:E36"/>
    <mergeCell ref="G36:H36"/>
  </mergeCells>
  <printOptions horizontalCentered="1" verticalCentered="1"/>
  <pageMargins left="0.7874015748031497" right="0.7874015748031497" top="0.5905511811023623" bottom="0.5905511811023623" header="0" footer="0"/>
  <pageSetup fitToHeight="1" fitToWidth="1" horizontalDpi="300" verticalDpi="300" orientation="landscape" scale="82" r:id="rId2"/>
  <ignoredErrors>
    <ignoredError sqref="H23:H31 D14 D15:D20 D23:D30 D22 H14:H21 H22 F14:F21 F23:F31" evalError="1"/>
    <ignoredError sqref="F22 D21 D31" evalError="1" unlockedFormula="1"/>
    <ignoredError sqref="D21 D31" evalError="1" formula="1"/>
    <ignoredError sqref="E21 E31" formula="1"/>
  </ignoredErrors>
  <drawing r:id="rId1"/>
</worksheet>
</file>

<file path=xl/worksheets/sheet29.xml><?xml version="1.0" encoding="utf-8"?>
<worksheet xmlns="http://schemas.openxmlformats.org/spreadsheetml/2006/main" xmlns:r="http://schemas.openxmlformats.org/officeDocument/2006/relationships">
  <sheetPr codeName="Hoja1">
    <tabColor indexed="10"/>
  </sheetPr>
  <dimension ref="A1:H95"/>
  <sheetViews>
    <sheetView zoomScale="75" zoomScaleNormal="75" zoomScalePageLayoutView="0" workbookViewId="0" topLeftCell="A1">
      <pane ySplit="7" topLeftCell="A8" activePane="bottomLeft" state="frozen"/>
      <selection pane="topLeft" activeCell="A1" sqref="A1"/>
      <selection pane="bottomLeft" activeCell="F54" sqref="F54"/>
    </sheetView>
  </sheetViews>
  <sheetFormatPr defaultColWidth="0" defaultRowHeight="12.75" zeroHeight="1"/>
  <cols>
    <col min="1" max="1" width="1.7109375" style="2" customWidth="1"/>
    <col min="2" max="2" width="8.57421875" style="82" customWidth="1"/>
    <col min="3" max="3" width="43.28125" style="83" customWidth="1"/>
    <col min="4" max="5" width="19.00390625" style="84" customWidth="1"/>
    <col min="6" max="6" width="19.57421875" style="84" customWidth="1"/>
    <col min="7" max="7" width="19.00390625" style="84" customWidth="1"/>
    <col min="8" max="8" width="1.7109375" style="2" customWidth="1"/>
    <col min="9" max="16384" width="0" style="2" hidden="1" customWidth="1"/>
  </cols>
  <sheetData>
    <row r="1" spans="1:8" ht="10.5" customHeight="1">
      <c r="A1" s="77"/>
      <c r="B1" s="76"/>
      <c r="C1" s="78"/>
      <c r="D1" s="79"/>
      <c r="E1" s="79"/>
      <c r="F1" s="79"/>
      <c r="G1" s="79"/>
      <c r="H1" s="77"/>
    </row>
    <row r="2" spans="1:8" ht="7.5" customHeight="1">
      <c r="A2" s="77"/>
      <c r="B2" s="50"/>
      <c r="C2" s="51"/>
      <c r="D2" s="134"/>
      <c r="E2" s="134"/>
      <c r="F2" s="134"/>
      <c r="G2" s="52"/>
      <c r="H2" s="77"/>
    </row>
    <row r="3" spans="1:8" ht="14.25" customHeight="1">
      <c r="A3" s="77"/>
      <c r="B3" s="53"/>
      <c r="C3" s="54"/>
      <c r="D3" s="135"/>
      <c r="E3" s="135"/>
      <c r="F3" s="135"/>
      <c r="G3" s="55" t="s">
        <v>531</v>
      </c>
      <c r="H3" s="77"/>
    </row>
    <row r="4" spans="1:8" ht="21" customHeight="1">
      <c r="A4" s="77"/>
      <c r="B4" s="53"/>
      <c r="C4" s="56" t="s">
        <v>1044</v>
      </c>
      <c r="D4" s="136"/>
      <c r="E4" s="136"/>
      <c r="F4" s="136"/>
      <c r="G4" s="58"/>
      <c r="H4" s="77"/>
    </row>
    <row r="5" spans="1:8" ht="19.5" customHeight="1">
      <c r="A5" s="77"/>
      <c r="B5" s="53"/>
      <c r="C5" s="59" t="str">
        <f>"Municipio de: "&amp;'13'!C5</f>
        <v>Municipio de: AMACUECA, JALISCO</v>
      </c>
      <c r="D5" s="136"/>
      <c r="E5" s="136"/>
      <c r="F5" s="136"/>
      <c r="G5" s="58"/>
      <c r="H5" s="77"/>
    </row>
    <row r="6" spans="1:8" ht="12" customHeight="1">
      <c r="A6" s="77"/>
      <c r="B6" s="60"/>
      <c r="C6" s="61"/>
      <c r="D6" s="137"/>
      <c r="E6" s="137"/>
      <c r="F6" s="137"/>
      <c r="G6" s="62"/>
      <c r="H6" s="77"/>
    </row>
    <row r="7" spans="1:8" ht="33.75" customHeight="1">
      <c r="A7" s="77"/>
      <c r="B7" s="140" t="s">
        <v>1030</v>
      </c>
      <c r="C7" s="142" t="s">
        <v>1031</v>
      </c>
      <c r="D7" s="143" t="s">
        <v>967</v>
      </c>
      <c r="E7" s="143" t="s">
        <v>968</v>
      </c>
      <c r="F7" s="143" t="s">
        <v>969</v>
      </c>
      <c r="G7" s="143" t="s">
        <v>970</v>
      </c>
      <c r="H7" s="77"/>
    </row>
    <row r="8" spans="1:8" ht="33.75" customHeight="1">
      <c r="A8" s="77"/>
      <c r="B8" s="63" t="s">
        <v>971</v>
      </c>
      <c r="C8" s="64" t="s">
        <v>607</v>
      </c>
      <c r="D8" s="138"/>
      <c r="E8" s="138"/>
      <c r="F8" s="138"/>
      <c r="G8" s="65"/>
      <c r="H8" s="77"/>
    </row>
    <row r="9" spans="1:8" ht="33.75" customHeight="1">
      <c r="A9" s="77"/>
      <c r="B9" s="66" t="s">
        <v>972</v>
      </c>
      <c r="C9" s="67" t="s">
        <v>626</v>
      </c>
      <c r="D9" s="68">
        <v>435680</v>
      </c>
      <c r="E9" s="68"/>
      <c r="F9" s="68"/>
      <c r="G9" s="141">
        <f aca="true" t="shared" si="0" ref="G9:G14">SUM(D9:F9)</f>
        <v>435680</v>
      </c>
      <c r="H9" s="77"/>
    </row>
    <row r="10" spans="1:8" ht="33.75" customHeight="1">
      <c r="A10" s="77"/>
      <c r="B10" s="66">
        <v>1.02</v>
      </c>
      <c r="C10" s="67" t="s">
        <v>672</v>
      </c>
      <c r="D10" s="68">
        <v>190197</v>
      </c>
      <c r="E10" s="68"/>
      <c r="F10" s="68"/>
      <c r="G10" s="141">
        <f t="shared" si="0"/>
        <v>190197</v>
      </c>
      <c r="H10" s="77"/>
    </row>
    <row r="11" spans="1:8" ht="33.75" customHeight="1">
      <c r="A11" s="77"/>
      <c r="B11" s="66" t="s">
        <v>973</v>
      </c>
      <c r="C11" s="67" t="s">
        <v>627</v>
      </c>
      <c r="D11" s="360">
        <v>270903</v>
      </c>
      <c r="E11" s="68"/>
      <c r="F11" s="68"/>
      <c r="G11" s="141">
        <f t="shared" si="0"/>
        <v>270903</v>
      </c>
      <c r="H11" s="77"/>
    </row>
    <row r="12" spans="1:8" ht="33.75" customHeight="1">
      <c r="A12" s="77"/>
      <c r="B12" s="66" t="s">
        <v>974</v>
      </c>
      <c r="C12" s="67" t="s">
        <v>628</v>
      </c>
      <c r="D12" s="68">
        <v>15000</v>
      </c>
      <c r="E12" s="68"/>
      <c r="F12" s="68"/>
      <c r="G12" s="141">
        <f t="shared" si="0"/>
        <v>15000</v>
      </c>
      <c r="H12" s="77"/>
    </row>
    <row r="13" spans="1:8" ht="33.75" customHeight="1">
      <c r="A13" s="77"/>
      <c r="B13" s="66" t="s">
        <v>975</v>
      </c>
      <c r="C13" s="67" t="s">
        <v>629</v>
      </c>
      <c r="D13" s="68">
        <v>10000</v>
      </c>
      <c r="E13" s="68"/>
      <c r="F13" s="68"/>
      <c r="G13" s="141">
        <f t="shared" si="0"/>
        <v>10000</v>
      </c>
      <c r="H13" s="77"/>
    </row>
    <row r="14" spans="1:8" ht="33.75" customHeight="1">
      <c r="A14" s="77"/>
      <c r="B14" s="66" t="s">
        <v>978</v>
      </c>
      <c r="C14" s="67" t="s">
        <v>608</v>
      </c>
      <c r="D14" s="68"/>
      <c r="E14" s="68"/>
      <c r="F14" s="68"/>
      <c r="G14" s="141">
        <f t="shared" si="0"/>
        <v>0</v>
      </c>
      <c r="H14" s="77"/>
    </row>
    <row r="15" spans="1:8" ht="33.75" customHeight="1">
      <c r="A15" s="77"/>
      <c r="B15" s="69"/>
      <c r="C15" s="70" t="s">
        <v>575</v>
      </c>
      <c r="D15" s="71">
        <f>SUM(D9:D14)</f>
        <v>921780</v>
      </c>
      <c r="E15" s="71">
        <f>SUM(E9:E14)</f>
        <v>0</v>
      </c>
      <c r="F15" s="71">
        <f>SUM(F9:F14)</f>
        <v>0</v>
      </c>
      <c r="G15" s="71">
        <f>SUM(G9:G14)</f>
        <v>921780</v>
      </c>
      <c r="H15" s="77"/>
    </row>
    <row r="16" spans="1:8" ht="33.75" customHeight="1">
      <c r="A16" s="77"/>
      <c r="B16" s="63" t="s">
        <v>976</v>
      </c>
      <c r="C16" s="64" t="s">
        <v>609</v>
      </c>
      <c r="D16" s="138"/>
      <c r="E16" s="138"/>
      <c r="F16" s="138"/>
      <c r="G16" s="65"/>
      <c r="H16" s="77"/>
    </row>
    <row r="17" spans="1:8" ht="33.75" customHeight="1">
      <c r="A17" s="77"/>
      <c r="B17" s="66" t="s">
        <v>977</v>
      </c>
      <c r="C17" s="67" t="s">
        <v>630</v>
      </c>
      <c r="D17" s="68"/>
      <c r="E17" s="68"/>
      <c r="F17" s="68"/>
      <c r="G17" s="141">
        <f>SUM(D17:F17)</f>
        <v>0</v>
      </c>
      <c r="H17" s="77"/>
    </row>
    <row r="18" spans="1:8" ht="33.75" customHeight="1">
      <c r="A18" s="77"/>
      <c r="B18" s="69"/>
      <c r="C18" s="70" t="s">
        <v>575</v>
      </c>
      <c r="D18" s="71">
        <f>SUM(D17)</f>
        <v>0</v>
      </c>
      <c r="E18" s="71">
        <f>SUM(E17)</f>
        <v>0</v>
      </c>
      <c r="F18" s="71">
        <f>SUM(F17)</f>
        <v>0</v>
      </c>
      <c r="G18" s="71">
        <f>SUM(G17)</f>
        <v>0</v>
      </c>
      <c r="H18" s="77"/>
    </row>
    <row r="19" spans="1:8" ht="33.75" customHeight="1">
      <c r="A19" s="77"/>
      <c r="B19" s="63" t="s">
        <v>979</v>
      </c>
      <c r="C19" s="64" t="s">
        <v>610</v>
      </c>
      <c r="D19" s="138"/>
      <c r="E19" s="138"/>
      <c r="F19" s="138"/>
      <c r="G19" s="65"/>
      <c r="H19" s="77"/>
    </row>
    <row r="20" spans="1:8" ht="33.75" customHeight="1">
      <c r="A20" s="77"/>
      <c r="B20" s="66" t="s">
        <v>980</v>
      </c>
      <c r="C20" s="67" t="s">
        <v>611</v>
      </c>
      <c r="D20" s="68">
        <v>33525</v>
      </c>
      <c r="E20" s="68"/>
      <c r="F20" s="68"/>
      <c r="G20" s="141">
        <f aca="true" t="shared" si="1" ref="G20:G33">SUM(D20:F20)</f>
        <v>33525</v>
      </c>
      <c r="H20" s="77"/>
    </row>
    <row r="21" spans="1:8" ht="33.75" customHeight="1">
      <c r="A21" s="77"/>
      <c r="B21" s="66" t="s">
        <v>981</v>
      </c>
      <c r="C21" s="67" t="s">
        <v>631</v>
      </c>
      <c r="D21" s="68">
        <v>2000</v>
      </c>
      <c r="E21" s="68"/>
      <c r="F21" s="68"/>
      <c r="G21" s="141">
        <f t="shared" si="1"/>
        <v>2000</v>
      </c>
      <c r="H21" s="77"/>
    </row>
    <row r="22" spans="1:8" ht="33.75" customHeight="1">
      <c r="A22" s="77"/>
      <c r="B22" s="66" t="s">
        <v>982</v>
      </c>
      <c r="C22" s="67" t="s">
        <v>673</v>
      </c>
      <c r="D22" s="68">
        <v>10466</v>
      </c>
      <c r="E22" s="68"/>
      <c r="F22" s="68"/>
      <c r="G22" s="141">
        <f t="shared" si="1"/>
        <v>10466</v>
      </c>
      <c r="H22" s="77"/>
    </row>
    <row r="23" spans="1:8" ht="33.75" customHeight="1">
      <c r="A23" s="77"/>
      <c r="B23" s="66" t="s">
        <v>983</v>
      </c>
      <c r="C23" s="67" t="s">
        <v>632</v>
      </c>
      <c r="D23" s="68">
        <v>3087</v>
      </c>
      <c r="E23" s="68"/>
      <c r="F23" s="68"/>
      <c r="G23" s="141">
        <f t="shared" si="1"/>
        <v>3087</v>
      </c>
      <c r="H23" s="77"/>
    </row>
    <row r="24" spans="1:8" ht="33.75" customHeight="1">
      <c r="A24" s="77"/>
      <c r="B24" s="66" t="s">
        <v>984</v>
      </c>
      <c r="C24" s="67" t="s">
        <v>674</v>
      </c>
      <c r="D24" s="68"/>
      <c r="E24" s="68"/>
      <c r="F24" s="68"/>
      <c r="G24" s="141">
        <f t="shared" si="1"/>
        <v>0</v>
      </c>
      <c r="H24" s="77"/>
    </row>
    <row r="25" spans="1:8" ht="33.75" customHeight="1">
      <c r="A25" s="77"/>
      <c r="B25" s="66" t="s">
        <v>985</v>
      </c>
      <c r="C25" s="67" t="s">
        <v>675</v>
      </c>
      <c r="D25" s="68"/>
      <c r="E25" s="68"/>
      <c r="F25" s="68"/>
      <c r="G25" s="141">
        <f t="shared" si="1"/>
        <v>0</v>
      </c>
      <c r="H25" s="77"/>
    </row>
    <row r="26" spans="1:8" ht="33.75" customHeight="1">
      <c r="A26" s="77"/>
      <c r="B26" s="66" t="s">
        <v>986</v>
      </c>
      <c r="C26" s="67" t="s">
        <v>612</v>
      </c>
      <c r="D26" s="68"/>
      <c r="E26" s="68"/>
      <c r="F26" s="68"/>
      <c r="G26" s="141">
        <f t="shared" si="1"/>
        <v>0</v>
      </c>
      <c r="H26" s="77"/>
    </row>
    <row r="27" spans="1:8" ht="33.75" customHeight="1">
      <c r="A27" s="77"/>
      <c r="B27" s="66" t="s">
        <v>987</v>
      </c>
      <c r="C27" s="67" t="s">
        <v>613</v>
      </c>
      <c r="D27" s="68"/>
      <c r="E27" s="68"/>
      <c r="F27" s="68"/>
      <c r="G27" s="141">
        <f t="shared" si="1"/>
        <v>0</v>
      </c>
      <c r="H27" s="77"/>
    </row>
    <row r="28" spans="1:8" ht="33.75" customHeight="1">
      <c r="A28" s="77"/>
      <c r="B28" s="66" t="s">
        <v>988</v>
      </c>
      <c r="C28" s="67" t="s">
        <v>614</v>
      </c>
      <c r="D28" s="68">
        <v>37362</v>
      </c>
      <c r="E28" s="68"/>
      <c r="F28" s="68"/>
      <c r="G28" s="141">
        <f t="shared" si="1"/>
        <v>37362</v>
      </c>
      <c r="H28" s="77"/>
    </row>
    <row r="29" spans="1:8" ht="33.75" customHeight="1">
      <c r="A29" s="77"/>
      <c r="B29" s="66" t="s">
        <v>989</v>
      </c>
      <c r="C29" s="67" t="s">
        <v>633</v>
      </c>
      <c r="D29" s="68">
        <v>80696</v>
      </c>
      <c r="E29" s="68"/>
      <c r="F29" s="68"/>
      <c r="G29" s="141">
        <f t="shared" si="1"/>
        <v>80696</v>
      </c>
      <c r="H29" s="77"/>
    </row>
    <row r="30" spans="1:8" ht="33.75" customHeight="1">
      <c r="A30" s="77"/>
      <c r="B30" s="66" t="s">
        <v>990</v>
      </c>
      <c r="C30" s="67" t="s">
        <v>634</v>
      </c>
      <c r="D30" s="68">
        <v>35895</v>
      </c>
      <c r="E30" s="68"/>
      <c r="F30" s="68"/>
      <c r="G30" s="141">
        <f t="shared" si="1"/>
        <v>35895</v>
      </c>
      <c r="H30" s="77"/>
    </row>
    <row r="31" spans="1:8" ht="33.75" customHeight="1">
      <c r="A31" s="77"/>
      <c r="B31" s="66" t="s">
        <v>991</v>
      </c>
      <c r="C31" s="67" t="s">
        <v>635</v>
      </c>
      <c r="D31" s="68">
        <v>42602</v>
      </c>
      <c r="E31" s="68"/>
      <c r="F31" s="68"/>
      <c r="G31" s="141">
        <f t="shared" si="1"/>
        <v>42602</v>
      </c>
      <c r="H31" s="77"/>
    </row>
    <row r="32" spans="1:8" ht="33.75" customHeight="1">
      <c r="A32" s="77"/>
      <c r="B32" s="66" t="s">
        <v>992</v>
      </c>
      <c r="C32" s="67" t="s">
        <v>676</v>
      </c>
      <c r="D32" s="68"/>
      <c r="E32" s="68"/>
      <c r="F32" s="68"/>
      <c r="G32" s="141">
        <f t="shared" si="1"/>
        <v>0</v>
      </c>
      <c r="H32" s="77"/>
    </row>
    <row r="33" spans="1:8" ht="33.75" customHeight="1">
      <c r="A33" s="77"/>
      <c r="B33" s="66" t="s">
        <v>993</v>
      </c>
      <c r="C33" s="67" t="s">
        <v>636</v>
      </c>
      <c r="D33" s="68">
        <v>36722</v>
      </c>
      <c r="E33" s="68"/>
      <c r="F33" s="68"/>
      <c r="G33" s="141">
        <f t="shared" si="1"/>
        <v>36722</v>
      </c>
      <c r="H33" s="77"/>
    </row>
    <row r="34" spans="1:8" ht="33.75" customHeight="1">
      <c r="A34" s="77"/>
      <c r="B34" s="69"/>
      <c r="C34" s="70" t="s">
        <v>575</v>
      </c>
      <c r="D34" s="71">
        <f>SUM(D20:D33)</f>
        <v>282355</v>
      </c>
      <c r="E34" s="71">
        <f>SUM(E20:E33)</f>
        <v>0</v>
      </c>
      <c r="F34" s="71">
        <f>SUM(F20:F33)</f>
        <v>0</v>
      </c>
      <c r="G34" s="71">
        <f>SUM(G20:G33)</f>
        <v>282355</v>
      </c>
      <c r="H34" s="77"/>
    </row>
    <row r="35" spans="1:8" ht="33.75" customHeight="1">
      <c r="A35" s="77"/>
      <c r="B35" s="63" t="s">
        <v>994</v>
      </c>
      <c r="C35" s="64" t="s">
        <v>615</v>
      </c>
      <c r="D35" s="138"/>
      <c r="E35" s="138"/>
      <c r="F35" s="138"/>
      <c r="G35" s="65"/>
      <c r="H35" s="77"/>
    </row>
    <row r="36" spans="1:8" ht="33.75" customHeight="1">
      <c r="A36" s="77"/>
      <c r="B36" s="66" t="s">
        <v>995</v>
      </c>
      <c r="C36" s="67" t="s">
        <v>637</v>
      </c>
      <c r="D36" s="68">
        <v>7810</v>
      </c>
      <c r="E36" s="68"/>
      <c r="F36" s="68"/>
      <c r="G36" s="141">
        <f>SUM(D36:F36)</f>
        <v>7810</v>
      </c>
      <c r="H36" s="77"/>
    </row>
    <row r="37" spans="1:8" ht="33.75" customHeight="1">
      <c r="A37" s="77"/>
      <c r="B37" s="66" t="s">
        <v>996</v>
      </c>
      <c r="C37" s="67" t="s">
        <v>616</v>
      </c>
      <c r="D37" s="68">
        <v>41503</v>
      </c>
      <c r="E37" s="68"/>
      <c r="F37" s="68"/>
      <c r="G37" s="141">
        <f>SUM(D37:F37)</f>
        <v>41503</v>
      </c>
      <c r="H37" s="77"/>
    </row>
    <row r="38" spans="1:8" ht="33.75" customHeight="1">
      <c r="A38" s="77"/>
      <c r="B38" s="66" t="s">
        <v>997</v>
      </c>
      <c r="C38" s="67" t="s">
        <v>617</v>
      </c>
      <c r="D38" s="68">
        <v>49214</v>
      </c>
      <c r="E38" s="68"/>
      <c r="F38" s="68"/>
      <c r="G38" s="141">
        <f>SUM(D38:F38)</f>
        <v>49214</v>
      </c>
      <c r="H38" s="77"/>
    </row>
    <row r="39" spans="1:8" ht="33.75" customHeight="1">
      <c r="A39" s="77"/>
      <c r="B39" s="66" t="s">
        <v>998</v>
      </c>
      <c r="C39" s="67" t="s">
        <v>618</v>
      </c>
      <c r="D39" s="68"/>
      <c r="E39" s="68"/>
      <c r="F39" s="68"/>
      <c r="G39" s="141">
        <f>SUM(D39:F39)</f>
        <v>0</v>
      </c>
      <c r="H39" s="77"/>
    </row>
    <row r="40" spans="1:8" ht="33.75" customHeight="1">
      <c r="A40" s="77"/>
      <c r="B40" s="66">
        <v>4.05</v>
      </c>
      <c r="C40" s="67" t="s">
        <v>638</v>
      </c>
      <c r="D40" s="68">
        <v>35531</v>
      </c>
      <c r="E40" s="68"/>
      <c r="F40" s="68"/>
      <c r="G40" s="141">
        <f>SUM(D40:F40)</f>
        <v>35531</v>
      </c>
      <c r="H40" s="77"/>
    </row>
    <row r="41" spans="1:8" ht="33.75" customHeight="1">
      <c r="A41" s="77"/>
      <c r="B41" s="69"/>
      <c r="C41" s="70" t="s">
        <v>575</v>
      </c>
      <c r="D41" s="71">
        <f>SUM(D36:D40)</f>
        <v>134058</v>
      </c>
      <c r="E41" s="71">
        <f>SUM(E36:E40)</f>
        <v>0</v>
      </c>
      <c r="F41" s="71">
        <f>SUM(F36:F40)</f>
        <v>0</v>
      </c>
      <c r="G41" s="71">
        <f>SUM(G36:G40)</f>
        <v>134058</v>
      </c>
      <c r="H41" s="77"/>
    </row>
    <row r="42" spans="1:8" ht="33.75" customHeight="1">
      <c r="A42" s="77"/>
      <c r="B42" s="63" t="s">
        <v>999</v>
      </c>
      <c r="C42" s="64" t="s">
        <v>619</v>
      </c>
      <c r="D42" s="138"/>
      <c r="E42" s="138"/>
      <c r="F42" s="138"/>
      <c r="G42" s="65"/>
      <c r="H42" s="77"/>
    </row>
    <row r="43" spans="1:8" ht="33.75" customHeight="1">
      <c r="A43" s="77"/>
      <c r="B43" s="66" t="s">
        <v>1000</v>
      </c>
      <c r="C43" s="67" t="s">
        <v>620</v>
      </c>
      <c r="D43" s="68">
        <v>8533</v>
      </c>
      <c r="E43" s="68"/>
      <c r="F43" s="68"/>
      <c r="G43" s="141">
        <f aca="true" t="shared" si="2" ref="G43:G63">SUM(D43:F43)</f>
        <v>8533</v>
      </c>
      <c r="H43" s="77"/>
    </row>
    <row r="44" spans="1:8" ht="33.75" customHeight="1">
      <c r="A44" s="77"/>
      <c r="B44" s="66" t="s">
        <v>1001</v>
      </c>
      <c r="C44" s="67" t="s">
        <v>621</v>
      </c>
      <c r="D44" s="68">
        <v>1000</v>
      </c>
      <c r="E44" s="68"/>
      <c r="F44" s="68"/>
      <c r="G44" s="141">
        <f t="shared" si="2"/>
        <v>1000</v>
      </c>
      <c r="H44" s="77"/>
    </row>
    <row r="45" spans="1:8" ht="33.75" customHeight="1">
      <c r="A45" s="77"/>
      <c r="B45" s="66" t="s">
        <v>1002</v>
      </c>
      <c r="C45" s="67" t="s">
        <v>622</v>
      </c>
      <c r="D45" s="68">
        <v>7179</v>
      </c>
      <c r="E45" s="68"/>
      <c r="F45" s="68"/>
      <c r="G45" s="141">
        <f t="shared" si="2"/>
        <v>7179</v>
      </c>
      <c r="H45" s="77"/>
    </row>
    <row r="46" spans="1:8" ht="33.75" customHeight="1">
      <c r="A46" s="77"/>
      <c r="B46" s="66" t="s">
        <v>1003</v>
      </c>
      <c r="C46" s="67" t="s">
        <v>654</v>
      </c>
      <c r="D46" s="68"/>
      <c r="E46" s="68"/>
      <c r="F46" s="68"/>
      <c r="G46" s="141">
        <f t="shared" si="2"/>
        <v>0</v>
      </c>
      <c r="H46" s="77"/>
    </row>
    <row r="47" spans="1:8" ht="33.75" customHeight="1">
      <c r="A47" s="77"/>
      <c r="B47" s="66" t="s">
        <v>1004</v>
      </c>
      <c r="C47" s="67" t="s">
        <v>639</v>
      </c>
      <c r="D47" s="68"/>
      <c r="E47" s="68"/>
      <c r="F47" s="68"/>
      <c r="G47" s="141">
        <f t="shared" si="2"/>
        <v>0</v>
      </c>
      <c r="H47" s="77"/>
    </row>
    <row r="48" spans="1:8" ht="33.75" customHeight="1">
      <c r="A48" s="77"/>
      <c r="B48" s="66" t="s">
        <v>1005</v>
      </c>
      <c r="C48" s="67" t="s">
        <v>623</v>
      </c>
      <c r="D48" s="68"/>
      <c r="E48" s="68"/>
      <c r="F48" s="68"/>
      <c r="G48" s="141">
        <f t="shared" si="2"/>
        <v>0</v>
      </c>
      <c r="H48" s="77"/>
    </row>
    <row r="49" spans="1:8" ht="33.75" customHeight="1">
      <c r="A49" s="77"/>
      <c r="B49" s="66" t="s">
        <v>1006</v>
      </c>
      <c r="C49" s="67" t="s">
        <v>655</v>
      </c>
      <c r="D49" s="68"/>
      <c r="E49" s="68"/>
      <c r="F49" s="68"/>
      <c r="G49" s="141">
        <f t="shared" si="2"/>
        <v>0</v>
      </c>
      <c r="H49" s="77"/>
    </row>
    <row r="50" spans="1:8" ht="33.75" customHeight="1">
      <c r="A50" s="77"/>
      <c r="B50" s="66" t="s">
        <v>1007</v>
      </c>
      <c r="C50" s="67" t="s">
        <v>656</v>
      </c>
      <c r="D50" s="68"/>
      <c r="E50" s="68"/>
      <c r="F50" s="68"/>
      <c r="G50" s="141">
        <f t="shared" si="2"/>
        <v>0</v>
      </c>
      <c r="H50" s="77"/>
    </row>
    <row r="51" spans="1:8" ht="33.75" customHeight="1">
      <c r="A51" s="77"/>
      <c r="B51" s="66" t="s">
        <v>1008</v>
      </c>
      <c r="C51" s="67" t="s">
        <v>677</v>
      </c>
      <c r="D51" s="68"/>
      <c r="E51" s="68"/>
      <c r="F51" s="68"/>
      <c r="G51" s="141">
        <f t="shared" si="2"/>
        <v>0</v>
      </c>
      <c r="H51" s="77"/>
    </row>
    <row r="52" spans="1:8" ht="33.75" customHeight="1">
      <c r="A52" s="77"/>
      <c r="B52" s="66" t="s">
        <v>1009</v>
      </c>
      <c r="C52" s="67" t="s">
        <v>657</v>
      </c>
      <c r="D52" s="68"/>
      <c r="E52" s="68"/>
      <c r="F52" s="68"/>
      <c r="G52" s="141">
        <f t="shared" si="2"/>
        <v>0</v>
      </c>
      <c r="H52" s="77"/>
    </row>
    <row r="53" spans="1:8" ht="33.75" customHeight="1">
      <c r="A53" s="77"/>
      <c r="B53" s="66" t="s">
        <v>1010</v>
      </c>
      <c r="C53" s="67" t="s">
        <v>678</v>
      </c>
      <c r="D53" s="68"/>
      <c r="E53" s="68"/>
      <c r="F53" s="68"/>
      <c r="G53" s="141">
        <f t="shared" si="2"/>
        <v>0</v>
      </c>
      <c r="H53" s="77"/>
    </row>
    <row r="54" spans="1:8" ht="33.75" customHeight="1">
      <c r="A54" s="77"/>
      <c r="B54" s="66" t="s">
        <v>1011</v>
      </c>
      <c r="C54" s="67" t="s">
        <v>679</v>
      </c>
      <c r="D54" s="359"/>
      <c r="E54" s="68"/>
      <c r="F54" s="68"/>
      <c r="G54" s="141">
        <f t="shared" si="2"/>
        <v>0</v>
      </c>
      <c r="H54" s="77"/>
    </row>
    <row r="55" spans="1:8" ht="33.75" customHeight="1">
      <c r="A55" s="77"/>
      <c r="B55" s="66" t="s">
        <v>1012</v>
      </c>
      <c r="C55" s="67" t="s">
        <v>680</v>
      </c>
      <c r="D55" s="359"/>
      <c r="E55" s="68"/>
      <c r="F55" s="68"/>
      <c r="G55" s="141">
        <f t="shared" si="2"/>
        <v>0</v>
      </c>
      <c r="H55" s="77"/>
    </row>
    <row r="56" spans="1:8" ht="33.75" customHeight="1">
      <c r="A56" s="77"/>
      <c r="B56" s="66" t="s">
        <v>1013</v>
      </c>
      <c r="C56" s="67" t="s">
        <v>681</v>
      </c>
      <c r="D56" s="359"/>
      <c r="E56" s="68"/>
      <c r="F56" s="68"/>
      <c r="G56" s="141">
        <f t="shared" si="2"/>
        <v>0</v>
      </c>
      <c r="H56" s="77"/>
    </row>
    <row r="57" spans="1:8" ht="33.75" customHeight="1">
      <c r="A57" s="77"/>
      <c r="B57" s="66" t="s">
        <v>1014</v>
      </c>
      <c r="C57" s="67" t="s">
        <v>624</v>
      </c>
      <c r="D57" s="359"/>
      <c r="E57" s="68"/>
      <c r="F57" s="68"/>
      <c r="G57" s="141">
        <f t="shared" si="2"/>
        <v>0</v>
      </c>
      <c r="H57" s="77"/>
    </row>
    <row r="58" spans="1:8" ht="33.75" customHeight="1">
      <c r="A58" s="77"/>
      <c r="B58" s="66" t="s">
        <v>1015</v>
      </c>
      <c r="C58" s="67" t="s">
        <v>587</v>
      </c>
      <c r="D58" s="68">
        <v>1500</v>
      </c>
      <c r="E58" s="68"/>
      <c r="F58" s="68"/>
      <c r="G58" s="141">
        <f t="shared" si="2"/>
        <v>1500</v>
      </c>
      <c r="H58" s="77"/>
    </row>
    <row r="59" spans="1:8" ht="33.75" customHeight="1">
      <c r="A59" s="77"/>
      <c r="B59" s="66" t="s">
        <v>1016</v>
      </c>
      <c r="C59" s="67" t="s">
        <v>640</v>
      </c>
      <c r="D59" s="68">
        <v>18458</v>
      </c>
      <c r="E59" s="68"/>
      <c r="F59" s="68"/>
      <c r="G59" s="141">
        <f t="shared" si="2"/>
        <v>18458</v>
      </c>
      <c r="H59" s="77"/>
    </row>
    <row r="60" spans="1:8" ht="33.75" customHeight="1">
      <c r="A60" s="77"/>
      <c r="B60" s="66" t="s">
        <v>1017</v>
      </c>
      <c r="C60" s="67" t="s">
        <v>641</v>
      </c>
      <c r="D60" s="359"/>
      <c r="E60" s="68"/>
      <c r="F60" s="68"/>
      <c r="G60" s="141">
        <f t="shared" si="2"/>
        <v>0</v>
      </c>
      <c r="H60" s="77"/>
    </row>
    <row r="61" spans="1:8" ht="33.75" customHeight="1">
      <c r="A61" s="77"/>
      <c r="B61" s="66" t="s">
        <v>1018</v>
      </c>
      <c r="C61" s="67" t="s">
        <v>642</v>
      </c>
      <c r="D61" s="359"/>
      <c r="E61" s="68"/>
      <c r="F61" s="68"/>
      <c r="G61" s="141">
        <f t="shared" si="2"/>
        <v>0</v>
      </c>
      <c r="H61" s="77"/>
    </row>
    <row r="62" spans="1:8" ht="33.75" customHeight="1">
      <c r="A62" s="77"/>
      <c r="B62" s="66" t="s">
        <v>1019</v>
      </c>
      <c r="C62" s="67" t="s">
        <v>643</v>
      </c>
      <c r="D62" s="359"/>
      <c r="E62" s="68"/>
      <c r="F62" s="68"/>
      <c r="G62" s="141">
        <f t="shared" si="2"/>
        <v>0</v>
      </c>
      <c r="H62" s="77"/>
    </row>
    <row r="63" spans="1:8" ht="33.75" customHeight="1">
      <c r="A63" s="77"/>
      <c r="B63" s="66" t="s">
        <v>1020</v>
      </c>
      <c r="C63" s="67" t="s">
        <v>644</v>
      </c>
      <c r="D63" s="359"/>
      <c r="E63" s="68"/>
      <c r="F63" s="68"/>
      <c r="G63" s="141">
        <f t="shared" si="2"/>
        <v>0</v>
      </c>
      <c r="H63" s="77"/>
    </row>
    <row r="64" spans="1:8" ht="33.75" customHeight="1">
      <c r="A64" s="77"/>
      <c r="B64" s="69"/>
      <c r="C64" s="70" t="s">
        <v>575</v>
      </c>
      <c r="D64" s="71">
        <f>SUM(D43:D63)</f>
        <v>36670</v>
      </c>
      <c r="E64" s="71">
        <f>SUM(E43:E63)</f>
        <v>0</v>
      </c>
      <c r="F64" s="71">
        <f>SUM(F43:F63)</f>
        <v>0</v>
      </c>
      <c r="G64" s="71">
        <f>SUM(G43:G63)</f>
        <v>36670</v>
      </c>
      <c r="H64" s="77"/>
    </row>
    <row r="65" spans="1:8" ht="33.75" customHeight="1">
      <c r="A65" s="77"/>
      <c r="B65" s="63" t="s">
        <v>1021</v>
      </c>
      <c r="C65" s="64" t="s">
        <v>625</v>
      </c>
      <c r="D65" s="139"/>
      <c r="E65" s="139"/>
      <c r="F65" s="139"/>
      <c r="G65" s="72"/>
      <c r="H65" s="77"/>
    </row>
    <row r="66" spans="1:8" ht="33.75" customHeight="1">
      <c r="A66" s="77"/>
      <c r="B66" s="66" t="s">
        <v>1022</v>
      </c>
      <c r="C66" s="67" t="s">
        <v>682</v>
      </c>
      <c r="D66" s="68">
        <v>10912147</v>
      </c>
      <c r="E66" s="68"/>
      <c r="F66" s="68"/>
      <c r="G66" s="141">
        <f>SUM(D66:F66)</f>
        <v>10912147</v>
      </c>
      <c r="H66" s="77"/>
    </row>
    <row r="67" spans="1:8" ht="33.75" customHeight="1">
      <c r="A67" s="77"/>
      <c r="B67" s="66" t="s">
        <v>1023</v>
      </c>
      <c r="C67" s="67" t="s">
        <v>683</v>
      </c>
      <c r="D67" s="68">
        <v>32155</v>
      </c>
      <c r="E67" s="68"/>
      <c r="F67" s="68"/>
      <c r="G67" s="141">
        <f>SUM(D67:F67)</f>
        <v>32155</v>
      </c>
      <c r="H67" s="77"/>
    </row>
    <row r="68" spans="1:8" ht="33.75" customHeight="1">
      <c r="A68" s="77"/>
      <c r="B68" s="66" t="s">
        <v>1028</v>
      </c>
      <c r="C68" s="67" t="s">
        <v>684</v>
      </c>
      <c r="D68" s="68">
        <v>157500</v>
      </c>
      <c r="E68" s="68"/>
      <c r="F68" s="68"/>
      <c r="G68" s="141">
        <f>SUM(D68:F68)</f>
        <v>157500</v>
      </c>
      <c r="H68" s="77"/>
    </row>
    <row r="69" spans="1:8" ht="33.75" customHeight="1">
      <c r="A69" s="77"/>
      <c r="B69" s="69"/>
      <c r="C69" s="70" t="s">
        <v>575</v>
      </c>
      <c r="D69" s="71">
        <f>SUM(D66:D68)</f>
        <v>11101802</v>
      </c>
      <c r="E69" s="71">
        <f>SUM(E66:E68)</f>
        <v>0</v>
      </c>
      <c r="F69" s="71">
        <f>SUM(F66:F68)</f>
        <v>0</v>
      </c>
      <c r="G69" s="71">
        <f>SUM(G66:G68)</f>
        <v>11101802</v>
      </c>
      <c r="H69" s="77"/>
    </row>
    <row r="70" spans="1:8" ht="33.75" customHeight="1">
      <c r="A70" s="77"/>
      <c r="B70" s="63" t="s">
        <v>1024</v>
      </c>
      <c r="C70" s="64" t="s">
        <v>685</v>
      </c>
      <c r="D70" s="138"/>
      <c r="E70" s="138"/>
      <c r="F70" s="138"/>
      <c r="G70" s="65"/>
      <c r="H70" s="77"/>
    </row>
    <row r="71" spans="1:8" ht="33.75" customHeight="1">
      <c r="A71" s="77"/>
      <c r="B71" s="66" t="s">
        <v>1025</v>
      </c>
      <c r="C71" s="67" t="s">
        <v>686</v>
      </c>
      <c r="D71" s="359"/>
      <c r="E71" s="68">
        <v>1575917</v>
      </c>
      <c r="F71" s="68"/>
      <c r="G71" s="141">
        <f>SUM(D71:F71)</f>
        <v>1575917</v>
      </c>
      <c r="H71" s="77"/>
    </row>
    <row r="72" spans="1:8" ht="33.75" customHeight="1">
      <c r="A72" s="77"/>
      <c r="B72" s="66" t="s">
        <v>1026</v>
      </c>
      <c r="C72" s="67" t="s">
        <v>687</v>
      </c>
      <c r="D72" s="359"/>
      <c r="E72" s="68">
        <v>105</v>
      </c>
      <c r="F72" s="68"/>
      <c r="G72" s="141">
        <f>SUM(D72:F72)</f>
        <v>105</v>
      </c>
      <c r="H72" s="77"/>
    </row>
    <row r="73" spans="1:8" ht="33.75" customHeight="1">
      <c r="A73" s="77"/>
      <c r="B73" s="66" t="s">
        <v>1045</v>
      </c>
      <c r="C73" s="67" t="s">
        <v>678</v>
      </c>
      <c r="D73" s="359"/>
      <c r="E73" s="68"/>
      <c r="F73" s="68"/>
      <c r="G73" s="141">
        <f>SUM(D73:F73)</f>
        <v>0</v>
      </c>
      <c r="H73" s="77"/>
    </row>
    <row r="74" spans="1:8" ht="33.75" customHeight="1">
      <c r="A74" s="77"/>
      <c r="B74" s="69"/>
      <c r="C74" s="70" t="s">
        <v>688</v>
      </c>
      <c r="D74" s="361">
        <f>SUM(D71:D72)</f>
        <v>0</v>
      </c>
      <c r="E74" s="71">
        <f>SUM(E71:E72)</f>
        <v>1576022</v>
      </c>
      <c r="F74" s="71">
        <f>SUM(F71:F72)</f>
        <v>0</v>
      </c>
      <c r="G74" s="71">
        <f>SUM(G71:G73)</f>
        <v>1576022</v>
      </c>
      <c r="H74" s="77"/>
    </row>
    <row r="75" spans="1:8" ht="33.75" customHeight="1">
      <c r="A75" s="77"/>
      <c r="B75" s="66" t="s">
        <v>1027</v>
      </c>
      <c r="C75" s="67" t="s">
        <v>689</v>
      </c>
      <c r="D75" s="359"/>
      <c r="E75" s="68"/>
      <c r="F75" s="68">
        <v>2018486</v>
      </c>
      <c r="G75" s="141">
        <f>SUM(D75:F75)</f>
        <v>2018486</v>
      </c>
      <c r="H75" s="77"/>
    </row>
    <row r="76" spans="1:8" ht="33.75" customHeight="1">
      <c r="A76" s="77"/>
      <c r="B76" s="66" t="s">
        <v>1029</v>
      </c>
      <c r="C76" s="67" t="s">
        <v>690</v>
      </c>
      <c r="D76" s="359"/>
      <c r="E76" s="68"/>
      <c r="F76" s="68">
        <v>105</v>
      </c>
      <c r="G76" s="141">
        <f>SUM(D76:F76)</f>
        <v>105</v>
      </c>
      <c r="H76" s="77"/>
    </row>
    <row r="77" spans="1:8" ht="33.75" customHeight="1">
      <c r="A77" s="77"/>
      <c r="B77" s="66" t="s">
        <v>1046</v>
      </c>
      <c r="C77" s="67" t="s">
        <v>678</v>
      </c>
      <c r="D77" s="359"/>
      <c r="E77" s="68"/>
      <c r="F77" s="68"/>
      <c r="G77" s="141">
        <f>SUM(D77:F77)</f>
        <v>0</v>
      </c>
      <c r="H77" s="77"/>
    </row>
    <row r="78" spans="1:8" ht="33.75" customHeight="1">
      <c r="A78" s="77"/>
      <c r="B78" s="69"/>
      <c r="C78" s="70" t="s">
        <v>691</v>
      </c>
      <c r="D78" s="71">
        <f>SUM(D75:D76)</f>
        <v>0</v>
      </c>
      <c r="E78" s="71">
        <f>SUM(E75:E76)</f>
        <v>0</v>
      </c>
      <c r="F78" s="71">
        <f>SUM(F75:F76)</f>
        <v>2018591</v>
      </c>
      <c r="G78" s="71">
        <f>SUM(G75:G77)</f>
        <v>2018591</v>
      </c>
      <c r="H78" s="77"/>
    </row>
    <row r="79" spans="1:8" ht="33.75" customHeight="1">
      <c r="A79" s="77"/>
      <c r="B79" s="69"/>
      <c r="C79" s="70" t="s">
        <v>692</v>
      </c>
      <c r="D79" s="71">
        <f>D74+D78</f>
        <v>0</v>
      </c>
      <c r="E79" s="71">
        <f>E74+E78</f>
        <v>1576022</v>
      </c>
      <c r="F79" s="71">
        <f>F74+F78</f>
        <v>2018591</v>
      </c>
      <c r="G79" s="71">
        <f>G74+G78</f>
        <v>3594613</v>
      </c>
      <c r="H79" s="77"/>
    </row>
    <row r="80" spans="1:8" ht="33.75" customHeight="1">
      <c r="A80" s="77"/>
      <c r="B80" s="69"/>
      <c r="C80" s="70" t="s">
        <v>661</v>
      </c>
      <c r="D80" s="71">
        <f>D79+D69+D64+D41+D34+D18+D15</f>
        <v>12476665</v>
      </c>
      <c r="E80" s="71">
        <f>E79+E69+E64+E41+E34+E18+E15</f>
        <v>1576022</v>
      </c>
      <c r="F80" s="71">
        <f>F79+F69+F64+F41+F34+F18+F15</f>
        <v>2018591</v>
      </c>
      <c r="G80" s="71">
        <f>G79+G69+G64+G41+G34+G18+G15</f>
        <v>16071278</v>
      </c>
      <c r="H80" s="77"/>
    </row>
    <row r="81" spans="1:8" ht="33.75" customHeight="1">
      <c r="A81" s="77"/>
      <c r="B81" s="73"/>
      <c r="C81" s="74"/>
      <c r="D81" s="75"/>
      <c r="E81" s="75"/>
      <c r="F81" s="75"/>
      <c r="G81" s="75"/>
      <c r="H81" s="77"/>
    </row>
    <row r="82" spans="1:8" ht="19.5" customHeight="1">
      <c r="A82" s="77"/>
      <c r="B82" s="76"/>
      <c r="C82" s="78"/>
      <c r="D82" s="79"/>
      <c r="E82" s="79"/>
      <c r="F82" s="79"/>
      <c r="G82" s="79"/>
      <c r="H82" s="77"/>
    </row>
    <row r="83" spans="1:8" ht="19.5" customHeight="1">
      <c r="A83" s="77"/>
      <c r="B83" s="80"/>
      <c r="C83" s="144"/>
      <c r="D83" s="144"/>
      <c r="E83" s="144"/>
      <c r="F83" s="144"/>
      <c r="G83" s="79"/>
      <c r="H83" s="77"/>
    </row>
    <row r="84" spans="1:8" ht="19.5" customHeight="1">
      <c r="A84" s="77"/>
      <c r="B84" s="467" t="str">
        <f>'13'!B36</f>
        <v>LIC. ENRIQUE ROJAS DIAZ</v>
      </c>
      <c r="C84" s="467"/>
      <c r="D84" s="467"/>
      <c r="E84" s="467"/>
      <c r="F84" s="467"/>
      <c r="G84" s="467"/>
      <c r="H84" s="77"/>
    </row>
    <row r="85" spans="1:8" ht="19.5" customHeight="1">
      <c r="A85" s="77"/>
      <c r="B85" s="468" t="s">
        <v>669</v>
      </c>
      <c r="C85" s="468"/>
      <c r="D85" s="468"/>
      <c r="E85" s="468"/>
      <c r="F85" s="468"/>
      <c r="G85" s="468"/>
      <c r="H85" s="77"/>
    </row>
    <row r="86" spans="1:8" ht="19.5" customHeight="1">
      <c r="A86" s="77"/>
      <c r="B86" s="76"/>
      <c r="C86" s="81"/>
      <c r="D86" s="79"/>
      <c r="E86" s="79"/>
      <c r="F86" s="79"/>
      <c r="G86" s="79"/>
      <c r="H86" s="77"/>
    </row>
    <row r="87" spans="1:8" ht="19.5" customHeight="1">
      <c r="A87" s="77"/>
      <c r="B87" s="76"/>
      <c r="C87" s="146"/>
      <c r="D87" s="79"/>
      <c r="E87" s="79"/>
      <c r="F87" s="79"/>
      <c r="G87" s="79"/>
      <c r="H87" s="77"/>
    </row>
    <row r="88" spans="1:8" ht="19.5" customHeight="1">
      <c r="A88" s="77"/>
      <c r="B88" s="470" t="str">
        <f>'13'!D36</f>
        <v>LIC. EFRAIN RAMIREZ GONZALEZ</v>
      </c>
      <c r="C88" s="470"/>
      <c r="D88" s="470"/>
      <c r="E88" s="470"/>
      <c r="F88" s="470"/>
      <c r="G88" s="470"/>
      <c r="H88" s="77"/>
    </row>
    <row r="89" spans="1:8" ht="19.5" customHeight="1">
      <c r="A89" s="77"/>
      <c r="B89" s="469" t="s">
        <v>960</v>
      </c>
      <c r="C89" s="469"/>
      <c r="D89" s="469"/>
      <c r="E89" s="469"/>
      <c r="F89" s="469"/>
      <c r="G89" s="469"/>
      <c r="H89" s="77"/>
    </row>
    <row r="90" spans="1:8" ht="19.5" customHeight="1">
      <c r="A90" s="77"/>
      <c r="B90" s="76"/>
      <c r="C90" s="81"/>
      <c r="D90" s="79"/>
      <c r="E90" s="79"/>
      <c r="F90" s="79"/>
      <c r="G90" s="79"/>
      <c r="H90" s="77"/>
    </row>
    <row r="91" spans="1:8" ht="19.5" customHeight="1">
      <c r="A91" s="77"/>
      <c r="B91" s="145"/>
      <c r="C91" s="145"/>
      <c r="D91" s="145"/>
      <c r="E91" s="145"/>
      <c r="F91" s="145"/>
      <c r="G91" s="145"/>
      <c r="H91" s="77"/>
    </row>
    <row r="92" spans="1:8" ht="19.5" customHeight="1">
      <c r="A92" s="77"/>
      <c r="B92" s="470" t="str">
        <f>'13'!G36</f>
        <v>C. HECTOR RAUL CSTILLO RAMIREZ</v>
      </c>
      <c r="C92" s="470"/>
      <c r="D92" s="470"/>
      <c r="E92" s="470"/>
      <c r="F92" s="470"/>
      <c r="G92" s="470"/>
      <c r="H92" s="77"/>
    </row>
    <row r="93" spans="1:8" ht="19.5" customHeight="1">
      <c r="A93" s="77"/>
      <c r="B93" s="469" t="s">
        <v>670</v>
      </c>
      <c r="C93" s="469"/>
      <c r="D93" s="469"/>
      <c r="E93" s="469"/>
      <c r="F93" s="469"/>
      <c r="G93" s="469"/>
      <c r="H93" s="77"/>
    </row>
    <row r="94" spans="1:8" ht="19.5" customHeight="1">
      <c r="A94" s="77"/>
      <c r="B94" s="76"/>
      <c r="C94" s="78"/>
      <c r="D94" s="79"/>
      <c r="E94" s="79"/>
      <c r="F94" s="79"/>
      <c r="G94" s="79"/>
      <c r="H94" s="77"/>
    </row>
    <row r="95" spans="1:8" ht="19.5" customHeight="1">
      <c r="A95" s="77"/>
      <c r="B95" s="76"/>
      <c r="C95" s="78"/>
      <c r="D95" s="79"/>
      <c r="E95" s="79"/>
      <c r="F95" s="79"/>
      <c r="G95" s="79"/>
      <c r="H95" s="77"/>
    </row>
  </sheetData>
  <sheetProtection password="CAC9" sheet="1" selectLockedCells="1"/>
  <mergeCells count="6">
    <mergeCell ref="B84:G84"/>
    <mergeCell ref="B85:G85"/>
    <mergeCell ref="B93:G93"/>
    <mergeCell ref="B88:G88"/>
    <mergeCell ref="B89:G89"/>
    <mergeCell ref="B92:G92"/>
  </mergeCells>
  <conditionalFormatting sqref="D66:D68 D9:D13 D40 D28:D31 D20:D23 D36:D38 D43:D45 D58 E71:E72 F75:F76">
    <cfRule type="cellIs" priority="1" dxfId="2" operator="lessThanOrEqual" stopIfTrue="1">
      <formula>0</formula>
    </cfRule>
  </conditionalFormatting>
  <conditionalFormatting sqref="E17:F17 E20:F33 E36:F40 E43:F63 E66:F68 D71:D73 F71:F73 D75:E77">
    <cfRule type="cellIs" priority="2" dxfId="1" operator="equal" stopIfTrue="1">
      <formula>0</formula>
    </cfRule>
  </conditionalFormatting>
  <conditionalFormatting sqref="F9:F14 E10:E14">
    <cfRule type="cellIs" priority="3" dxfId="3" operator="equal" stopIfTrue="1">
      <formula>0</formula>
    </cfRule>
  </conditionalFormatting>
  <dataValidations count="58">
    <dataValidation type="whole" operator="equal" allowBlank="1" showInputMessage="1" showErrorMessage="1" promptTitle="ADVERTENCIA:" prompt="Recuerde esta partida no debe ser tener presupuesto, para salir de la ventana solo presione &quot;CANCELAR&quot;&#10;" errorTitle="ERROR DE INGRESO" error="Estos rubros no contienen presupuesto." sqref="E18:F19">
      <formula1>0</formula1>
    </dataValidation>
    <dataValidation allowBlank="1" showInputMessage="1" showErrorMessage="1" promptTitle="IMPUESTO PREDIAL SECTOR URBANO." prompt="Art. 92 LHMEJ. Es objeto la propiedad, copropiedad, dominio, posesión, usufructo y el derecho de superficie de predios, así como las construcciones edificadas sobre los mismos." sqref="D9"/>
    <dataValidation allowBlank="1" showInputMessage="1" showErrorMessage="1" promptTitle="IMPUESTO PREDIAL SECTOR RÚSTICO." prompt="Art. 92 LHMEJ. Es objeto la propiedad, copropiedad, dominio, posesión, usufructo y el derecho de superficie de predios, así como las construcciones edificadas sobre los mismos.&#10;" sqref="D10"/>
    <dataValidation allowBlank="1" showInputMessage="1" showErrorMessage="1" promptTitle="TRANSMISIONES PATRIMONALES" prompt="Art 112 LHMEJ. Es objeto el traslado del dominio, propiedad o copropiedad sobre bienes inmuebles por cualquier hecho que comprendan suelo y/o contrucciones adheridas." sqref="D11"/>
    <dataValidation allowBlank="1" showInputMessage="1" showErrorMessage="1" promptTitle="IMP. SOBRE NEGOCIOS JURÍDICOS." prompt="Art. 131. LHMEJ Es objeto la realización, celebración o expedición de los actos o contratos relativos a construcción, reconstrucción o ampliación de inmuebles.&#10;" sqref="D12"/>
    <dataValidation allowBlank="1" showInputMessage="1" showErrorMessage="1" promptTitle="IMP. SOBRE ESPECTÁCULOS PÚBLICOS" prompt="Art. 131. LHMEJ Es objeto el ingreso que se obtenga por concepto de la explotación de los espectáculos como teatro, ballet, ópera, circo, lucha libre, box, taurino, futbol, basquetbol, beisbol, etc&#10;" sqref="D13"/>
    <dataValidation allowBlank="1" showInputMessage="1" showErrorMessage="1" promptTitle="IMPUESTOS EXTRAORDINARIOS." prompt="Art. 129 LMHEJ Los Municipios podrán promover antes la legislatura del Estado, la creación de obras de utilidad general, cuando la ejecución de éstas sea inaplazable y no se disponga de recursos suficientes para cubrir el costo hasta recaudar lo necesario" sqref="D14"/>
    <dataValidation allowBlank="1" showInputMessage="1" showErrorMessage="1" promptTitle="CONTRIBUCIONES ESPECIALES " prompt="Art 125. LIM El Municipio percibirá las contribuciones especiales establecidas o que establezcan sobre el incremento del valor  y de la mejoría dela propiedad raíz, por la relación de obras o servicios públicos, según las leyes urbanísticas aplicables.&#10;" sqref="D17"/>
    <dataValidation allowBlank="1" showInputMessage="1" showErrorMessage="1" promptTitle="LIC. PARA GIROS CON VENTA DE B.A" prompt="Art. 138. LHMEJ Las licencias se otorgarán por cada giro y no por domicilio o propietario. Se entiende por giro toda actividad concreta, ya sea comercial, industrial, o de prestación de servicios.&#10;" sqref="D20"/>
    <dataValidation allowBlank="1" showInputMessage="1" showErrorMessage="1" promptTitle="LICENCIAS PARA ANUNCIOS." prompt="Art. 144. LHMEJ Serán solidariamente responsable del pago de este derecho, por la colocación de anuncios las personas físicas o morales de la colocación de anuncios y los propietarios de muebles e inmuebles." sqref="D21"/>
    <dataValidation allowBlank="1" showInputMessage="1" showErrorMessage="1" promptTitle="LICENCIA PARA CONSTRUCCIONES." prompt="Art.146 LMHEJ. Los titulares de bienes inmuebles donde se realicen acciones urbanísticas pagarán, a efecto de obtener los dictámenes, autorizaciones, licencias, permisos, aportaciones incorporaciones y certificaciones, conforme a las tarifas y cuotas." sqref="D22"/>
    <dataValidation allowBlank="1" showInputMessage="1" showErrorMessage="1" promptTitle="SERVICIO DE SANIDAD." prompt="Art. 150. LIM. Las personas físicas o jurídicas que requieren de servicios de sanidad pagarán los derechos.&#10;" sqref="D23"/>
    <dataValidation allowBlank="1" showInputMessage="1" showErrorMessage="1" promptTitle="ASEO PÚBLICO" prompt="Art. 154. LHMEJ Cuando el servicio de aseo público se presta en forma especial se causará el pago de derechos.&#10;" sqref="D24"/>
    <dataValidation allowBlank="1" showInputMessage="1" showErrorMessage="1" promptTitle="AGUA POTABLE" prompt="Art. 157. LHMEJ El servicio de agua se tendrá como base el consumo, adoptándose preferentemente el uso de medidores, cuando esto no fuere posible, éstas se determinarán de conformidad a la ley de ingresos municipal.&#10;" sqref="D25"/>
    <dataValidation allowBlank="1" showInputMessage="1" showErrorMessage="1" promptTitle="DERECHOS POR DESCARGA DE AGUAS." prompt="Art. 159 LHMEJ Son responsables objetivos del pago de este derecho los adquirentes de predios en que se haya intalado el servicio, relación con los créditos insolutos a la fecha de la adquisición." sqref="D26"/>
    <dataValidation allowBlank="1" showInputMessage="1" showErrorMessage="1" promptTitle="INFRAESTRUCTURA Y ALCANTARILLADO" prompt="Art. 160 LMHEJ Los propietarios de las fincas ubicadas donde haya red de distribución de servicio de agua y alcantarillado, paragán le servicio aún no lo usen, de conformidad con las coutas establecidas." sqref="D27"/>
    <dataValidation allowBlank="1" showInputMessage="1" showErrorMessage="1" promptTitle="RASTRO." prompt="Art.162 LMHEJ Los derechos que las leyes de ingresos municipales fijen por este concepto deberán ser cubiertos en forma ancipada en la Tesorería, Rastro, los recaudadores autorizados para este fin, cuando en éste se efectue el sacrificio." sqref="D28"/>
    <dataValidation allowBlank="1" showInputMessage="1" showErrorMessage="1" promptTitle="REGISTRO CIVIL." prompt="Art. 168. LHMEJ Los servicios que se presten por este concepto no causarán los derechos, siempre que se realicen en las oficinas del Registro Civil y dentro del horario de labores.&#10;" sqref="D29"/>
    <dataValidation allowBlank="1" showInputMessage="1" showErrorMessage="1" promptTitle="CERTIFICACIONES DE CATASTRO." prompt="Art. 171 LMHEJ Causarán los derechos a que se refiere este capítulo, la expedición por parte de los servidores públicos de los ayuntamientos, de toda clase de certificaciones, o copias de documentos existentes en los archivos de las oficinas municipales." sqref="D30"/>
    <dataValidation allowBlank="1" showInputMessage="1" showErrorMessage="1" promptTitle="CERTIFICACIONES VARIAS." prompt="Art. 171 LHMEJ Causarán los derechos  a que se refiere este capítulo, la expedición por parte de los servidores  públicos de los ayuntamientos, de toda clase de certificaciones, o copias existentes en las oficinas municipales, a solicitud del intersado.&#10;" sqref="D31"/>
    <dataValidation allowBlank="1" showInputMessage="1" showErrorMessage="1" promptTitle="ESTACIONAMIENTOS." prompt="Art. 58 LIM Las personas físicas o jurídicas, concesionarias del servicio público de estacionamientos o usuarios de tiempo medido en la vía pública, pagarán los productos conforme al contrato-concesión y a la tarifa que acuerde el ayuntamiento.&#10;" sqref="D39"/>
    <dataValidation allowBlank="1" showInputMessage="1" showErrorMessage="1" promptTitle="PRODUCTOS DIVERSOS." prompt="Art. 192 LIM Comprende los ingresos por la explotación, enajenación o arrendamiento de bienes propiedad del municipio, distintos a los señalados en los productos o por la realización de actividades que no correspondan al desarrollo de sus funciones." sqref="D40"/>
    <dataValidation allowBlank="1" showInputMessage="1" showErrorMessage="1" promptTitle="RECARGOS" prompt="Art. 43 LHMEJ El crédito fiscal es la obligación determinada en cantidad líquida y debe pagarse en la fecha o dentro del plazo señalado en las disposiciones respectivas.&#10;" sqref="D43"/>
    <dataValidation allowBlank="1" showInputMessage="1" showErrorMessage="1" promptTitle="INTERESES." prompt="Art 32 LIM fracc VIII. Cuando se concedan plazos para cubrir créditos fiscales, la tasa de interés será el costo porcentual promedio (C.P.P.), del mes inmediato anterior, que determine el Banco de México.&#10;" sqref="D44"/>
    <dataValidation allowBlank="1" showInputMessage="1" showErrorMessage="1" promptTitle="MULTAS." prompt="ART 32 LIM fracc II. Sanciones de orden administrativo, que en uso de sus facultades, imponga la autoridad municipal, aplicando las sanciones conforme a las reglas del art. 197 de la LHMJ." sqref="D45"/>
    <dataValidation allowBlank="1" showInputMessage="1" showErrorMessage="1" promptTitle="DONATIVOS, HERENCIAS Y LEGADOS." prompt="Art 32 LIM. Aquellos bienes y derechos que pasan a las arcas o patrimonio del Ayuntamiento por medio del acto jurídico unilateral y personalísimo llamado Testamento, transferencias al municipio ciertos derechos que corresponden a terceros.&#10;" sqref="D46"/>
    <dataValidation allowBlank="1" showInputMessage="1" showErrorMessage="1" promptTitle="BIENES VACANTES." prompt="Art. 82 y 83 LIM. Aquellos bienes inmuebles que no tienen dueño cierto y conocido y se encuentran abandonados y que por medio del procedimiento civil correspondiente pasan a formar parte del Ayuntamiento.&#10;" sqref="D47"/>
    <dataValidation allowBlank="1" showInputMessage="1" showErrorMessage="1" promptTitle="REINTEGROS." prompt="Art 32 Facc V LIM. Se deriva de los pagos efectuados al Ayuntamiento, de una persona física o jurídica de forma errónea, por lo cual procede que estas devuelvan el monto erogado a las arcas municipales a solicitud de la autoridad competente.&#10;" sqref="D48"/>
    <dataValidation allowBlank="1" showInputMessage="1" showErrorMessage="1" promptTitle="INDENMIZACIONES." prompt="PUNTO 5.7 GCI Aquellos ingresos derivados de los daños y perjuicios que el Ayuntamiento debe hacer exigible a una persona física o jurídica que haya causado un daño material al Patrimonio Municipal con referencia al art. 193 LHMEJ.&#10;" sqref="D49"/>
    <dataValidation allowBlank="1" showInputMessage="1" showErrorMessage="1" promptTitle="SUBSIDIOS ESTATALES Y FEDERALES." prompt="PUNTO 5.8 GCI Prestaciones publicas asistencial de carácter económico y de duración determinada, que la Federación o Estado determina para el Municipio. con referencia al art 193 LHMEJ.&#10;" sqref="D50"/>
    <dataValidation allowBlank="1" showInputMessage="1" showErrorMessage="1" promptTitle="APORT. FEDERALES PARA OBRAS." prompt="Art. 194 bis. LHMEJ Para fines específicos que através de los diferentes fondos que corresponden al Municipio, se percibirán en los términos que establezca el Presupuesto de Egreso de la Federación, la Coordinación Fiscal y convenios." sqref="D51"/>
    <dataValidation allowBlank="1" showInputMessage="1" showErrorMessage="1" promptTitle="APORT. ESTATALES PARA OBRAS." prompt="PUNTO 5.10 GCI Las aportaciones estatales y de organismos públicos para obras y servicios de beneficios social que establezca sus respectivospresupuestos de egresos y los convenios respectivos con referencia al art 193 LHMEJ." sqref="D52"/>
    <dataValidation allowBlank="1" showInputMessage="1" showErrorMessage="1" promptTitle="APORT. DE TERCEROS PARA OBRAS." prompt="Art. 194 bis. LHMEJ Para fines específicos que através de los diferentes fondos que corresponden al Municipio, se percibirán en los términos que establezca el Presupuesto de Egreso de la Federación, la Coordinación Fiscal y convenios." sqref="D53"/>
    <dataValidation allowBlank="1" showInputMessage="1" showErrorMessage="1" promptTitle="OTROS NO ESPECÍFICOS." prompt="Punto 5.17 GCI. Agrupa los ingresos obtenidos por otros aprovechamientos no especificados en los rubros anteriore, con referencia al art 193 LHMEJ." sqref="D59"/>
    <dataValidation allowBlank="1" showInputMessage="1" showErrorMessage="1" promptTitle="GASTOS DE EJECUCIÓN." prompt="Art 252 al 314 LMHEJ. Ingresos derivados por la notificación de requerimientos de pago y crédito fiscales, no cubiertos en los plazos establecidos. Todos los gastos de ejecución son a cargo del contribuyente." sqref="D58"/>
    <dataValidation allowBlank="1" showInputMessage="1" showErrorMessage="1" promptTitle="SEGURIDAD PÚBLICA Y TRÁNSITO." prompt="Art. 174 LHMJ Los ingresos que por estos conceptos correspondan a los municipios, se establecerá anualmente en las leyes de ingresos correspondientes.&#10;" sqref="D32"/>
    <dataValidation allowBlank="1" showInputMessage="1" showErrorMessage="1" promptTitle="DERECHO NO ESPECIFICADOS." prompt="Art. 175 LMHEJ Causarán los derechos a que se refiere este capítulo, aquellos otros servicios que preste la autoridad municipal y que no estén previstos en los derechos. &#10;" sqref="D33"/>
    <dataValidation allowBlank="1" showInputMessage="1" showErrorMessage="1" promptTitle="BIENES MUEBLES E INMUEBLES." prompt="Art. 179 y 180 LHMEJ Sólo podrán ser enajenados los bienes muebles e inmuebles, en los casos previstos en la Ley, o cuando resulten antieconómicos en su conservación y mantenimiento además podrá efectuar arrendamiento cuando sean de uso particular.&#10;" sqref="D36"/>
    <dataValidation allowBlank="1" showInputMessage="1" showErrorMessage="1" promptTitle="CEMENTERIOS." prompt="Art. 184 LHMEJ La inhumación de cadáveres solamente podrá hacerse en los cementerios municipales, salvo las concesiones. &#10;Art. 187 LHMEJ Pagarán productos bajo este concepto quienes soliciten en propiedad o arrendamiento lotes para construcción de fosas." sqref="D37"/>
    <dataValidation allowBlank="1" showInputMessage="1" showErrorMessage="1" promptTitle="PISO. " prompt="Art. 188 LHMEJ Pagarán las personas que hagan uso con fines especulativos de plazas, portales, calles  y lugares públicos para instalación de puestos fijos o ambulantes para la realización de cualquier actividad comercial, industrial o prestación de s." sqref="D38"/>
    <dataValidation allowBlank="1" showInputMessage="1" showErrorMessage="1" promptTitle="DEPÓSITO." prompt="Art 75 fracc VI LHMEJ. Representa las cantidades que se reciben en calidad de depósito para garantizar el cumplimiento de obligaciones específicas." sqref="D57"/>
    <dataValidation type="whole" operator="equal" allowBlank="1" showInputMessage="1" showErrorMessage="1" promptTitle="AVISO:" prompt="Por el origen del recurso, no se capturan ingresos en este celda. " errorTitle="ERROR" error="Has capturado cantidad en la celda, preciona &quot;CANCELAR&quot; para eliminar el importe." sqref="E64:F65 D71:D73">
      <formula1>0</formula1>
    </dataValidation>
    <dataValidation allowBlank="1" showInputMessage="1" showErrorMessage="1" promptTitle="EMPR. Y FINA. BANCA OFICIAL." prompt="Punto 5.11GCI Préstamo que toma el Ayuntamiento, proveniente de las Instituciones Bancarias de carácter oficial, tales como BANOBRAS, BANRURAL, entre otros esto en referencia al art 193 LHMEJ." sqref="D54"/>
    <dataValidation allowBlank="1" showInputMessage="1" showErrorMessage="1" promptTitle="CONV. EN EL IMP. SOBRE HOSPEDAJE" prompt="Art. 47 LHMEJ El ingreso por prestación de servicios de hospedaje, en las edificaciones regidas por la modalidad de uso en tiempo compartido, hoteles, moteles, campamentos y paraderos de casas rodantes, en inmuebles.&#10;" sqref="D62"/>
    <dataValidation allowBlank="1" showInputMessage="1" showErrorMessage="1" promptTitle="FEDERALES." prompt="Art. 2 LCFEJM Para los efectos de esta Ley, son participaciones federales, las asignaciones que correspondan a los Municipios en los ingresos federales, de conformidad con lo que establece la Ley Federal de Coordinación Fiscal." sqref="D66"/>
    <dataValidation allowBlank="1" showInputMessage="1" showErrorMessage="1" promptTitle="ESTATALES" prompt="Art. 3 LCFEJM Las participaciones estatales que correspondan a los municipios en los porcentajes que establece esta Ley, se calcularán por cada ejercicio fiscal, y su determinación y aprobación quedará a cargo del Congreso del Estado." sqref="D67"/>
    <dataValidation allowBlank="1" showInputMessage="1" showErrorMessage="1" promptTitle="E. Y F. DE LA BANCA COMERCIAL." prompt="Punto 5.12 GCI. prestamo que toma el Ayuntamiento, provieniente de las Instituciones Bancarias de carácter oficial, tales como BANAMEX, BANCOMER, SERFIN, entre otros, esto con referencia al art. 193 LHMEJ." sqref="D55"/>
    <dataValidation allowBlank="1" showInputMessage="1" showErrorMessage="1" promptTitle="E. Y F. DE PARTICULARES." prompt="Punto 5.13 GCI. Préstamo que toma el Ayuntamiento , proveniente de particulares, esto con referencia al art. 193 LHMEJ." sqref="D56"/>
    <dataValidation allowBlank="1" showInputMessage="1" showErrorMessage="1" promptTitle="MULTAS FEDERALES NO FISCALES." prompt="Punto 5.18 GCI. Al monto acumulado por la  recaudación, comprobación, determinación y cobranza de los derechos referidos en el Conv. de Colaboración Admin. en Materia Fiscal, por las sanciones impuestas, esto con referencia al art 193 de LHMEJ." sqref="D60"/>
    <dataValidation allowBlank="1" showInputMessage="1" showErrorMessage="1" promptTitle="ZONA FEDERAL MARÍTIMA TERRESTRE." prompt="Punto 5.19 CGI. Al monto acumulado por actividades referidas en el anexo 1 del Conv. de Colaboración Admin. en Materia Fiscal para la administración de derechos y uso de inmuebles de la zona federal marítima, esto en referencia al art 193 de LHMEJ." sqref="D61"/>
    <dataValidation allowBlank="1" showInputMessage="1" showErrorMessage="1" promptTitle="OTROS INGRESOS POR COLABORACIÓN." prompt="Punto 5.21 GCI. Al monto acumulado de la recaudación, comprobación, determinación y cobranza de los derechos referidos en el Conv. de Colaboración Admin. en Materia Fiscal Federal, celebrado por SHCP, esto con referencia al art. 193 de LHMEJ." sqref="D63"/>
    <dataValidation allowBlank="1" showInputMessage="1" showErrorMessage="1" promptTitle="COORD. EN MATERIA DE DERECHOS." prompt="Punto 6.3 GCI Las cantidades que los municipios del estado de Jalisco tiene derecho a percibir, conforme a la Ley de Coordinación Fiscal Federal y del Estado y al Convenio de Coordinación en Materia de Derechos." sqref="D68"/>
    <dataValidation allowBlank="1" showInputMessage="1" showErrorMessage="1" promptTitle="FONDO DE INFRAESTRUCTURA SOCIAL." prompt="Punto 7.1 GCI. Corresponde al municipio las aportaciones que se perciben los términos que se establecen, el Presupuesto de Egresos de la Federación, la Ley de Coordinación Fiscal y los Convenios Respectivos." sqref="E71"/>
    <dataValidation allowBlank="1" showInputMessage="1" showErrorMessage="1" promptTitle="R. F. DEL FONDO DE APORTACIONES." prompt="Punto 7.2 GCI. Los accesorios de aportaciones federales que a través del Fondo de Infraestructura Social Municipal, Le correspondan al municipio" sqref="E72"/>
    <dataValidation allowBlank="1" showInputMessage="1" showErrorMessage="1" promptTitle="APORT. DE TERCEROS PARA OBRAS." sqref="E73"/>
    <dataValidation allowBlank="1" showInputMessage="1" showErrorMessage="1" promptTitle="FONDO DE FORTALECIMIENTO." prompt="Punto 7.3 GCI. Este se percibe en los términos que se establen en el Presupuesto de Egresos de la Federación, la Ley de Cordinación Fiscal y convenios Respectivos. " sqref="F75"/>
    <dataValidation allowBlank="1" showInputMessage="1" showErrorMessage="1" promptTitle="RENDIMIENTO DEL FONDO DE FORTA." prompt="Punto 7.4 GCI. Los accesorios de las aportaciones federales que a través del Fondo de Fortalecimiento de los Municipios, le correspondan." sqref="F76"/>
    <dataValidation type="whole" operator="equal" allowBlank="1" showInputMessage="1" showErrorMessage="1" promptTitle="AVISO:" prompt="Por el origen del recurso, no se capturan ingresos en este celda. " errorTitle="ERROR" error="Has capturado cantidad en la celda, presiona &quot;CANCELAR&quot; para eliminar el importe." sqref="E9:F14 E17:F17 E20:F40 E43:F63 E66:F68 F71:F73 D75:E77">
      <formula1>0</formula1>
    </dataValidation>
  </dataValidations>
  <printOptions horizontalCentered="1" verticalCentered="1"/>
  <pageMargins left="0.5905511811023623" right="0" top="0.5905511811023623" bottom="0.7874015748031497" header="0" footer="0"/>
  <pageSetup horizontalDpi="300" verticalDpi="300" orientation="landscape" r:id="rId2"/>
  <headerFooter alignWithMargins="0">
    <oddFooter>&amp;RPágina &amp;P de &amp;N</oddFooter>
  </headerFooter>
  <ignoredErrors>
    <ignoredError sqref="G74" formula="1"/>
  </ignoredErrors>
  <drawing r:id="rId1"/>
</worksheet>
</file>

<file path=xl/worksheets/sheet3.xml><?xml version="1.0" encoding="utf-8"?>
<worksheet xmlns="http://schemas.openxmlformats.org/spreadsheetml/2006/main" xmlns:r="http://schemas.openxmlformats.org/officeDocument/2006/relationships">
  <sheetPr codeName="Hoja4">
    <tabColor indexed="12"/>
  </sheetPr>
  <dimension ref="A1:C14"/>
  <sheetViews>
    <sheetView zoomScale="75" zoomScaleNormal="75" zoomScalePageLayoutView="0" workbookViewId="0" topLeftCell="A1">
      <pane ySplit="4" topLeftCell="A5" activePane="bottomLeft" state="frozen"/>
      <selection pane="topLeft" activeCell="A1" sqref="A1"/>
      <selection pane="bottomLeft" activeCell="B6" sqref="B6:B13"/>
    </sheetView>
  </sheetViews>
  <sheetFormatPr defaultColWidth="0" defaultRowHeight="12.75" zeroHeight="1"/>
  <cols>
    <col min="1" max="1" width="6.00390625" style="2" customWidth="1"/>
    <col min="2" max="2" width="116.8515625" style="2" customWidth="1"/>
    <col min="3" max="3" width="0.13671875" style="2" customWidth="1"/>
    <col min="4" max="16384" width="11.421875" style="2" hidden="1" customWidth="1"/>
  </cols>
  <sheetData>
    <row r="1" spans="1:3" ht="19.5" customHeight="1">
      <c r="A1" s="201"/>
      <c r="B1" s="8" t="s">
        <v>949</v>
      </c>
      <c r="C1" s="77"/>
    </row>
    <row r="2" spans="1:3" ht="19.5" customHeight="1">
      <c r="A2" s="202"/>
      <c r="B2" s="209" t="s">
        <v>871</v>
      </c>
      <c r="C2" s="77"/>
    </row>
    <row r="3" spans="1:3" ht="19.5" customHeight="1">
      <c r="A3" s="202"/>
      <c r="B3" s="210" t="str">
        <f>"Municipio de: "&amp;'13'!C5</f>
        <v>Municipio de: AMACUECA, JALISCO</v>
      </c>
      <c r="C3" s="77"/>
    </row>
    <row r="4" spans="1:3" ht="19.5" customHeight="1" thickBot="1">
      <c r="A4" s="205"/>
      <c r="B4" s="211"/>
      <c r="C4" s="77"/>
    </row>
    <row r="5" spans="1:3" s="206" customFormat="1" ht="9" customHeight="1">
      <c r="A5" s="203"/>
      <c r="B5" s="204"/>
      <c r="C5" s="203"/>
    </row>
    <row r="6" spans="1:3" s="1" customFormat="1" ht="47.25" customHeight="1">
      <c r="A6" s="200" t="s">
        <v>870</v>
      </c>
      <c r="B6" s="212" t="s">
        <v>306</v>
      </c>
      <c r="C6" s="199" t="e">
        <f aca="true" t="shared" si="0" ref="C6:C12">B6/A6</f>
        <v>#VALUE!</v>
      </c>
    </row>
    <row r="7" spans="1:3" s="1" customFormat="1" ht="47.25" customHeight="1">
      <c r="A7" s="200" t="s">
        <v>872</v>
      </c>
      <c r="B7" s="212" t="s">
        <v>307</v>
      </c>
      <c r="C7" s="199" t="e">
        <f t="shared" si="0"/>
        <v>#VALUE!</v>
      </c>
    </row>
    <row r="8" spans="1:3" s="1" customFormat="1" ht="47.25" customHeight="1">
      <c r="A8" s="200" t="s">
        <v>873</v>
      </c>
      <c r="B8" s="212" t="s">
        <v>308</v>
      </c>
      <c r="C8" s="199" t="e">
        <f t="shared" si="0"/>
        <v>#VALUE!</v>
      </c>
    </row>
    <row r="9" spans="1:3" s="1" customFormat="1" ht="47.25" customHeight="1">
      <c r="A9" s="200" t="s">
        <v>874</v>
      </c>
      <c r="B9" s="212" t="s">
        <v>309</v>
      </c>
      <c r="C9" s="199" t="e">
        <f t="shared" si="0"/>
        <v>#VALUE!</v>
      </c>
    </row>
    <row r="10" spans="1:3" s="1" customFormat="1" ht="47.25" customHeight="1">
      <c r="A10" s="200" t="s">
        <v>875</v>
      </c>
      <c r="B10" s="212" t="s">
        <v>310</v>
      </c>
      <c r="C10" s="199" t="e">
        <f t="shared" si="0"/>
        <v>#VALUE!</v>
      </c>
    </row>
    <row r="11" spans="1:3" s="1" customFormat="1" ht="47.25" customHeight="1">
      <c r="A11" s="200" t="s">
        <v>876</v>
      </c>
      <c r="B11" s="212" t="s">
        <v>311</v>
      </c>
      <c r="C11" s="199" t="e">
        <f t="shared" si="0"/>
        <v>#VALUE!</v>
      </c>
    </row>
    <row r="12" spans="1:3" s="1" customFormat="1" ht="47.25" customHeight="1">
      <c r="A12" s="200" t="s">
        <v>877</v>
      </c>
      <c r="B12" s="212" t="s">
        <v>312</v>
      </c>
      <c r="C12" s="199" t="e">
        <f t="shared" si="0"/>
        <v>#VALUE!</v>
      </c>
    </row>
    <row r="13" spans="1:3" s="1" customFormat="1" ht="47.25" customHeight="1">
      <c r="A13" s="200" t="s">
        <v>878</v>
      </c>
      <c r="B13" s="212" t="s">
        <v>313</v>
      </c>
      <c r="C13" s="199"/>
    </row>
    <row r="14" spans="1:3" ht="19.5" customHeight="1" hidden="1">
      <c r="A14" s="207"/>
      <c r="B14" s="207"/>
      <c r="C14" s="77"/>
    </row>
  </sheetData>
  <sheetProtection password="C909" sheet="1" formatRows="0" insertRows="0" deleteRows="0" selectLockedCells="1"/>
  <printOptions/>
  <pageMargins left="0.7874015748031497" right="0.7874015748031497" top="0.984251968503937" bottom="0.984251968503937" header="0" footer="0"/>
  <pageSetup horizontalDpi="300" verticalDpi="300" orientation="landscape" scale="95" r:id="rId2"/>
  <drawing r:id="rId1"/>
</worksheet>
</file>

<file path=xl/worksheets/sheet30.xml><?xml version="1.0" encoding="utf-8"?>
<worksheet xmlns="http://schemas.openxmlformats.org/spreadsheetml/2006/main" xmlns:r="http://schemas.openxmlformats.org/officeDocument/2006/relationships">
  <sheetPr codeName="Hoja14">
    <tabColor indexed="10"/>
  </sheetPr>
  <dimension ref="A1:J385"/>
  <sheetViews>
    <sheetView zoomScalePageLayoutView="0" workbookViewId="0" topLeftCell="D1">
      <pane ySplit="7" topLeftCell="A303" activePane="bottomLeft" state="frozen"/>
      <selection pane="topLeft" activeCell="A1" sqref="A1"/>
      <selection pane="bottomLeft" activeCell="H100" sqref="H100"/>
    </sheetView>
  </sheetViews>
  <sheetFormatPr defaultColWidth="0" defaultRowHeight="12.75" zeroHeight="1"/>
  <cols>
    <col min="1" max="1" width="1.7109375" style="2" customWidth="1"/>
    <col min="2" max="2" width="8.57421875" style="2" customWidth="1"/>
    <col min="3" max="3" width="67.421875" style="83" customWidth="1"/>
    <col min="4" max="9" width="18.7109375" style="84" customWidth="1"/>
    <col min="10" max="10" width="1.7109375" style="2" customWidth="1"/>
    <col min="11" max="16384" width="11.421875" style="2" hidden="1" customWidth="1"/>
  </cols>
  <sheetData>
    <row r="1" spans="1:10" ht="10.5" customHeight="1">
      <c r="A1" s="77"/>
      <c r="B1" s="77"/>
      <c r="C1" s="78"/>
      <c r="D1" s="79"/>
      <c r="E1" s="79"/>
      <c r="F1" s="79"/>
      <c r="G1" s="79"/>
      <c r="H1" s="79"/>
      <c r="I1" s="79"/>
      <c r="J1" s="77"/>
    </row>
    <row r="2" spans="1:10" ht="7.5" customHeight="1">
      <c r="A2" s="77"/>
      <c r="B2" s="340"/>
      <c r="C2" s="51"/>
      <c r="D2" s="134"/>
      <c r="E2" s="134"/>
      <c r="F2" s="134"/>
      <c r="G2" s="134"/>
      <c r="H2" s="134"/>
      <c r="I2" s="52"/>
      <c r="J2" s="77"/>
    </row>
    <row r="3" spans="1:10" ht="18">
      <c r="A3" s="77"/>
      <c r="B3" s="341"/>
      <c r="C3" s="54"/>
      <c r="D3" s="135"/>
      <c r="E3" s="135"/>
      <c r="F3" s="135"/>
      <c r="G3" s="135"/>
      <c r="H3" s="135"/>
      <c r="I3" s="55" t="s">
        <v>693</v>
      </c>
      <c r="J3" s="77"/>
    </row>
    <row r="4" spans="1:10" ht="23.25">
      <c r="A4" s="77"/>
      <c r="B4" s="342"/>
      <c r="C4" s="56" t="s">
        <v>1039</v>
      </c>
      <c r="D4" s="362"/>
      <c r="E4" s="136"/>
      <c r="F4" s="136"/>
      <c r="G4" s="136"/>
      <c r="H4" s="136"/>
      <c r="I4" s="58"/>
      <c r="J4" s="77"/>
    </row>
    <row r="5" spans="1:10" ht="20.25">
      <c r="A5" s="77"/>
      <c r="B5" s="343"/>
      <c r="C5" s="59" t="str">
        <f>"Municipio de: "&amp;'13'!C5</f>
        <v>Municipio de: AMACUECA, JALISCO</v>
      </c>
      <c r="D5" s="362"/>
      <c r="E5" s="136"/>
      <c r="F5" s="136"/>
      <c r="G5" s="136"/>
      <c r="H5" s="136"/>
      <c r="I5" s="58"/>
      <c r="J5" s="77"/>
    </row>
    <row r="6" spans="1:10" ht="15">
      <c r="A6" s="77"/>
      <c r="B6" s="344"/>
      <c r="C6" s="61"/>
      <c r="D6" s="363"/>
      <c r="E6" s="137"/>
      <c r="F6" s="137"/>
      <c r="G6" s="137"/>
      <c r="H6" s="137"/>
      <c r="I6" s="62"/>
      <c r="J6" s="77"/>
    </row>
    <row r="7" spans="1:10" ht="31.5">
      <c r="A7" s="77"/>
      <c r="B7" s="140" t="s">
        <v>694</v>
      </c>
      <c r="C7" s="142" t="s">
        <v>671</v>
      </c>
      <c r="D7" s="364" t="s">
        <v>1032</v>
      </c>
      <c r="E7" s="143" t="s">
        <v>1033</v>
      </c>
      <c r="F7" s="143" t="s">
        <v>969</v>
      </c>
      <c r="G7" s="143" t="s">
        <v>1036</v>
      </c>
      <c r="H7" s="143" t="s">
        <v>1037</v>
      </c>
      <c r="I7" s="143" t="s">
        <v>970</v>
      </c>
      <c r="J7" s="77"/>
    </row>
    <row r="8" spans="1:10" ht="30" customHeight="1">
      <c r="A8" s="77"/>
      <c r="B8" s="63">
        <v>1000</v>
      </c>
      <c r="C8" s="86" t="s">
        <v>695</v>
      </c>
      <c r="D8" s="365"/>
      <c r="E8" s="148"/>
      <c r="F8" s="148"/>
      <c r="G8" s="148"/>
      <c r="H8" s="148"/>
      <c r="I8" s="87"/>
      <c r="J8" s="77"/>
    </row>
    <row r="9" spans="1:10" ht="30" customHeight="1">
      <c r="A9" s="77"/>
      <c r="B9" s="63">
        <v>1100</v>
      </c>
      <c r="C9" s="88" t="s">
        <v>696</v>
      </c>
      <c r="D9" s="365"/>
      <c r="E9" s="148"/>
      <c r="F9" s="148"/>
      <c r="G9" s="148"/>
      <c r="H9" s="148"/>
      <c r="I9" s="87"/>
      <c r="J9" s="77"/>
    </row>
    <row r="10" spans="1:10" ht="30" customHeight="1">
      <c r="A10" s="77"/>
      <c r="B10" s="66">
        <v>1101</v>
      </c>
      <c r="C10" s="67" t="s">
        <v>697</v>
      </c>
      <c r="D10" s="366">
        <v>4465237</v>
      </c>
      <c r="E10" s="92"/>
      <c r="F10" s="92">
        <v>934917</v>
      </c>
      <c r="G10" s="92"/>
      <c r="H10" s="92"/>
      <c r="I10" s="89">
        <f>SUM(D10:H10)</f>
        <v>5400154</v>
      </c>
      <c r="J10" s="77"/>
    </row>
    <row r="11" spans="1:10" ht="30" customHeight="1">
      <c r="A11" s="77"/>
      <c r="B11" s="69"/>
      <c r="C11" s="70" t="s">
        <v>575</v>
      </c>
      <c r="D11" s="367">
        <f aca="true" t="shared" si="0" ref="D11:I11">SUM(D10)</f>
        <v>4465237</v>
      </c>
      <c r="E11" s="90">
        <f t="shared" si="0"/>
        <v>0</v>
      </c>
      <c r="F11" s="90">
        <f t="shared" si="0"/>
        <v>934917</v>
      </c>
      <c r="G11" s="90">
        <f t="shared" si="0"/>
        <v>0</v>
      </c>
      <c r="H11" s="90">
        <f t="shared" si="0"/>
        <v>0</v>
      </c>
      <c r="I11" s="90">
        <f t="shared" si="0"/>
        <v>5400154</v>
      </c>
      <c r="J11" s="77"/>
    </row>
    <row r="12" spans="1:10" ht="30" customHeight="1">
      <c r="A12" s="77"/>
      <c r="B12" s="63">
        <v>1200</v>
      </c>
      <c r="C12" s="91" t="s">
        <v>698</v>
      </c>
      <c r="D12" s="368"/>
      <c r="E12" s="148"/>
      <c r="F12" s="148"/>
      <c r="G12" s="148"/>
      <c r="H12" s="148"/>
      <c r="I12" s="87"/>
      <c r="J12" s="77"/>
    </row>
    <row r="13" spans="1:10" ht="30" customHeight="1">
      <c r="A13" s="77"/>
      <c r="B13" s="66">
        <v>1201</v>
      </c>
      <c r="C13" s="67" t="s">
        <v>699</v>
      </c>
      <c r="D13" s="359">
        <v>150000</v>
      </c>
      <c r="E13" s="68"/>
      <c r="F13" s="68"/>
      <c r="G13" s="68"/>
      <c r="H13" s="68"/>
      <c r="I13" s="89">
        <f>SUM(D13:H13)</f>
        <v>150000</v>
      </c>
      <c r="J13" s="77"/>
    </row>
    <row r="14" spans="1:10" ht="30" customHeight="1">
      <c r="A14" s="77"/>
      <c r="B14" s="66">
        <v>1202</v>
      </c>
      <c r="C14" s="67" t="s">
        <v>700</v>
      </c>
      <c r="D14" s="366"/>
      <c r="E14" s="92"/>
      <c r="F14" s="92"/>
      <c r="G14" s="92"/>
      <c r="H14" s="92"/>
      <c r="I14" s="89">
        <f>SUM(D14:H14)</f>
        <v>0</v>
      </c>
      <c r="J14" s="77"/>
    </row>
    <row r="15" spans="1:10" ht="30" customHeight="1">
      <c r="A15" s="77"/>
      <c r="B15" s="66">
        <v>1204</v>
      </c>
      <c r="C15" s="67" t="s">
        <v>701</v>
      </c>
      <c r="D15" s="366"/>
      <c r="E15" s="92"/>
      <c r="F15" s="92"/>
      <c r="G15" s="92"/>
      <c r="H15" s="92"/>
      <c r="I15" s="89">
        <f>SUM(D15:H15)</f>
        <v>0</v>
      </c>
      <c r="J15" s="77"/>
    </row>
    <row r="16" spans="1:10" ht="30" customHeight="1">
      <c r="A16" s="77"/>
      <c r="B16" s="69"/>
      <c r="C16" s="70" t="s">
        <v>575</v>
      </c>
      <c r="D16" s="367">
        <f aca="true" t="shared" si="1" ref="D16:I16">SUM(D13:D15)</f>
        <v>150000</v>
      </c>
      <c r="E16" s="90">
        <f t="shared" si="1"/>
        <v>0</v>
      </c>
      <c r="F16" s="90">
        <f t="shared" si="1"/>
        <v>0</v>
      </c>
      <c r="G16" s="90">
        <f t="shared" si="1"/>
        <v>0</v>
      </c>
      <c r="H16" s="90">
        <f t="shared" si="1"/>
        <v>0</v>
      </c>
      <c r="I16" s="90">
        <f t="shared" si="1"/>
        <v>150000</v>
      </c>
      <c r="J16" s="77"/>
    </row>
    <row r="17" spans="1:10" ht="30" customHeight="1">
      <c r="A17" s="77"/>
      <c r="B17" s="63">
        <v>1300</v>
      </c>
      <c r="C17" s="86" t="s">
        <v>702</v>
      </c>
      <c r="D17" s="365"/>
      <c r="E17" s="148"/>
      <c r="F17" s="148"/>
      <c r="G17" s="148"/>
      <c r="H17" s="148"/>
      <c r="I17" s="87"/>
      <c r="J17" s="77"/>
    </row>
    <row r="18" spans="1:10" ht="30" customHeight="1">
      <c r="A18" s="77"/>
      <c r="B18" s="66">
        <v>1301</v>
      </c>
      <c r="C18" s="67" t="s">
        <v>703</v>
      </c>
      <c r="D18" s="366"/>
      <c r="E18" s="92"/>
      <c r="F18" s="92"/>
      <c r="G18" s="92"/>
      <c r="H18" s="92"/>
      <c r="I18" s="89">
        <f aca="true" t="shared" si="2" ref="I18:I29">SUM(D18:H18)</f>
        <v>0</v>
      </c>
      <c r="J18" s="77"/>
    </row>
    <row r="19" spans="1:10" ht="30" customHeight="1">
      <c r="A19" s="77"/>
      <c r="B19" s="66">
        <v>1302</v>
      </c>
      <c r="C19" s="67" t="s">
        <v>704</v>
      </c>
      <c r="D19" s="366"/>
      <c r="E19" s="92"/>
      <c r="F19" s="92"/>
      <c r="G19" s="92"/>
      <c r="H19" s="92"/>
      <c r="I19" s="89">
        <f t="shared" si="2"/>
        <v>0</v>
      </c>
      <c r="J19" s="77"/>
    </row>
    <row r="20" spans="1:10" ht="30" customHeight="1">
      <c r="A20" s="77"/>
      <c r="B20" s="66">
        <v>1303</v>
      </c>
      <c r="C20" s="67" t="s">
        <v>534</v>
      </c>
      <c r="D20" s="366"/>
      <c r="E20" s="92"/>
      <c r="F20" s="92"/>
      <c r="G20" s="92"/>
      <c r="H20" s="92"/>
      <c r="I20" s="89">
        <f t="shared" si="2"/>
        <v>0</v>
      </c>
      <c r="J20" s="77"/>
    </row>
    <row r="21" spans="1:10" ht="30" customHeight="1">
      <c r="A21" s="77"/>
      <c r="B21" s="66">
        <v>1304</v>
      </c>
      <c r="C21" s="67" t="s">
        <v>705</v>
      </c>
      <c r="D21" s="366">
        <v>619930</v>
      </c>
      <c r="E21" s="92"/>
      <c r="F21" s="92">
        <v>129850</v>
      </c>
      <c r="G21" s="92"/>
      <c r="H21" s="92"/>
      <c r="I21" s="89">
        <f t="shared" si="2"/>
        <v>749780</v>
      </c>
      <c r="J21" s="77"/>
    </row>
    <row r="22" spans="1:10" ht="30" customHeight="1">
      <c r="A22" s="77"/>
      <c r="B22" s="66">
        <v>1305</v>
      </c>
      <c r="C22" s="67" t="s">
        <v>706</v>
      </c>
      <c r="D22" s="366"/>
      <c r="E22" s="92"/>
      <c r="F22" s="92"/>
      <c r="G22" s="92"/>
      <c r="H22" s="92"/>
      <c r="I22" s="89">
        <f t="shared" si="2"/>
        <v>0</v>
      </c>
      <c r="J22" s="77"/>
    </row>
    <row r="23" spans="1:10" ht="30" customHeight="1">
      <c r="A23" s="77"/>
      <c r="B23" s="66">
        <v>1306</v>
      </c>
      <c r="C23" s="67" t="s">
        <v>707</v>
      </c>
      <c r="D23" s="366"/>
      <c r="E23" s="92"/>
      <c r="F23" s="92"/>
      <c r="G23" s="92"/>
      <c r="H23" s="92"/>
      <c r="I23" s="89">
        <f t="shared" si="2"/>
        <v>0</v>
      </c>
      <c r="J23" s="77"/>
    </row>
    <row r="24" spans="1:10" ht="30" customHeight="1">
      <c r="A24" s="77"/>
      <c r="B24" s="66">
        <v>1307</v>
      </c>
      <c r="C24" s="67" t="s">
        <v>708</v>
      </c>
      <c r="D24" s="366"/>
      <c r="E24" s="92"/>
      <c r="F24" s="92"/>
      <c r="G24" s="92"/>
      <c r="H24" s="92"/>
      <c r="I24" s="89">
        <f t="shared" si="2"/>
        <v>0</v>
      </c>
      <c r="J24" s="77"/>
    </row>
    <row r="25" spans="1:10" ht="30" customHeight="1">
      <c r="A25" s="77"/>
      <c r="B25" s="66">
        <v>1308</v>
      </c>
      <c r="C25" s="67" t="s">
        <v>709</v>
      </c>
      <c r="D25" s="366"/>
      <c r="E25" s="92"/>
      <c r="F25" s="92"/>
      <c r="G25" s="92"/>
      <c r="H25" s="92"/>
      <c r="I25" s="89">
        <f t="shared" si="2"/>
        <v>0</v>
      </c>
      <c r="J25" s="77"/>
    </row>
    <row r="26" spans="1:10" ht="30" customHeight="1">
      <c r="A26" s="77"/>
      <c r="B26" s="66">
        <v>1309</v>
      </c>
      <c r="C26" s="67" t="s">
        <v>710</v>
      </c>
      <c r="D26" s="366"/>
      <c r="E26" s="92"/>
      <c r="F26" s="92"/>
      <c r="G26" s="92"/>
      <c r="H26" s="92"/>
      <c r="I26" s="89">
        <f t="shared" si="2"/>
        <v>0</v>
      </c>
      <c r="J26" s="77"/>
    </row>
    <row r="27" spans="1:10" ht="30" customHeight="1">
      <c r="A27" s="77"/>
      <c r="B27" s="66">
        <v>1310</v>
      </c>
      <c r="C27" s="67" t="s">
        <v>606</v>
      </c>
      <c r="D27" s="366"/>
      <c r="E27" s="92"/>
      <c r="F27" s="92"/>
      <c r="G27" s="92"/>
      <c r="H27" s="92"/>
      <c r="I27" s="89">
        <f t="shared" si="2"/>
        <v>0</v>
      </c>
      <c r="J27" s="77"/>
    </row>
    <row r="28" spans="1:10" ht="30" customHeight="1">
      <c r="A28" s="77"/>
      <c r="B28" s="66">
        <v>1311</v>
      </c>
      <c r="C28" s="67" t="s">
        <v>711</v>
      </c>
      <c r="D28" s="366"/>
      <c r="E28" s="92"/>
      <c r="F28" s="92"/>
      <c r="G28" s="92"/>
      <c r="H28" s="92"/>
      <c r="I28" s="89">
        <f t="shared" si="2"/>
        <v>0</v>
      </c>
      <c r="J28" s="77"/>
    </row>
    <row r="29" spans="1:10" ht="30" customHeight="1">
      <c r="A29" s="77"/>
      <c r="B29" s="66">
        <v>1312</v>
      </c>
      <c r="C29" s="67" t="s">
        <v>712</v>
      </c>
      <c r="D29" s="366"/>
      <c r="E29" s="92"/>
      <c r="F29" s="92"/>
      <c r="G29" s="92"/>
      <c r="H29" s="92"/>
      <c r="I29" s="89">
        <f t="shared" si="2"/>
        <v>0</v>
      </c>
      <c r="J29" s="77"/>
    </row>
    <row r="30" spans="1:10" ht="30" customHeight="1">
      <c r="A30" s="77"/>
      <c r="B30" s="69"/>
      <c r="C30" s="70" t="s">
        <v>575</v>
      </c>
      <c r="D30" s="367">
        <f aca="true" t="shared" si="3" ref="D30:I30">SUM(D18:D29)</f>
        <v>619930</v>
      </c>
      <c r="E30" s="90">
        <f t="shared" si="3"/>
        <v>0</v>
      </c>
      <c r="F30" s="90">
        <f t="shared" si="3"/>
        <v>129850</v>
      </c>
      <c r="G30" s="90">
        <f t="shared" si="3"/>
        <v>0</v>
      </c>
      <c r="H30" s="90">
        <f t="shared" si="3"/>
        <v>0</v>
      </c>
      <c r="I30" s="90">
        <f t="shared" si="3"/>
        <v>749780</v>
      </c>
      <c r="J30" s="77"/>
    </row>
    <row r="31" spans="1:10" ht="30" customHeight="1">
      <c r="A31" s="77"/>
      <c r="B31" s="63">
        <v>1400</v>
      </c>
      <c r="C31" s="88" t="s">
        <v>713</v>
      </c>
      <c r="D31" s="365"/>
      <c r="E31" s="148"/>
      <c r="F31" s="148"/>
      <c r="G31" s="148"/>
      <c r="H31" s="148"/>
      <c r="I31" s="87"/>
      <c r="J31" s="77"/>
    </row>
    <row r="32" spans="1:10" ht="30" customHeight="1">
      <c r="A32" s="77"/>
      <c r="B32" s="66">
        <v>1401</v>
      </c>
      <c r="C32" s="67" t="s">
        <v>714</v>
      </c>
      <c r="D32" s="366"/>
      <c r="E32" s="92"/>
      <c r="F32" s="92"/>
      <c r="G32" s="92"/>
      <c r="H32" s="92"/>
      <c r="I32" s="89">
        <f>SUM(D32:H32)</f>
        <v>0</v>
      </c>
      <c r="J32" s="77"/>
    </row>
    <row r="33" spans="1:10" ht="30" customHeight="1">
      <c r="A33" s="77"/>
      <c r="B33" s="66">
        <v>1402</v>
      </c>
      <c r="C33" s="67" t="s">
        <v>715</v>
      </c>
      <c r="D33" s="366"/>
      <c r="E33" s="92"/>
      <c r="F33" s="92"/>
      <c r="G33" s="92"/>
      <c r="H33" s="92"/>
      <c r="I33" s="89">
        <f>SUM(D33:H33)</f>
        <v>0</v>
      </c>
      <c r="J33" s="77"/>
    </row>
    <row r="34" spans="1:10" ht="30" customHeight="1">
      <c r="A34" s="77"/>
      <c r="B34" s="66">
        <v>1403</v>
      </c>
      <c r="C34" s="67" t="s">
        <v>716</v>
      </c>
      <c r="D34" s="366"/>
      <c r="E34" s="92"/>
      <c r="F34" s="92"/>
      <c r="G34" s="92"/>
      <c r="H34" s="92"/>
      <c r="I34" s="89">
        <f>SUM(D34:H34)</f>
        <v>0</v>
      </c>
      <c r="J34" s="77"/>
    </row>
    <row r="35" spans="1:10" ht="30" customHeight="1">
      <c r="A35" s="77"/>
      <c r="B35" s="66">
        <v>1404</v>
      </c>
      <c r="C35" s="67" t="s">
        <v>717</v>
      </c>
      <c r="D35" s="366"/>
      <c r="E35" s="92"/>
      <c r="F35" s="92"/>
      <c r="G35" s="92"/>
      <c r="H35" s="92"/>
      <c r="I35" s="89">
        <f>SUM(D35:H35)</f>
        <v>0</v>
      </c>
      <c r="J35" s="77"/>
    </row>
    <row r="36" spans="1:10" ht="30" customHeight="1">
      <c r="A36" s="77"/>
      <c r="B36" s="66">
        <v>1405</v>
      </c>
      <c r="C36" s="67" t="s">
        <v>718</v>
      </c>
      <c r="D36" s="366"/>
      <c r="E36" s="92"/>
      <c r="F36" s="92"/>
      <c r="G36" s="92"/>
      <c r="H36" s="92"/>
      <c r="I36" s="89">
        <f>SUM(D36:H36)</f>
        <v>0</v>
      </c>
      <c r="J36" s="77"/>
    </row>
    <row r="37" spans="1:10" ht="30" customHeight="1">
      <c r="A37" s="77"/>
      <c r="B37" s="69"/>
      <c r="C37" s="70" t="s">
        <v>575</v>
      </c>
      <c r="D37" s="367">
        <f aca="true" t="shared" si="4" ref="D37:I37">SUM(D32:D36)</f>
        <v>0</v>
      </c>
      <c r="E37" s="90">
        <f t="shared" si="4"/>
        <v>0</v>
      </c>
      <c r="F37" s="90">
        <f t="shared" si="4"/>
        <v>0</v>
      </c>
      <c r="G37" s="90">
        <f t="shared" si="4"/>
        <v>0</v>
      </c>
      <c r="H37" s="90">
        <f t="shared" si="4"/>
        <v>0</v>
      </c>
      <c r="I37" s="90">
        <f t="shared" si="4"/>
        <v>0</v>
      </c>
      <c r="J37" s="77"/>
    </row>
    <row r="38" spans="1:10" ht="30" customHeight="1">
      <c r="A38" s="77"/>
      <c r="B38" s="63">
        <v>1500</v>
      </c>
      <c r="C38" s="93" t="s">
        <v>719</v>
      </c>
      <c r="D38" s="365"/>
      <c r="E38" s="148"/>
      <c r="F38" s="148"/>
      <c r="G38" s="148"/>
      <c r="H38" s="148"/>
      <c r="I38" s="87"/>
      <c r="J38" s="77"/>
    </row>
    <row r="39" spans="1:10" ht="30" customHeight="1">
      <c r="A39" s="77"/>
      <c r="B39" s="66">
        <v>1501</v>
      </c>
      <c r="C39" s="67" t="s">
        <v>720</v>
      </c>
      <c r="D39" s="366"/>
      <c r="E39" s="92"/>
      <c r="F39" s="92"/>
      <c r="G39" s="92"/>
      <c r="H39" s="92"/>
      <c r="I39" s="89">
        <f>SUM(D39:H39)</f>
        <v>0</v>
      </c>
      <c r="J39" s="77"/>
    </row>
    <row r="40" spans="1:10" ht="30" customHeight="1">
      <c r="A40" s="77"/>
      <c r="B40" s="66">
        <v>1502</v>
      </c>
      <c r="C40" s="67" t="s">
        <v>721</v>
      </c>
      <c r="D40" s="366"/>
      <c r="E40" s="92"/>
      <c r="F40" s="92"/>
      <c r="G40" s="92"/>
      <c r="H40" s="92"/>
      <c r="I40" s="89">
        <f>SUM(D40:H40)</f>
        <v>0</v>
      </c>
      <c r="J40" s="77"/>
    </row>
    <row r="41" spans="1:10" ht="30" customHeight="1">
      <c r="A41" s="77"/>
      <c r="B41" s="66">
        <v>1503</v>
      </c>
      <c r="C41" s="67" t="s">
        <v>722</v>
      </c>
      <c r="D41" s="366"/>
      <c r="E41" s="92"/>
      <c r="F41" s="92"/>
      <c r="G41" s="92"/>
      <c r="H41" s="92"/>
      <c r="I41" s="89">
        <f>SUM(D41:H41)</f>
        <v>0</v>
      </c>
      <c r="J41" s="77"/>
    </row>
    <row r="42" spans="1:10" ht="30" customHeight="1">
      <c r="A42" s="77"/>
      <c r="B42" s="66">
        <v>1504</v>
      </c>
      <c r="C42" s="67" t="s">
        <v>723</v>
      </c>
      <c r="D42" s="366"/>
      <c r="E42" s="92"/>
      <c r="F42" s="92"/>
      <c r="G42" s="92"/>
      <c r="H42" s="92"/>
      <c r="I42" s="89">
        <f>SUM(D42:H42)</f>
        <v>0</v>
      </c>
      <c r="J42" s="77"/>
    </row>
    <row r="43" spans="1:10" ht="30" customHeight="1">
      <c r="A43" s="77"/>
      <c r="B43" s="66">
        <v>1505</v>
      </c>
      <c r="C43" s="67" t="s">
        <v>724</v>
      </c>
      <c r="D43" s="366"/>
      <c r="E43" s="92"/>
      <c r="F43" s="92"/>
      <c r="G43" s="92"/>
      <c r="H43" s="92"/>
      <c r="I43" s="89">
        <f>SUM(D43:H43)</f>
        <v>0</v>
      </c>
      <c r="J43" s="77"/>
    </row>
    <row r="44" spans="1:10" ht="30" customHeight="1">
      <c r="A44" s="77"/>
      <c r="B44" s="69"/>
      <c r="C44" s="70" t="s">
        <v>575</v>
      </c>
      <c r="D44" s="367">
        <f aca="true" t="shared" si="5" ref="D44:I44">SUM(D39:D43)</f>
        <v>0</v>
      </c>
      <c r="E44" s="90">
        <f t="shared" si="5"/>
        <v>0</v>
      </c>
      <c r="F44" s="90">
        <f t="shared" si="5"/>
        <v>0</v>
      </c>
      <c r="G44" s="90">
        <f t="shared" si="5"/>
        <v>0</v>
      </c>
      <c r="H44" s="90">
        <f t="shared" si="5"/>
        <v>0</v>
      </c>
      <c r="I44" s="90">
        <f t="shared" si="5"/>
        <v>0</v>
      </c>
      <c r="J44" s="77"/>
    </row>
    <row r="45" spans="1:10" ht="30" customHeight="1">
      <c r="A45" s="77"/>
      <c r="B45" s="63">
        <v>1600</v>
      </c>
      <c r="C45" s="86" t="s">
        <v>725</v>
      </c>
      <c r="D45" s="365"/>
      <c r="E45" s="148"/>
      <c r="F45" s="148"/>
      <c r="G45" s="148"/>
      <c r="H45" s="148"/>
      <c r="I45" s="87"/>
      <c r="J45" s="77"/>
    </row>
    <row r="46" spans="1:10" ht="30" customHeight="1">
      <c r="A46" s="77"/>
      <c r="B46" s="66">
        <v>1601</v>
      </c>
      <c r="C46" s="67" t="s">
        <v>726</v>
      </c>
      <c r="D46" s="366"/>
      <c r="E46" s="92"/>
      <c r="F46" s="92"/>
      <c r="G46" s="92"/>
      <c r="H46" s="92"/>
      <c r="I46" s="89">
        <f>SUM(D46:H46)</f>
        <v>0</v>
      </c>
      <c r="J46" s="77"/>
    </row>
    <row r="47" spans="1:10" ht="30" customHeight="1">
      <c r="A47" s="77"/>
      <c r="B47" s="69"/>
      <c r="C47" s="70" t="s">
        <v>575</v>
      </c>
      <c r="D47" s="367">
        <f aca="true" t="shared" si="6" ref="D47:I47">SUM(D46)</f>
        <v>0</v>
      </c>
      <c r="E47" s="90">
        <f t="shared" si="6"/>
        <v>0</v>
      </c>
      <c r="F47" s="90">
        <f t="shared" si="6"/>
        <v>0</v>
      </c>
      <c r="G47" s="90">
        <f t="shared" si="6"/>
        <v>0</v>
      </c>
      <c r="H47" s="90">
        <f t="shared" si="6"/>
        <v>0</v>
      </c>
      <c r="I47" s="90">
        <f t="shared" si="6"/>
        <v>0</v>
      </c>
      <c r="J47" s="77"/>
    </row>
    <row r="48" spans="1:10" ht="30" customHeight="1">
      <c r="A48" s="77"/>
      <c r="B48" s="63">
        <v>1700</v>
      </c>
      <c r="C48" s="86" t="s">
        <v>727</v>
      </c>
      <c r="D48" s="365"/>
      <c r="E48" s="148"/>
      <c r="F48" s="148"/>
      <c r="G48" s="148"/>
      <c r="H48" s="148"/>
      <c r="I48" s="87"/>
      <c r="J48" s="77"/>
    </row>
    <row r="49" spans="1:10" ht="30" customHeight="1">
      <c r="A49" s="77"/>
      <c r="B49" s="66">
        <v>1701</v>
      </c>
      <c r="C49" s="67" t="s">
        <v>728</v>
      </c>
      <c r="D49" s="366"/>
      <c r="E49" s="92"/>
      <c r="F49" s="92"/>
      <c r="G49" s="92"/>
      <c r="H49" s="92"/>
      <c r="I49" s="89">
        <f>SUM(D49:F49)</f>
        <v>0</v>
      </c>
      <c r="J49" s="77"/>
    </row>
    <row r="50" spans="1:10" ht="30" customHeight="1">
      <c r="A50" s="77"/>
      <c r="B50" s="69"/>
      <c r="C50" s="70" t="s">
        <v>575</v>
      </c>
      <c r="D50" s="367">
        <f aca="true" t="shared" si="7" ref="D50:I50">SUM(D49)</f>
        <v>0</v>
      </c>
      <c r="E50" s="90">
        <f t="shared" si="7"/>
        <v>0</v>
      </c>
      <c r="F50" s="90">
        <f t="shared" si="7"/>
        <v>0</v>
      </c>
      <c r="G50" s="90">
        <f t="shared" si="7"/>
        <v>0</v>
      </c>
      <c r="H50" s="90">
        <f t="shared" si="7"/>
        <v>0</v>
      </c>
      <c r="I50" s="90">
        <f t="shared" si="7"/>
        <v>0</v>
      </c>
      <c r="J50" s="77"/>
    </row>
    <row r="51" spans="1:10" ht="30" customHeight="1">
      <c r="A51" s="77"/>
      <c r="B51" s="69"/>
      <c r="C51" s="70" t="s">
        <v>729</v>
      </c>
      <c r="D51" s="367">
        <f aca="true" t="shared" si="8" ref="D51:I51">D11+D16+D30+D37+D44+D47+D50</f>
        <v>5235167</v>
      </c>
      <c r="E51" s="90">
        <f t="shared" si="8"/>
        <v>0</v>
      </c>
      <c r="F51" s="90">
        <f t="shared" si="8"/>
        <v>1064767</v>
      </c>
      <c r="G51" s="90">
        <f t="shared" si="8"/>
        <v>0</v>
      </c>
      <c r="H51" s="90">
        <f t="shared" si="8"/>
        <v>0</v>
      </c>
      <c r="I51" s="90">
        <f t="shared" si="8"/>
        <v>6299934</v>
      </c>
      <c r="J51" s="77"/>
    </row>
    <row r="52" spans="1:10" ht="30" customHeight="1">
      <c r="A52" s="77"/>
      <c r="B52" s="63">
        <v>2000</v>
      </c>
      <c r="C52" s="86" t="s">
        <v>730</v>
      </c>
      <c r="D52" s="365"/>
      <c r="E52" s="148"/>
      <c r="F52" s="148"/>
      <c r="G52" s="148"/>
      <c r="H52" s="148"/>
      <c r="I52" s="87"/>
      <c r="J52" s="77"/>
    </row>
    <row r="53" spans="1:10" ht="30" customHeight="1">
      <c r="A53" s="77"/>
      <c r="B53" s="63">
        <v>2100</v>
      </c>
      <c r="C53" s="93" t="s">
        <v>731</v>
      </c>
      <c r="D53" s="365"/>
      <c r="E53" s="148"/>
      <c r="F53" s="148"/>
      <c r="G53" s="148"/>
      <c r="H53" s="148"/>
      <c r="I53" s="94"/>
      <c r="J53" s="77"/>
    </row>
    <row r="54" spans="1:10" ht="30" customHeight="1">
      <c r="A54" s="77"/>
      <c r="B54" s="66">
        <v>2101</v>
      </c>
      <c r="C54" s="67" t="s">
        <v>732</v>
      </c>
      <c r="D54" s="359">
        <v>50000</v>
      </c>
      <c r="E54" s="68"/>
      <c r="F54" s="68"/>
      <c r="G54" s="68"/>
      <c r="H54" s="68"/>
      <c r="I54" s="89">
        <f aca="true" t="shared" si="9" ref="I54:I63">SUM(D54:H54)</f>
        <v>50000</v>
      </c>
      <c r="J54" s="77"/>
    </row>
    <row r="55" spans="1:10" ht="30" customHeight="1">
      <c r="A55" s="77"/>
      <c r="B55" s="66">
        <v>2102</v>
      </c>
      <c r="C55" s="67" t="s">
        <v>733</v>
      </c>
      <c r="D55" s="366">
        <v>20000</v>
      </c>
      <c r="E55" s="92"/>
      <c r="F55" s="92"/>
      <c r="G55" s="92"/>
      <c r="H55" s="92"/>
      <c r="I55" s="89">
        <f t="shared" si="9"/>
        <v>20000</v>
      </c>
      <c r="J55" s="77"/>
    </row>
    <row r="56" spans="1:10" ht="30" customHeight="1">
      <c r="A56" s="77"/>
      <c r="B56" s="66">
        <v>2103</v>
      </c>
      <c r="C56" s="67" t="s">
        <v>734</v>
      </c>
      <c r="D56" s="366"/>
      <c r="E56" s="92"/>
      <c r="F56" s="92"/>
      <c r="G56" s="92"/>
      <c r="H56" s="92"/>
      <c r="I56" s="89">
        <f t="shared" si="9"/>
        <v>0</v>
      </c>
      <c r="J56" s="77"/>
    </row>
    <row r="57" spans="1:10" ht="30" customHeight="1">
      <c r="A57" s="77"/>
      <c r="B57" s="66">
        <v>2104</v>
      </c>
      <c r="C57" s="67" t="s">
        <v>735</v>
      </c>
      <c r="D57" s="366">
        <v>50000</v>
      </c>
      <c r="E57" s="92"/>
      <c r="F57" s="92"/>
      <c r="G57" s="92"/>
      <c r="H57" s="92"/>
      <c r="I57" s="89">
        <f t="shared" si="9"/>
        <v>50000</v>
      </c>
      <c r="J57" s="77"/>
    </row>
    <row r="58" spans="1:10" ht="30" customHeight="1">
      <c r="A58" s="77"/>
      <c r="B58" s="66">
        <v>2105</v>
      </c>
      <c r="C58" s="67" t="s">
        <v>736</v>
      </c>
      <c r="D58" s="366"/>
      <c r="E58" s="92"/>
      <c r="F58" s="92"/>
      <c r="G58" s="92"/>
      <c r="H58" s="92"/>
      <c r="I58" s="89">
        <f t="shared" si="9"/>
        <v>0</v>
      </c>
      <c r="J58" s="77"/>
    </row>
    <row r="59" spans="1:10" ht="30" customHeight="1">
      <c r="A59" s="77"/>
      <c r="B59" s="66">
        <v>2106</v>
      </c>
      <c r="C59" s="67" t="s">
        <v>581</v>
      </c>
      <c r="D59" s="366"/>
      <c r="E59" s="92"/>
      <c r="F59" s="92"/>
      <c r="G59" s="92"/>
      <c r="H59" s="92"/>
      <c r="I59" s="89">
        <f t="shared" si="9"/>
        <v>0</v>
      </c>
      <c r="J59" s="77"/>
    </row>
    <row r="60" spans="1:10" ht="30" customHeight="1">
      <c r="A60" s="77"/>
      <c r="B60" s="66">
        <v>2107</v>
      </c>
      <c r="C60" s="67" t="s">
        <v>582</v>
      </c>
      <c r="D60" s="366"/>
      <c r="E60" s="92"/>
      <c r="F60" s="92"/>
      <c r="G60" s="92"/>
      <c r="H60" s="92"/>
      <c r="I60" s="89">
        <f t="shared" si="9"/>
        <v>0</v>
      </c>
      <c r="J60" s="77"/>
    </row>
    <row r="61" spans="1:10" ht="30" customHeight="1">
      <c r="A61" s="77"/>
      <c r="B61" s="66">
        <v>2108</v>
      </c>
      <c r="C61" s="67" t="s">
        <v>737</v>
      </c>
      <c r="D61" s="366"/>
      <c r="E61" s="92"/>
      <c r="F61" s="92"/>
      <c r="G61" s="92"/>
      <c r="H61" s="92"/>
      <c r="I61" s="89">
        <f t="shared" si="9"/>
        <v>0</v>
      </c>
      <c r="J61" s="77"/>
    </row>
    <row r="62" spans="1:10" ht="30" customHeight="1">
      <c r="A62" s="77"/>
      <c r="B62" s="66">
        <v>2109</v>
      </c>
      <c r="C62" s="67" t="s">
        <v>738</v>
      </c>
      <c r="D62" s="366">
        <v>2000</v>
      </c>
      <c r="E62" s="92"/>
      <c r="F62" s="92"/>
      <c r="G62" s="92"/>
      <c r="H62" s="92"/>
      <c r="I62" s="89">
        <f t="shared" si="9"/>
        <v>2000</v>
      </c>
      <c r="J62" s="77"/>
    </row>
    <row r="63" spans="1:10" ht="30" customHeight="1">
      <c r="A63" s="77"/>
      <c r="B63" s="66">
        <v>2110</v>
      </c>
      <c r="C63" s="67" t="s">
        <v>739</v>
      </c>
      <c r="D63" s="366">
        <v>45000</v>
      </c>
      <c r="E63" s="92"/>
      <c r="F63" s="92"/>
      <c r="G63" s="92"/>
      <c r="H63" s="92"/>
      <c r="I63" s="89">
        <f t="shared" si="9"/>
        <v>45000</v>
      </c>
      <c r="J63" s="77"/>
    </row>
    <row r="64" spans="1:10" ht="30" customHeight="1">
      <c r="A64" s="77"/>
      <c r="B64" s="69"/>
      <c r="C64" s="70" t="s">
        <v>575</v>
      </c>
      <c r="D64" s="367">
        <f aca="true" t="shared" si="10" ref="D64:I64">SUM(D54:D63)</f>
        <v>167000</v>
      </c>
      <c r="E64" s="90">
        <f t="shared" si="10"/>
        <v>0</v>
      </c>
      <c r="F64" s="90">
        <f t="shared" si="10"/>
        <v>0</v>
      </c>
      <c r="G64" s="90">
        <f t="shared" si="10"/>
        <v>0</v>
      </c>
      <c r="H64" s="90">
        <f t="shared" si="10"/>
        <v>0</v>
      </c>
      <c r="I64" s="90">
        <f t="shared" si="10"/>
        <v>167000</v>
      </c>
      <c r="J64" s="77"/>
    </row>
    <row r="65" spans="1:10" ht="30" customHeight="1">
      <c r="A65" s="77"/>
      <c r="B65" s="63">
        <v>2200</v>
      </c>
      <c r="C65" s="86" t="s">
        <v>740</v>
      </c>
      <c r="D65" s="365"/>
      <c r="E65" s="148"/>
      <c r="F65" s="148"/>
      <c r="G65" s="148"/>
      <c r="H65" s="148"/>
      <c r="I65" s="94"/>
      <c r="J65" s="77"/>
    </row>
    <row r="66" spans="1:10" ht="30" customHeight="1">
      <c r="A66" s="77"/>
      <c r="B66" s="66">
        <v>2201</v>
      </c>
      <c r="C66" s="67" t="s">
        <v>741</v>
      </c>
      <c r="D66" s="366">
        <v>150000</v>
      </c>
      <c r="E66" s="92"/>
      <c r="F66" s="92"/>
      <c r="G66" s="92"/>
      <c r="H66" s="92"/>
      <c r="I66" s="89">
        <f>SUM(D66:H66)</f>
        <v>150000</v>
      </c>
      <c r="J66" s="77"/>
    </row>
    <row r="67" spans="1:10" ht="30" customHeight="1">
      <c r="A67" s="77"/>
      <c r="B67" s="66">
        <v>2202</v>
      </c>
      <c r="C67" s="67" t="s">
        <v>742</v>
      </c>
      <c r="D67" s="366">
        <v>150000</v>
      </c>
      <c r="E67" s="92"/>
      <c r="F67" s="92"/>
      <c r="G67" s="92"/>
      <c r="H67" s="92"/>
      <c r="I67" s="89">
        <f>SUM(D67:H67)</f>
        <v>150000</v>
      </c>
      <c r="J67" s="77"/>
    </row>
    <row r="68" spans="1:10" ht="30" customHeight="1">
      <c r="A68" s="77"/>
      <c r="B68" s="66">
        <v>2203</v>
      </c>
      <c r="C68" s="67" t="s">
        <v>743</v>
      </c>
      <c r="D68" s="366"/>
      <c r="E68" s="92"/>
      <c r="F68" s="92"/>
      <c r="G68" s="92"/>
      <c r="H68" s="92"/>
      <c r="I68" s="89">
        <f>SUM(D68:H68)</f>
        <v>0</v>
      </c>
      <c r="J68" s="77"/>
    </row>
    <row r="69" spans="1:10" ht="30" customHeight="1">
      <c r="A69" s="77"/>
      <c r="B69" s="66">
        <v>2204</v>
      </c>
      <c r="C69" s="67" t="s">
        <v>744</v>
      </c>
      <c r="D69" s="366"/>
      <c r="E69" s="92"/>
      <c r="F69" s="92"/>
      <c r="G69" s="92"/>
      <c r="H69" s="92"/>
      <c r="I69" s="89">
        <f>SUM(D69:H69)</f>
        <v>0</v>
      </c>
      <c r="J69" s="77"/>
    </row>
    <row r="70" spans="1:10" ht="30" customHeight="1">
      <c r="A70" s="77"/>
      <c r="B70" s="66">
        <v>2205</v>
      </c>
      <c r="C70" s="67" t="s">
        <v>745</v>
      </c>
      <c r="D70" s="366"/>
      <c r="E70" s="92"/>
      <c r="F70" s="92"/>
      <c r="G70" s="92"/>
      <c r="H70" s="92"/>
      <c r="I70" s="89">
        <f>SUM(D70:H70)</f>
        <v>0</v>
      </c>
      <c r="J70" s="77"/>
    </row>
    <row r="71" spans="1:10" ht="30" customHeight="1">
      <c r="A71" s="77"/>
      <c r="B71" s="69"/>
      <c r="C71" s="70" t="s">
        <v>575</v>
      </c>
      <c r="D71" s="367">
        <f aca="true" t="shared" si="11" ref="D71:I71">SUM(D66:D70)</f>
        <v>300000</v>
      </c>
      <c r="E71" s="90">
        <f t="shared" si="11"/>
        <v>0</v>
      </c>
      <c r="F71" s="90">
        <f t="shared" si="11"/>
        <v>0</v>
      </c>
      <c r="G71" s="90">
        <f t="shared" si="11"/>
        <v>0</v>
      </c>
      <c r="H71" s="90">
        <f t="shared" si="11"/>
        <v>0</v>
      </c>
      <c r="I71" s="90">
        <f t="shared" si="11"/>
        <v>300000</v>
      </c>
      <c r="J71" s="77"/>
    </row>
    <row r="72" spans="1:10" ht="30" customHeight="1">
      <c r="A72" s="77"/>
      <c r="B72" s="63">
        <v>2300</v>
      </c>
      <c r="C72" s="64" t="s">
        <v>746</v>
      </c>
      <c r="D72" s="365"/>
      <c r="E72" s="148"/>
      <c r="F72" s="148"/>
      <c r="G72" s="148"/>
      <c r="H72" s="148"/>
      <c r="I72" s="94"/>
      <c r="J72" s="77"/>
    </row>
    <row r="73" spans="1:10" ht="30" customHeight="1">
      <c r="A73" s="77"/>
      <c r="B73" s="66">
        <v>2301</v>
      </c>
      <c r="C73" s="67" t="s">
        <v>747</v>
      </c>
      <c r="D73" s="366">
        <v>55000</v>
      </c>
      <c r="E73" s="92"/>
      <c r="F73" s="92"/>
      <c r="G73" s="92"/>
      <c r="H73" s="92"/>
      <c r="I73" s="89">
        <f aca="true" t="shared" si="12" ref="I73:I78">SUM(D73:H73)</f>
        <v>55000</v>
      </c>
      <c r="J73" s="77"/>
    </row>
    <row r="74" spans="1:10" ht="30" customHeight="1">
      <c r="A74" s="77"/>
      <c r="B74" s="66">
        <v>2302</v>
      </c>
      <c r="C74" s="67" t="s">
        <v>748</v>
      </c>
      <c r="D74" s="366">
        <v>0</v>
      </c>
      <c r="E74" s="92"/>
      <c r="F74" s="92"/>
      <c r="G74" s="92"/>
      <c r="H74" s="92"/>
      <c r="I74" s="89">
        <f t="shared" si="12"/>
        <v>0</v>
      </c>
      <c r="J74" s="77"/>
    </row>
    <row r="75" spans="1:10" ht="30" customHeight="1">
      <c r="A75" s="77"/>
      <c r="B75" s="66">
        <v>2303</v>
      </c>
      <c r="C75" s="67" t="s">
        <v>749</v>
      </c>
      <c r="D75" s="366">
        <v>10000</v>
      </c>
      <c r="E75" s="92"/>
      <c r="F75" s="92"/>
      <c r="G75" s="92"/>
      <c r="H75" s="92"/>
      <c r="I75" s="89">
        <f t="shared" si="12"/>
        <v>10000</v>
      </c>
      <c r="J75" s="77"/>
    </row>
    <row r="76" spans="1:10" ht="30" customHeight="1">
      <c r="A76" s="77"/>
      <c r="B76" s="66">
        <v>2304</v>
      </c>
      <c r="C76" s="67" t="s">
        <v>750</v>
      </c>
      <c r="D76" s="366"/>
      <c r="E76" s="92"/>
      <c r="F76" s="92"/>
      <c r="G76" s="92"/>
      <c r="H76" s="92"/>
      <c r="I76" s="89">
        <f t="shared" si="12"/>
        <v>0</v>
      </c>
      <c r="J76" s="77"/>
    </row>
    <row r="77" spans="1:10" ht="30" customHeight="1">
      <c r="A77" s="77"/>
      <c r="B77" s="66">
        <v>2305</v>
      </c>
      <c r="C77" s="67" t="s">
        <v>751</v>
      </c>
      <c r="D77" s="366">
        <v>75000</v>
      </c>
      <c r="E77" s="92"/>
      <c r="F77" s="92"/>
      <c r="G77" s="92"/>
      <c r="H77" s="92"/>
      <c r="I77" s="89">
        <f t="shared" si="12"/>
        <v>75000</v>
      </c>
      <c r="J77" s="77"/>
    </row>
    <row r="78" spans="1:10" ht="30" customHeight="1">
      <c r="A78" s="77"/>
      <c r="B78" s="66">
        <v>2306</v>
      </c>
      <c r="C78" s="67" t="s">
        <v>752</v>
      </c>
      <c r="D78" s="366"/>
      <c r="E78" s="92"/>
      <c r="F78" s="92"/>
      <c r="G78" s="92"/>
      <c r="H78" s="92"/>
      <c r="I78" s="89">
        <f t="shared" si="12"/>
        <v>0</v>
      </c>
      <c r="J78" s="77"/>
    </row>
    <row r="79" spans="1:10" s="95" customFormat="1" ht="30" customHeight="1">
      <c r="A79" s="147"/>
      <c r="B79" s="69"/>
      <c r="C79" s="70" t="s">
        <v>575</v>
      </c>
      <c r="D79" s="367">
        <f aca="true" t="shared" si="13" ref="D79:I79">SUM(D73:D78)</f>
        <v>140000</v>
      </c>
      <c r="E79" s="90">
        <f t="shared" si="13"/>
        <v>0</v>
      </c>
      <c r="F79" s="90">
        <f t="shared" si="13"/>
        <v>0</v>
      </c>
      <c r="G79" s="90">
        <f t="shared" si="13"/>
        <v>0</v>
      </c>
      <c r="H79" s="90">
        <f t="shared" si="13"/>
        <v>0</v>
      </c>
      <c r="I79" s="90">
        <f t="shared" si="13"/>
        <v>140000</v>
      </c>
      <c r="J79" s="147"/>
    </row>
    <row r="80" spans="1:10" ht="30" customHeight="1">
      <c r="A80" s="77"/>
      <c r="B80" s="63">
        <v>2400</v>
      </c>
      <c r="C80" s="88" t="s">
        <v>753</v>
      </c>
      <c r="D80" s="365"/>
      <c r="E80" s="148"/>
      <c r="F80" s="148"/>
      <c r="G80" s="148"/>
      <c r="H80" s="148"/>
      <c r="I80" s="94"/>
      <c r="J80" s="77"/>
    </row>
    <row r="81" spans="1:10" ht="30" customHeight="1">
      <c r="A81" s="77"/>
      <c r="B81" s="66">
        <v>2401</v>
      </c>
      <c r="C81" s="67" t="s">
        <v>754</v>
      </c>
      <c r="D81" s="366">
        <v>30000</v>
      </c>
      <c r="E81" s="92"/>
      <c r="F81" s="92"/>
      <c r="G81" s="92"/>
      <c r="H81" s="92"/>
      <c r="I81" s="89">
        <f aca="true" t="shared" si="14" ref="I81:I88">SUM(D81:H81)</f>
        <v>30000</v>
      </c>
      <c r="J81" s="77"/>
    </row>
    <row r="82" spans="1:10" ht="30" customHeight="1">
      <c r="A82" s="77"/>
      <c r="B82" s="66">
        <v>2402</v>
      </c>
      <c r="C82" s="67" t="s">
        <v>755</v>
      </c>
      <c r="D82" s="366">
        <v>75000</v>
      </c>
      <c r="E82" s="92"/>
      <c r="F82" s="92"/>
      <c r="G82" s="92"/>
      <c r="H82" s="92"/>
      <c r="I82" s="89">
        <f t="shared" si="14"/>
        <v>75000</v>
      </c>
      <c r="J82" s="77"/>
    </row>
    <row r="83" spans="1:10" ht="30" customHeight="1">
      <c r="A83" s="77"/>
      <c r="B83" s="66">
        <v>2403</v>
      </c>
      <c r="C83" s="67" t="s">
        <v>756</v>
      </c>
      <c r="D83" s="366"/>
      <c r="E83" s="92"/>
      <c r="F83" s="92"/>
      <c r="G83" s="92"/>
      <c r="H83" s="92"/>
      <c r="I83" s="89">
        <f t="shared" si="14"/>
        <v>0</v>
      </c>
      <c r="J83" s="77"/>
    </row>
    <row r="84" spans="1:10" ht="30" customHeight="1">
      <c r="A84" s="77"/>
      <c r="B84" s="66">
        <v>2404</v>
      </c>
      <c r="C84" s="67" t="s">
        <v>757</v>
      </c>
      <c r="D84" s="366">
        <v>50000</v>
      </c>
      <c r="E84" s="92"/>
      <c r="F84" s="92"/>
      <c r="G84" s="92"/>
      <c r="H84" s="92"/>
      <c r="I84" s="89">
        <f t="shared" si="14"/>
        <v>50000</v>
      </c>
      <c r="J84" s="77"/>
    </row>
    <row r="85" spans="1:10" ht="30" customHeight="1">
      <c r="A85" s="77"/>
      <c r="B85" s="66">
        <v>2405</v>
      </c>
      <c r="C85" s="67" t="s">
        <v>758</v>
      </c>
      <c r="D85" s="366"/>
      <c r="E85" s="92"/>
      <c r="F85" s="92"/>
      <c r="G85" s="92"/>
      <c r="H85" s="92"/>
      <c r="I85" s="89">
        <f t="shared" si="14"/>
        <v>0</v>
      </c>
      <c r="J85" s="77"/>
    </row>
    <row r="86" spans="1:10" ht="30" customHeight="1">
      <c r="A86" s="77"/>
      <c r="B86" s="66">
        <v>2406</v>
      </c>
      <c r="C86" s="67" t="s">
        <v>759</v>
      </c>
      <c r="D86" s="366"/>
      <c r="E86" s="92"/>
      <c r="F86" s="92"/>
      <c r="G86" s="92"/>
      <c r="H86" s="92"/>
      <c r="I86" s="89">
        <f t="shared" si="14"/>
        <v>0</v>
      </c>
      <c r="J86" s="77"/>
    </row>
    <row r="87" spans="1:10" ht="30" customHeight="1">
      <c r="A87" s="77"/>
      <c r="B87" s="66">
        <v>2407</v>
      </c>
      <c r="C87" s="67" t="s">
        <v>760</v>
      </c>
      <c r="D87" s="366"/>
      <c r="E87" s="92"/>
      <c r="F87" s="92"/>
      <c r="G87" s="92"/>
      <c r="H87" s="92"/>
      <c r="I87" s="89">
        <f t="shared" si="14"/>
        <v>0</v>
      </c>
      <c r="J87" s="77"/>
    </row>
    <row r="88" spans="1:10" ht="30" customHeight="1">
      <c r="A88" s="77"/>
      <c r="B88" s="66">
        <v>2408</v>
      </c>
      <c r="C88" s="67" t="s">
        <v>761</v>
      </c>
      <c r="D88" s="366"/>
      <c r="E88" s="92"/>
      <c r="F88" s="92"/>
      <c r="G88" s="92"/>
      <c r="H88" s="92"/>
      <c r="I88" s="89">
        <f t="shared" si="14"/>
        <v>0</v>
      </c>
      <c r="J88" s="77"/>
    </row>
    <row r="89" spans="1:10" ht="30" customHeight="1">
      <c r="A89" s="77"/>
      <c r="B89" s="69"/>
      <c r="C89" s="70" t="s">
        <v>575</v>
      </c>
      <c r="D89" s="367">
        <f aca="true" t="shared" si="15" ref="D89:I89">SUM(D81:D88)</f>
        <v>155000</v>
      </c>
      <c r="E89" s="90">
        <f t="shared" si="15"/>
        <v>0</v>
      </c>
      <c r="F89" s="90">
        <f t="shared" si="15"/>
        <v>0</v>
      </c>
      <c r="G89" s="90">
        <f t="shared" si="15"/>
        <v>0</v>
      </c>
      <c r="H89" s="90">
        <f t="shared" si="15"/>
        <v>0</v>
      </c>
      <c r="I89" s="90">
        <f t="shared" si="15"/>
        <v>155000</v>
      </c>
      <c r="J89" s="77"/>
    </row>
    <row r="90" spans="1:10" ht="30" customHeight="1">
      <c r="A90" s="77"/>
      <c r="B90" s="63">
        <v>2500</v>
      </c>
      <c r="C90" s="96" t="s">
        <v>762</v>
      </c>
      <c r="D90" s="365"/>
      <c r="E90" s="148"/>
      <c r="F90" s="148"/>
      <c r="G90" s="148"/>
      <c r="H90" s="148"/>
      <c r="I90" s="94"/>
      <c r="J90" s="77"/>
    </row>
    <row r="91" spans="1:10" ht="30" customHeight="1">
      <c r="A91" s="77"/>
      <c r="B91" s="66">
        <v>2501</v>
      </c>
      <c r="C91" s="67" t="s">
        <v>763</v>
      </c>
      <c r="D91" s="366"/>
      <c r="E91" s="92"/>
      <c r="F91" s="92"/>
      <c r="G91" s="92"/>
      <c r="H91" s="92"/>
      <c r="I91" s="89">
        <f aca="true" t="shared" si="16" ref="I91:I97">SUM(D91:H91)</f>
        <v>0</v>
      </c>
      <c r="J91" s="77"/>
    </row>
    <row r="92" spans="1:10" ht="30" customHeight="1">
      <c r="A92" s="77"/>
      <c r="B92" s="66">
        <v>2502</v>
      </c>
      <c r="C92" s="67" t="s">
        <v>764</v>
      </c>
      <c r="D92" s="366"/>
      <c r="E92" s="92"/>
      <c r="F92" s="92"/>
      <c r="G92" s="92"/>
      <c r="H92" s="92"/>
      <c r="I92" s="89">
        <f t="shared" si="16"/>
        <v>0</v>
      </c>
      <c r="J92" s="77"/>
    </row>
    <row r="93" spans="1:10" ht="30" customHeight="1">
      <c r="A93" s="77"/>
      <c r="B93" s="66">
        <v>2503</v>
      </c>
      <c r="C93" s="67" t="s">
        <v>765</v>
      </c>
      <c r="D93" s="366">
        <v>10000</v>
      </c>
      <c r="E93" s="92"/>
      <c r="F93" s="92"/>
      <c r="G93" s="92"/>
      <c r="H93" s="92"/>
      <c r="I93" s="89">
        <f t="shared" si="16"/>
        <v>10000</v>
      </c>
      <c r="J93" s="77"/>
    </row>
    <row r="94" spans="1:10" ht="30" customHeight="1">
      <c r="A94" s="77"/>
      <c r="B94" s="66">
        <v>2504</v>
      </c>
      <c r="C94" s="67" t="s">
        <v>766</v>
      </c>
      <c r="D94" s="366"/>
      <c r="E94" s="92"/>
      <c r="F94" s="92"/>
      <c r="G94" s="92"/>
      <c r="H94" s="92"/>
      <c r="I94" s="89">
        <f t="shared" si="16"/>
        <v>0</v>
      </c>
      <c r="J94" s="77"/>
    </row>
    <row r="95" spans="1:10" ht="30" customHeight="1">
      <c r="A95" s="77"/>
      <c r="B95" s="66">
        <v>2505</v>
      </c>
      <c r="C95" s="67" t="s">
        <v>767</v>
      </c>
      <c r="D95" s="366"/>
      <c r="E95" s="92"/>
      <c r="F95" s="92"/>
      <c r="G95" s="92"/>
      <c r="H95" s="92"/>
      <c r="I95" s="89">
        <f t="shared" si="16"/>
        <v>0</v>
      </c>
      <c r="J95" s="77"/>
    </row>
    <row r="96" spans="1:10" ht="30" customHeight="1">
      <c r="A96" s="77"/>
      <c r="B96" s="66">
        <v>2506</v>
      </c>
      <c r="C96" s="67" t="s">
        <v>768</v>
      </c>
      <c r="D96" s="366"/>
      <c r="E96" s="92"/>
      <c r="F96" s="92"/>
      <c r="G96" s="92"/>
      <c r="H96" s="92"/>
      <c r="I96" s="89">
        <f t="shared" si="16"/>
        <v>0</v>
      </c>
      <c r="J96" s="77"/>
    </row>
    <row r="97" spans="1:10" ht="30" customHeight="1">
      <c r="A97" s="77"/>
      <c r="B97" s="66">
        <v>2507</v>
      </c>
      <c r="C97" s="67" t="s">
        <v>769</v>
      </c>
      <c r="D97" s="366"/>
      <c r="E97" s="92"/>
      <c r="F97" s="92"/>
      <c r="G97" s="92"/>
      <c r="H97" s="92"/>
      <c r="I97" s="89">
        <f t="shared" si="16"/>
        <v>0</v>
      </c>
      <c r="J97" s="77"/>
    </row>
    <row r="98" spans="1:10" ht="30" customHeight="1">
      <c r="A98" s="77"/>
      <c r="B98" s="69"/>
      <c r="C98" s="70" t="s">
        <v>575</v>
      </c>
      <c r="D98" s="367">
        <f aca="true" t="shared" si="17" ref="D98:I98">SUM(D91:D97)</f>
        <v>10000</v>
      </c>
      <c r="E98" s="90">
        <f t="shared" si="17"/>
        <v>0</v>
      </c>
      <c r="F98" s="90">
        <f t="shared" si="17"/>
        <v>0</v>
      </c>
      <c r="G98" s="90">
        <f t="shared" si="17"/>
        <v>0</v>
      </c>
      <c r="H98" s="90">
        <f t="shared" si="17"/>
        <v>0</v>
      </c>
      <c r="I98" s="90">
        <f t="shared" si="17"/>
        <v>10000</v>
      </c>
      <c r="J98" s="77"/>
    </row>
    <row r="99" spans="1:10" ht="30" customHeight="1">
      <c r="A99" s="77"/>
      <c r="B99" s="63">
        <v>2600</v>
      </c>
      <c r="C99" s="93" t="s">
        <v>770</v>
      </c>
      <c r="D99" s="365"/>
      <c r="E99" s="148"/>
      <c r="F99" s="148"/>
      <c r="G99" s="148"/>
      <c r="H99" s="148"/>
      <c r="I99" s="94"/>
      <c r="J99" s="77"/>
    </row>
    <row r="100" spans="1:10" ht="30" customHeight="1">
      <c r="A100" s="77"/>
      <c r="B100" s="66">
        <v>2601</v>
      </c>
      <c r="C100" s="97" t="s">
        <v>526</v>
      </c>
      <c r="D100" s="366">
        <v>0</v>
      </c>
      <c r="E100" s="92"/>
      <c r="F100" s="92">
        <v>350000</v>
      </c>
      <c r="G100" s="92"/>
      <c r="H100" s="92"/>
      <c r="I100" s="89">
        <f>SUM(D100:H100)</f>
        <v>350000</v>
      </c>
      <c r="J100" s="77"/>
    </row>
    <row r="101" spans="1:10" ht="30" customHeight="1">
      <c r="A101" s="77"/>
      <c r="B101" s="66">
        <v>2602</v>
      </c>
      <c r="C101" s="97" t="s">
        <v>527</v>
      </c>
      <c r="D101" s="366">
        <v>200000</v>
      </c>
      <c r="E101" s="92"/>
      <c r="F101" s="92"/>
      <c r="G101" s="92"/>
      <c r="H101" s="92"/>
      <c r="I101" s="89">
        <f>SUM(D101:H101)</f>
        <v>200000</v>
      </c>
      <c r="J101" s="77"/>
    </row>
    <row r="102" spans="1:10" ht="30" customHeight="1">
      <c r="A102" s="77"/>
      <c r="B102" s="66">
        <v>2603</v>
      </c>
      <c r="C102" s="97" t="s">
        <v>528</v>
      </c>
      <c r="D102" s="366">
        <v>400000</v>
      </c>
      <c r="E102" s="92"/>
      <c r="F102" s="92"/>
      <c r="G102" s="92"/>
      <c r="H102" s="92"/>
      <c r="I102" s="89">
        <f>SUM(D102:H102)</f>
        <v>400000</v>
      </c>
      <c r="J102" s="77"/>
    </row>
    <row r="103" spans="1:10" ht="30" customHeight="1">
      <c r="A103" s="77"/>
      <c r="B103" s="66">
        <v>2604</v>
      </c>
      <c r="C103" s="97" t="s">
        <v>529</v>
      </c>
      <c r="D103" s="366"/>
      <c r="E103" s="92"/>
      <c r="F103" s="92"/>
      <c r="G103" s="92"/>
      <c r="H103" s="92"/>
      <c r="I103" s="89">
        <f>SUM(D103:H103)</f>
        <v>0</v>
      </c>
      <c r="J103" s="77"/>
    </row>
    <row r="104" spans="1:10" ht="30" customHeight="1">
      <c r="A104" s="77"/>
      <c r="B104" s="66">
        <v>2605</v>
      </c>
      <c r="C104" s="97" t="s">
        <v>530</v>
      </c>
      <c r="D104" s="366"/>
      <c r="E104" s="92"/>
      <c r="F104" s="92"/>
      <c r="G104" s="92"/>
      <c r="H104" s="92"/>
      <c r="I104" s="89">
        <f>SUM(D104:H104)</f>
        <v>0</v>
      </c>
      <c r="J104" s="77"/>
    </row>
    <row r="105" spans="1:10" ht="30" customHeight="1">
      <c r="A105" s="77"/>
      <c r="B105" s="69"/>
      <c r="C105" s="70" t="s">
        <v>575</v>
      </c>
      <c r="D105" s="367">
        <f aca="true" t="shared" si="18" ref="D105:I105">SUM(D100:D104)</f>
        <v>600000</v>
      </c>
      <c r="E105" s="90">
        <f t="shared" si="18"/>
        <v>0</v>
      </c>
      <c r="F105" s="90">
        <f t="shared" si="18"/>
        <v>350000</v>
      </c>
      <c r="G105" s="90">
        <f t="shared" si="18"/>
        <v>0</v>
      </c>
      <c r="H105" s="90">
        <f t="shared" si="18"/>
        <v>0</v>
      </c>
      <c r="I105" s="90">
        <f t="shared" si="18"/>
        <v>950000</v>
      </c>
      <c r="J105" s="77"/>
    </row>
    <row r="106" spans="1:10" ht="30" customHeight="1">
      <c r="A106" s="77"/>
      <c r="B106" s="63">
        <v>2700</v>
      </c>
      <c r="C106" s="98" t="s">
        <v>532</v>
      </c>
      <c r="D106" s="365"/>
      <c r="E106" s="148"/>
      <c r="F106" s="148"/>
      <c r="G106" s="148"/>
      <c r="H106" s="148"/>
      <c r="I106" s="94"/>
      <c r="J106" s="77"/>
    </row>
    <row r="107" spans="1:10" ht="30" customHeight="1">
      <c r="A107" s="77"/>
      <c r="B107" s="66">
        <v>2701</v>
      </c>
      <c r="C107" s="67" t="s">
        <v>771</v>
      </c>
      <c r="D107" s="366">
        <v>20000</v>
      </c>
      <c r="E107" s="92"/>
      <c r="F107" s="92">
        <v>20000</v>
      </c>
      <c r="G107" s="92"/>
      <c r="H107" s="92"/>
      <c r="I107" s="89">
        <f>SUM(D107:H107)</f>
        <v>40000</v>
      </c>
      <c r="J107" s="77"/>
    </row>
    <row r="108" spans="1:10" ht="30" customHeight="1">
      <c r="A108" s="77"/>
      <c r="B108" s="66">
        <v>2702</v>
      </c>
      <c r="C108" s="67" t="s">
        <v>772</v>
      </c>
      <c r="D108" s="366"/>
      <c r="E108" s="92"/>
      <c r="F108" s="92"/>
      <c r="G108" s="92"/>
      <c r="H108" s="92"/>
      <c r="I108" s="89">
        <f>SUM(D108:H108)</f>
        <v>0</v>
      </c>
      <c r="J108" s="77"/>
    </row>
    <row r="109" spans="1:10" ht="30" customHeight="1">
      <c r="A109" s="77"/>
      <c r="B109" s="66">
        <v>2703</v>
      </c>
      <c r="C109" s="67" t="s">
        <v>773</v>
      </c>
      <c r="D109" s="366"/>
      <c r="E109" s="92"/>
      <c r="F109" s="92"/>
      <c r="G109" s="92"/>
      <c r="H109" s="92"/>
      <c r="I109" s="89">
        <f>SUM(D109:H109)</f>
        <v>0</v>
      </c>
      <c r="J109" s="77"/>
    </row>
    <row r="110" spans="1:10" ht="30" customHeight="1">
      <c r="A110" s="77"/>
      <c r="B110" s="69"/>
      <c r="C110" s="70" t="s">
        <v>575</v>
      </c>
      <c r="D110" s="367">
        <f aca="true" t="shared" si="19" ref="D110:I110">SUM(D107:D109)</f>
        <v>20000</v>
      </c>
      <c r="E110" s="90">
        <f t="shared" si="19"/>
        <v>0</v>
      </c>
      <c r="F110" s="90">
        <f t="shared" si="19"/>
        <v>20000</v>
      </c>
      <c r="G110" s="90">
        <f t="shared" si="19"/>
        <v>0</v>
      </c>
      <c r="H110" s="90">
        <f t="shared" si="19"/>
        <v>0</v>
      </c>
      <c r="I110" s="90">
        <f t="shared" si="19"/>
        <v>40000</v>
      </c>
      <c r="J110" s="77"/>
    </row>
    <row r="111" spans="1:10" ht="30" customHeight="1">
      <c r="A111" s="77"/>
      <c r="B111" s="63">
        <v>2800</v>
      </c>
      <c r="C111" s="98" t="s">
        <v>774</v>
      </c>
      <c r="D111" s="365"/>
      <c r="E111" s="148"/>
      <c r="F111" s="148"/>
      <c r="G111" s="148"/>
      <c r="H111" s="148"/>
      <c r="I111" s="94"/>
      <c r="J111" s="77"/>
    </row>
    <row r="112" spans="1:10" ht="30" customHeight="1">
      <c r="A112" s="77"/>
      <c r="B112" s="66">
        <v>2801</v>
      </c>
      <c r="C112" s="67" t="s">
        <v>775</v>
      </c>
      <c r="D112" s="366"/>
      <c r="E112" s="92"/>
      <c r="F112" s="92">
        <v>30000</v>
      </c>
      <c r="G112" s="92"/>
      <c r="H112" s="92"/>
      <c r="I112" s="89">
        <f>SUM(D112:H112)</f>
        <v>30000</v>
      </c>
      <c r="J112" s="77"/>
    </row>
    <row r="113" spans="1:10" ht="30" customHeight="1">
      <c r="A113" s="77"/>
      <c r="B113" s="66">
        <v>2802</v>
      </c>
      <c r="C113" s="67" t="s">
        <v>776</v>
      </c>
      <c r="D113" s="366"/>
      <c r="E113" s="92"/>
      <c r="F113" s="92"/>
      <c r="G113" s="92"/>
      <c r="H113" s="92"/>
      <c r="I113" s="89">
        <f>SUM(D113:H113)</f>
        <v>0</v>
      </c>
      <c r="J113" s="77"/>
    </row>
    <row r="114" spans="1:10" ht="30" customHeight="1">
      <c r="A114" s="77"/>
      <c r="B114" s="69"/>
      <c r="C114" s="70" t="s">
        <v>575</v>
      </c>
      <c r="D114" s="367">
        <f aca="true" t="shared" si="20" ref="D114:I114">SUM(D112:D113)</f>
        <v>0</v>
      </c>
      <c r="E114" s="90">
        <f t="shared" si="20"/>
        <v>0</v>
      </c>
      <c r="F114" s="90">
        <f t="shared" si="20"/>
        <v>30000</v>
      </c>
      <c r="G114" s="90">
        <f t="shared" si="20"/>
        <v>0</v>
      </c>
      <c r="H114" s="90">
        <f t="shared" si="20"/>
        <v>0</v>
      </c>
      <c r="I114" s="90">
        <f t="shared" si="20"/>
        <v>30000</v>
      </c>
      <c r="J114" s="77"/>
    </row>
    <row r="115" spans="1:10" ht="30" customHeight="1">
      <c r="A115" s="77"/>
      <c r="B115" s="63">
        <v>2900</v>
      </c>
      <c r="C115" s="64" t="s">
        <v>777</v>
      </c>
      <c r="D115" s="365"/>
      <c r="E115" s="148"/>
      <c r="F115" s="148"/>
      <c r="G115" s="148"/>
      <c r="H115" s="148"/>
      <c r="I115" s="94"/>
      <c r="J115" s="77"/>
    </row>
    <row r="116" spans="1:10" ht="30" customHeight="1">
      <c r="A116" s="77"/>
      <c r="B116" s="66">
        <v>2901</v>
      </c>
      <c r="C116" s="67" t="s">
        <v>778</v>
      </c>
      <c r="D116" s="366"/>
      <c r="E116" s="92"/>
      <c r="F116" s="92"/>
      <c r="G116" s="92"/>
      <c r="H116" s="92"/>
      <c r="I116" s="89">
        <f>SUM(D116:H116)</f>
        <v>0</v>
      </c>
      <c r="J116" s="77"/>
    </row>
    <row r="117" spans="1:10" ht="30" customHeight="1">
      <c r="A117" s="77"/>
      <c r="B117" s="69"/>
      <c r="C117" s="70" t="s">
        <v>575</v>
      </c>
      <c r="D117" s="367">
        <f aca="true" t="shared" si="21" ref="D117:I117">SUM(D116)</f>
        <v>0</v>
      </c>
      <c r="E117" s="90">
        <f t="shared" si="21"/>
        <v>0</v>
      </c>
      <c r="F117" s="90">
        <f t="shared" si="21"/>
        <v>0</v>
      </c>
      <c r="G117" s="90">
        <f t="shared" si="21"/>
        <v>0</v>
      </c>
      <c r="H117" s="90">
        <f t="shared" si="21"/>
        <v>0</v>
      </c>
      <c r="I117" s="90">
        <f t="shared" si="21"/>
        <v>0</v>
      </c>
      <c r="J117" s="77"/>
    </row>
    <row r="118" spans="1:10" ht="30" customHeight="1">
      <c r="A118" s="77"/>
      <c r="B118" s="69"/>
      <c r="C118" s="70" t="s">
        <v>779</v>
      </c>
      <c r="D118" s="367">
        <f aca="true" t="shared" si="22" ref="D118:I118">D64+D71+D79+D89+D98+D105+D110+D114+D117</f>
        <v>1392000</v>
      </c>
      <c r="E118" s="90">
        <f t="shared" si="22"/>
        <v>0</v>
      </c>
      <c r="F118" s="90">
        <f t="shared" si="22"/>
        <v>400000</v>
      </c>
      <c r="G118" s="90">
        <f t="shared" si="22"/>
        <v>0</v>
      </c>
      <c r="H118" s="90">
        <f t="shared" si="22"/>
        <v>0</v>
      </c>
      <c r="I118" s="90">
        <f t="shared" si="22"/>
        <v>1792000</v>
      </c>
      <c r="J118" s="77"/>
    </row>
    <row r="119" spans="1:10" ht="30" customHeight="1">
      <c r="A119" s="77"/>
      <c r="B119" s="63">
        <v>3000</v>
      </c>
      <c r="C119" s="86" t="s">
        <v>780</v>
      </c>
      <c r="D119" s="365"/>
      <c r="E119" s="148"/>
      <c r="F119" s="148"/>
      <c r="G119" s="148"/>
      <c r="H119" s="148"/>
      <c r="I119" s="94"/>
      <c r="J119" s="77"/>
    </row>
    <row r="120" spans="1:10" ht="30" customHeight="1">
      <c r="A120" s="77"/>
      <c r="B120" s="99">
        <v>3100</v>
      </c>
      <c r="C120" s="86" t="s">
        <v>781</v>
      </c>
      <c r="D120" s="365"/>
      <c r="E120" s="148"/>
      <c r="F120" s="148"/>
      <c r="G120" s="148"/>
      <c r="H120" s="148"/>
      <c r="I120" s="94"/>
      <c r="J120" s="77"/>
    </row>
    <row r="121" spans="1:10" ht="30" customHeight="1">
      <c r="A121" s="77"/>
      <c r="B121" s="66">
        <v>3101</v>
      </c>
      <c r="C121" s="67" t="s">
        <v>782</v>
      </c>
      <c r="D121" s="359">
        <v>6000</v>
      </c>
      <c r="E121" s="68"/>
      <c r="F121" s="68"/>
      <c r="G121" s="68"/>
      <c r="H121" s="68"/>
      <c r="I121" s="89">
        <f aca="true" t="shared" si="23" ref="I121:I131">SUM(D121:H121)</f>
        <v>6000</v>
      </c>
      <c r="J121" s="77"/>
    </row>
    <row r="122" spans="1:10" ht="30" customHeight="1">
      <c r="A122" s="77"/>
      <c r="B122" s="66">
        <v>3102</v>
      </c>
      <c r="C122" s="67" t="s">
        <v>583</v>
      </c>
      <c r="D122" s="366"/>
      <c r="E122" s="92"/>
      <c r="F122" s="92"/>
      <c r="G122" s="92"/>
      <c r="H122" s="92"/>
      <c r="I122" s="89">
        <f t="shared" si="23"/>
        <v>0</v>
      </c>
      <c r="J122" s="77"/>
    </row>
    <row r="123" spans="1:10" ht="30" customHeight="1">
      <c r="A123" s="77"/>
      <c r="B123" s="66">
        <v>3103</v>
      </c>
      <c r="C123" s="67" t="s">
        <v>783</v>
      </c>
      <c r="D123" s="366">
        <v>160000</v>
      </c>
      <c r="E123" s="92"/>
      <c r="F123" s="92"/>
      <c r="G123" s="92"/>
      <c r="H123" s="92"/>
      <c r="I123" s="89">
        <f t="shared" si="23"/>
        <v>160000</v>
      </c>
      <c r="J123" s="77"/>
    </row>
    <row r="124" spans="1:10" ht="30" customHeight="1">
      <c r="A124" s="77"/>
      <c r="B124" s="66">
        <v>3104</v>
      </c>
      <c r="C124" s="67" t="s">
        <v>784</v>
      </c>
      <c r="D124" s="366"/>
      <c r="E124" s="92"/>
      <c r="F124" s="92"/>
      <c r="G124" s="92"/>
      <c r="H124" s="92"/>
      <c r="I124" s="89">
        <f t="shared" si="23"/>
        <v>0</v>
      </c>
      <c r="J124" s="77"/>
    </row>
    <row r="125" spans="1:10" ht="30" customHeight="1">
      <c r="A125" s="77"/>
      <c r="B125" s="66">
        <v>3105</v>
      </c>
      <c r="C125" s="67" t="s">
        <v>785</v>
      </c>
      <c r="D125" s="366">
        <v>72000</v>
      </c>
      <c r="E125" s="92"/>
      <c r="F125" s="92"/>
      <c r="G125" s="92"/>
      <c r="H125" s="92"/>
      <c r="I125" s="89">
        <f t="shared" si="23"/>
        <v>72000</v>
      </c>
      <c r="J125" s="77"/>
    </row>
    <row r="126" spans="1:10" ht="30" customHeight="1">
      <c r="A126" s="77"/>
      <c r="B126" s="66">
        <v>3106</v>
      </c>
      <c r="C126" s="67" t="s">
        <v>786</v>
      </c>
      <c r="D126" s="366"/>
      <c r="E126" s="92"/>
      <c r="F126" s="92"/>
      <c r="G126" s="92"/>
      <c r="H126" s="92"/>
      <c r="I126" s="89">
        <f t="shared" si="23"/>
        <v>0</v>
      </c>
      <c r="J126" s="77"/>
    </row>
    <row r="127" spans="1:10" ht="30" customHeight="1">
      <c r="A127" s="77"/>
      <c r="B127" s="66">
        <v>3107</v>
      </c>
      <c r="C127" s="67" t="s">
        <v>787</v>
      </c>
      <c r="D127" s="366">
        <v>60000</v>
      </c>
      <c r="E127" s="92"/>
      <c r="F127" s="92"/>
      <c r="G127" s="92"/>
      <c r="H127" s="92"/>
      <c r="I127" s="89">
        <f t="shared" si="23"/>
        <v>60000</v>
      </c>
      <c r="J127" s="77"/>
    </row>
    <row r="128" spans="1:10" ht="30" customHeight="1">
      <c r="A128" s="77"/>
      <c r="B128" s="66">
        <v>3108</v>
      </c>
      <c r="C128" s="67" t="s">
        <v>788</v>
      </c>
      <c r="D128" s="366">
        <v>856681</v>
      </c>
      <c r="E128" s="92"/>
      <c r="F128" s="92">
        <v>143319</v>
      </c>
      <c r="G128" s="92"/>
      <c r="H128" s="92"/>
      <c r="I128" s="89">
        <f t="shared" si="23"/>
        <v>1000000</v>
      </c>
      <c r="J128" s="77"/>
    </row>
    <row r="129" spans="1:10" ht="30" customHeight="1">
      <c r="A129" s="77"/>
      <c r="B129" s="66">
        <v>3109</v>
      </c>
      <c r="C129" s="67" t="s">
        <v>789</v>
      </c>
      <c r="D129" s="366">
        <v>2500</v>
      </c>
      <c r="E129" s="92"/>
      <c r="F129" s="92"/>
      <c r="G129" s="92"/>
      <c r="H129" s="92"/>
      <c r="I129" s="89">
        <f t="shared" si="23"/>
        <v>2500</v>
      </c>
      <c r="J129" s="77"/>
    </row>
    <row r="130" spans="1:10" ht="30" customHeight="1">
      <c r="A130" s="77"/>
      <c r="B130" s="66">
        <v>3110</v>
      </c>
      <c r="C130" s="67" t="s">
        <v>790</v>
      </c>
      <c r="D130" s="366"/>
      <c r="E130" s="92"/>
      <c r="F130" s="92"/>
      <c r="G130" s="92"/>
      <c r="H130" s="92"/>
      <c r="I130" s="89">
        <f t="shared" si="23"/>
        <v>0</v>
      </c>
      <c r="J130" s="77"/>
    </row>
    <row r="131" spans="1:10" ht="30" customHeight="1">
      <c r="A131" s="77"/>
      <c r="B131" s="66">
        <v>3111</v>
      </c>
      <c r="C131" s="67" t="s">
        <v>791</v>
      </c>
      <c r="D131" s="366"/>
      <c r="E131" s="92"/>
      <c r="F131" s="92"/>
      <c r="G131" s="92"/>
      <c r="H131" s="92"/>
      <c r="I131" s="89">
        <f t="shared" si="23"/>
        <v>0</v>
      </c>
      <c r="J131" s="77"/>
    </row>
    <row r="132" spans="1:10" ht="30" customHeight="1">
      <c r="A132" s="77"/>
      <c r="B132" s="69"/>
      <c r="C132" s="70" t="s">
        <v>575</v>
      </c>
      <c r="D132" s="367">
        <f aca="true" t="shared" si="24" ref="D132:I132">SUM(D121:D131)</f>
        <v>1157181</v>
      </c>
      <c r="E132" s="90">
        <f t="shared" si="24"/>
        <v>0</v>
      </c>
      <c r="F132" s="90">
        <f t="shared" si="24"/>
        <v>143319</v>
      </c>
      <c r="G132" s="90">
        <f t="shared" si="24"/>
        <v>0</v>
      </c>
      <c r="H132" s="90">
        <f t="shared" si="24"/>
        <v>0</v>
      </c>
      <c r="I132" s="90">
        <f t="shared" si="24"/>
        <v>1300500</v>
      </c>
      <c r="J132" s="77"/>
    </row>
    <row r="133" spans="1:10" ht="30" customHeight="1">
      <c r="A133" s="77"/>
      <c r="B133" s="99">
        <v>3200</v>
      </c>
      <c r="C133" s="64" t="s">
        <v>792</v>
      </c>
      <c r="D133" s="365"/>
      <c r="E133" s="148"/>
      <c r="F133" s="148"/>
      <c r="G133" s="148"/>
      <c r="H133" s="148"/>
      <c r="I133" s="94"/>
      <c r="J133" s="77"/>
    </row>
    <row r="134" spans="1:10" ht="30" customHeight="1">
      <c r="A134" s="77"/>
      <c r="B134" s="66">
        <v>3201</v>
      </c>
      <c r="C134" s="67" t="s">
        <v>793</v>
      </c>
      <c r="D134" s="366">
        <v>15000</v>
      </c>
      <c r="E134" s="92"/>
      <c r="F134" s="92"/>
      <c r="G134" s="92"/>
      <c r="H134" s="92"/>
      <c r="I134" s="89">
        <f aca="true" t="shared" si="25" ref="I134:I142">SUM(D134:H134)</f>
        <v>15000</v>
      </c>
      <c r="J134" s="77"/>
    </row>
    <row r="135" spans="1:10" ht="30" customHeight="1">
      <c r="A135" s="77"/>
      <c r="B135" s="66">
        <v>3202</v>
      </c>
      <c r="C135" s="67" t="s">
        <v>794</v>
      </c>
      <c r="D135" s="366"/>
      <c r="E135" s="92"/>
      <c r="F135" s="92"/>
      <c r="G135" s="92"/>
      <c r="H135" s="92"/>
      <c r="I135" s="89">
        <f t="shared" si="25"/>
        <v>0</v>
      </c>
      <c r="J135" s="77"/>
    </row>
    <row r="136" spans="1:10" ht="30" customHeight="1">
      <c r="A136" s="77"/>
      <c r="B136" s="66">
        <v>3203</v>
      </c>
      <c r="C136" s="67" t="s">
        <v>795</v>
      </c>
      <c r="D136" s="366"/>
      <c r="E136" s="92"/>
      <c r="F136" s="92"/>
      <c r="G136" s="92"/>
      <c r="H136" s="92"/>
      <c r="I136" s="89">
        <f t="shared" si="25"/>
        <v>0</v>
      </c>
      <c r="J136" s="77"/>
    </row>
    <row r="137" spans="1:10" ht="30" customHeight="1">
      <c r="A137" s="77"/>
      <c r="B137" s="66">
        <v>3204</v>
      </c>
      <c r="C137" s="67" t="s">
        <v>591</v>
      </c>
      <c r="D137" s="366"/>
      <c r="E137" s="92"/>
      <c r="F137" s="92"/>
      <c r="G137" s="92"/>
      <c r="H137" s="92"/>
      <c r="I137" s="89">
        <f t="shared" si="25"/>
        <v>0</v>
      </c>
      <c r="J137" s="77"/>
    </row>
    <row r="138" spans="1:10" ht="30" customHeight="1">
      <c r="A138" s="77"/>
      <c r="B138" s="66">
        <v>3205</v>
      </c>
      <c r="C138" s="67" t="s">
        <v>796</v>
      </c>
      <c r="D138" s="366"/>
      <c r="E138" s="92"/>
      <c r="F138" s="92"/>
      <c r="G138" s="92"/>
      <c r="H138" s="92"/>
      <c r="I138" s="89">
        <f t="shared" si="25"/>
        <v>0</v>
      </c>
      <c r="J138" s="77"/>
    </row>
    <row r="139" spans="1:10" ht="30" customHeight="1">
      <c r="A139" s="77"/>
      <c r="B139" s="66">
        <v>3206</v>
      </c>
      <c r="C139" s="67" t="s">
        <v>797</v>
      </c>
      <c r="D139" s="366"/>
      <c r="E139" s="92"/>
      <c r="F139" s="92"/>
      <c r="G139" s="92"/>
      <c r="H139" s="92"/>
      <c r="I139" s="89">
        <f t="shared" si="25"/>
        <v>0</v>
      </c>
      <c r="J139" s="77"/>
    </row>
    <row r="140" spans="1:10" ht="30" customHeight="1">
      <c r="A140" s="77"/>
      <c r="B140" s="66">
        <v>3207</v>
      </c>
      <c r="C140" s="67" t="s">
        <v>798</v>
      </c>
      <c r="D140" s="366"/>
      <c r="E140" s="92"/>
      <c r="F140" s="92"/>
      <c r="G140" s="92"/>
      <c r="H140" s="92"/>
      <c r="I140" s="89">
        <f t="shared" si="25"/>
        <v>0</v>
      </c>
      <c r="J140" s="77"/>
    </row>
    <row r="141" spans="1:10" ht="30" customHeight="1">
      <c r="A141" s="77"/>
      <c r="B141" s="66">
        <v>3208</v>
      </c>
      <c r="C141" s="67" t="s">
        <v>799</v>
      </c>
      <c r="D141" s="366"/>
      <c r="E141" s="92"/>
      <c r="F141" s="92"/>
      <c r="G141" s="92"/>
      <c r="H141" s="92"/>
      <c r="I141" s="89">
        <f t="shared" si="25"/>
        <v>0</v>
      </c>
      <c r="J141" s="77"/>
    </row>
    <row r="142" spans="1:10" ht="30" customHeight="1">
      <c r="A142" s="77"/>
      <c r="B142" s="66">
        <v>3209</v>
      </c>
      <c r="C142" s="67" t="s">
        <v>800</v>
      </c>
      <c r="D142" s="366"/>
      <c r="E142" s="92"/>
      <c r="F142" s="92"/>
      <c r="G142" s="92"/>
      <c r="H142" s="92"/>
      <c r="I142" s="89">
        <f t="shared" si="25"/>
        <v>0</v>
      </c>
      <c r="J142" s="77"/>
    </row>
    <row r="143" spans="1:10" ht="30" customHeight="1">
      <c r="A143" s="77"/>
      <c r="B143" s="69"/>
      <c r="C143" s="70" t="s">
        <v>575</v>
      </c>
      <c r="D143" s="367">
        <f aca="true" t="shared" si="26" ref="D143:I143">SUM(D134:D142)</f>
        <v>15000</v>
      </c>
      <c r="E143" s="90">
        <f t="shared" si="26"/>
        <v>0</v>
      </c>
      <c r="F143" s="90">
        <f t="shared" si="26"/>
        <v>0</v>
      </c>
      <c r="G143" s="90">
        <f t="shared" si="26"/>
        <v>0</v>
      </c>
      <c r="H143" s="90">
        <f t="shared" si="26"/>
        <v>0</v>
      </c>
      <c r="I143" s="90">
        <f t="shared" si="26"/>
        <v>15000</v>
      </c>
      <c r="J143" s="77"/>
    </row>
    <row r="144" spans="1:10" ht="31.5">
      <c r="A144" s="77"/>
      <c r="B144" s="99">
        <v>3300</v>
      </c>
      <c r="C144" s="100" t="s">
        <v>801</v>
      </c>
      <c r="D144" s="365"/>
      <c r="E144" s="148"/>
      <c r="F144" s="148"/>
      <c r="G144" s="148"/>
      <c r="H144" s="148"/>
      <c r="I144" s="94"/>
      <c r="J144" s="77"/>
    </row>
    <row r="145" spans="1:10" ht="30" customHeight="1">
      <c r="A145" s="77"/>
      <c r="B145" s="66">
        <v>3301</v>
      </c>
      <c r="C145" s="67" t="s">
        <v>802</v>
      </c>
      <c r="D145" s="366"/>
      <c r="E145" s="92"/>
      <c r="F145" s="92"/>
      <c r="G145" s="92"/>
      <c r="H145" s="92"/>
      <c r="I145" s="89">
        <f aca="true" t="shared" si="27" ref="I145:I150">SUM(D145:H145)</f>
        <v>0</v>
      </c>
      <c r="J145" s="77"/>
    </row>
    <row r="146" spans="1:10" ht="30" customHeight="1">
      <c r="A146" s="77"/>
      <c r="B146" s="66">
        <v>3302</v>
      </c>
      <c r="C146" s="67" t="s">
        <v>803</v>
      </c>
      <c r="D146" s="366"/>
      <c r="E146" s="92"/>
      <c r="F146" s="92"/>
      <c r="G146" s="92"/>
      <c r="H146" s="92"/>
      <c r="I146" s="89">
        <f t="shared" si="27"/>
        <v>0</v>
      </c>
      <c r="J146" s="77"/>
    </row>
    <row r="147" spans="1:10" ht="30" customHeight="1">
      <c r="A147" s="77"/>
      <c r="B147" s="66">
        <v>3303</v>
      </c>
      <c r="C147" s="67" t="s">
        <v>804</v>
      </c>
      <c r="D147" s="366"/>
      <c r="E147" s="92"/>
      <c r="F147" s="92"/>
      <c r="G147" s="92"/>
      <c r="H147" s="92"/>
      <c r="I147" s="89">
        <f t="shared" si="27"/>
        <v>0</v>
      </c>
      <c r="J147" s="77"/>
    </row>
    <row r="148" spans="1:10" ht="30" customHeight="1">
      <c r="A148" s="77"/>
      <c r="B148" s="66">
        <v>3304</v>
      </c>
      <c r="C148" s="67" t="s">
        <v>805</v>
      </c>
      <c r="D148" s="366">
        <v>50000</v>
      </c>
      <c r="E148" s="92"/>
      <c r="F148" s="92"/>
      <c r="G148" s="92"/>
      <c r="H148" s="92"/>
      <c r="I148" s="89">
        <f t="shared" si="27"/>
        <v>50000</v>
      </c>
      <c r="J148" s="77"/>
    </row>
    <row r="149" spans="1:10" ht="30" customHeight="1">
      <c r="A149" s="77"/>
      <c r="B149" s="66">
        <v>3305</v>
      </c>
      <c r="C149" s="67" t="s">
        <v>806</v>
      </c>
      <c r="D149" s="366"/>
      <c r="E149" s="92"/>
      <c r="F149" s="92"/>
      <c r="G149" s="92"/>
      <c r="H149" s="92"/>
      <c r="I149" s="89">
        <f t="shared" si="27"/>
        <v>0</v>
      </c>
      <c r="J149" s="77"/>
    </row>
    <row r="150" spans="1:10" ht="30" customHeight="1">
      <c r="A150" s="77"/>
      <c r="B150" s="66">
        <v>3306</v>
      </c>
      <c r="C150" s="67" t="s">
        <v>807</v>
      </c>
      <c r="D150" s="366"/>
      <c r="E150" s="92"/>
      <c r="F150" s="92"/>
      <c r="G150" s="92"/>
      <c r="H150" s="92"/>
      <c r="I150" s="89">
        <f t="shared" si="27"/>
        <v>0</v>
      </c>
      <c r="J150" s="77"/>
    </row>
    <row r="151" spans="1:10" ht="30" customHeight="1">
      <c r="A151" s="77"/>
      <c r="B151" s="69"/>
      <c r="C151" s="70" t="s">
        <v>575</v>
      </c>
      <c r="D151" s="367">
        <f aca="true" t="shared" si="28" ref="D151:I151">SUM(D145:D150)</f>
        <v>50000</v>
      </c>
      <c r="E151" s="90">
        <f t="shared" si="28"/>
        <v>0</v>
      </c>
      <c r="F151" s="90">
        <f t="shared" si="28"/>
        <v>0</v>
      </c>
      <c r="G151" s="90">
        <f t="shared" si="28"/>
        <v>0</v>
      </c>
      <c r="H151" s="90">
        <f t="shared" si="28"/>
        <v>0</v>
      </c>
      <c r="I151" s="90">
        <f t="shared" si="28"/>
        <v>50000</v>
      </c>
      <c r="J151" s="77"/>
    </row>
    <row r="152" spans="1:10" ht="47.25">
      <c r="A152" s="77"/>
      <c r="B152" s="99">
        <v>3400</v>
      </c>
      <c r="C152" s="101" t="s">
        <v>808</v>
      </c>
      <c r="D152" s="365"/>
      <c r="E152" s="148"/>
      <c r="F152" s="148"/>
      <c r="G152" s="148"/>
      <c r="H152" s="148"/>
      <c r="I152" s="94"/>
      <c r="J152" s="77"/>
    </row>
    <row r="153" spans="1:10" ht="30" customHeight="1">
      <c r="A153" s="77"/>
      <c r="B153" s="66">
        <v>3401</v>
      </c>
      <c r="C153" s="67" t="s">
        <v>809</v>
      </c>
      <c r="D153" s="366"/>
      <c r="E153" s="92"/>
      <c r="F153" s="92"/>
      <c r="G153" s="92"/>
      <c r="H153" s="92"/>
      <c r="I153" s="89">
        <f aca="true" t="shared" si="29" ref="I153:I164">SUM(D153:H153)</f>
        <v>0</v>
      </c>
      <c r="J153" s="77"/>
    </row>
    <row r="154" spans="1:10" ht="30" customHeight="1">
      <c r="A154" s="77"/>
      <c r="B154" s="66">
        <v>3402</v>
      </c>
      <c r="C154" s="67" t="s">
        <v>810</v>
      </c>
      <c r="D154" s="366">
        <v>10000</v>
      </c>
      <c r="E154" s="92"/>
      <c r="F154" s="92"/>
      <c r="G154" s="92"/>
      <c r="H154" s="92"/>
      <c r="I154" s="89">
        <f t="shared" si="29"/>
        <v>10000</v>
      </c>
      <c r="J154" s="77"/>
    </row>
    <row r="155" spans="1:10" ht="30" customHeight="1">
      <c r="A155" s="77"/>
      <c r="B155" s="66">
        <v>3403</v>
      </c>
      <c r="C155" s="67" t="s">
        <v>811</v>
      </c>
      <c r="D155" s="366"/>
      <c r="E155" s="92"/>
      <c r="F155" s="92"/>
      <c r="G155" s="92"/>
      <c r="H155" s="92"/>
      <c r="I155" s="89">
        <f t="shared" si="29"/>
        <v>0</v>
      </c>
      <c r="J155" s="77"/>
    </row>
    <row r="156" spans="1:10" ht="30" customHeight="1">
      <c r="A156" s="77"/>
      <c r="B156" s="66">
        <v>3404</v>
      </c>
      <c r="C156" s="67" t="s">
        <v>812</v>
      </c>
      <c r="D156" s="366"/>
      <c r="E156" s="92"/>
      <c r="F156" s="92"/>
      <c r="G156" s="92"/>
      <c r="H156" s="92"/>
      <c r="I156" s="89">
        <f t="shared" si="29"/>
        <v>0</v>
      </c>
      <c r="J156" s="77"/>
    </row>
    <row r="157" spans="1:10" ht="30" customHeight="1">
      <c r="A157" s="77"/>
      <c r="B157" s="66">
        <v>3405</v>
      </c>
      <c r="C157" s="67" t="s">
        <v>813</v>
      </c>
      <c r="D157" s="366">
        <v>15000</v>
      </c>
      <c r="E157" s="92"/>
      <c r="F157" s="92"/>
      <c r="G157" s="92"/>
      <c r="H157" s="92"/>
      <c r="I157" s="89">
        <f t="shared" si="29"/>
        <v>15000</v>
      </c>
      <c r="J157" s="77"/>
    </row>
    <row r="158" spans="1:10" ht="30" customHeight="1">
      <c r="A158" s="77"/>
      <c r="B158" s="66">
        <v>3406</v>
      </c>
      <c r="C158" s="67" t="s">
        <v>814</v>
      </c>
      <c r="D158" s="366"/>
      <c r="E158" s="92"/>
      <c r="F158" s="92"/>
      <c r="G158" s="92"/>
      <c r="H158" s="92"/>
      <c r="I158" s="89">
        <f t="shared" si="29"/>
        <v>0</v>
      </c>
      <c r="J158" s="77"/>
    </row>
    <row r="159" spans="1:10" ht="30" customHeight="1">
      <c r="A159" s="77"/>
      <c r="B159" s="66">
        <v>3407</v>
      </c>
      <c r="C159" s="67" t="s">
        <v>586</v>
      </c>
      <c r="D159" s="366">
        <v>100000</v>
      </c>
      <c r="E159" s="92"/>
      <c r="F159" s="92"/>
      <c r="G159" s="92"/>
      <c r="H159" s="92"/>
      <c r="I159" s="89">
        <f t="shared" si="29"/>
        <v>100000</v>
      </c>
      <c r="J159" s="77"/>
    </row>
    <row r="160" spans="1:10" ht="30" customHeight="1">
      <c r="A160" s="77"/>
      <c r="B160" s="66">
        <v>3408</v>
      </c>
      <c r="C160" s="67" t="s">
        <v>815</v>
      </c>
      <c r="D160" s="366"/>
      <c r="E160" s="92"/>
      <c r="F160" s="92"/>
      <c r="G160" s="92"/>
      <c r="H160" s="92"/>
      <c r="I160" s="89">
        <f t="shared" si="29"/>
        <v>0</v>
      </c>
      <c r="J160" s="77"/>
    </row>
    <row r="161" spans="1:10" ht="30" customHeight="1">
      <c r="A161" s="77"/>
      <c r="B161" s="66">
        <v>3409</v>
      </c>
      <c r="C161" s="67" t="s">
        <v>816</v>
      </c>
      <c r="D161" s="366"/>
      <c r="E161" s="92"/>
      <c r="F161" s="92"/>
      <c r="G161" s="92"/>
      <c r="H161" s="92"/>
      <c r="I161" s="89">
        <f t="shared" si="29"/>
        <v>0</v>
      </c>
      <c r="J161" s="77"/>
    </row>
    <row r="162" spans="1:10" ht="30" customHeight="1">
      <c r="A162" s="77"/>
      <c r="B162" s="66">
        <v>3410</v>
      </c>
      <c r="C162" s="67" t="s">
        <v>817</v>
      </c>
      <c r="D162" s="366"/>
      <c r="E162" s="92"/>
      <c r="F162" s="92"/>
      <c r="G162" s="92"/>
      <c r="H162" s="92"/>
      <c r="I162" s="89">
        <f t="shared" si="29"/>
        <v>0</v>
      </c>
      <c r="J162" s="77"/>
    </row>
    <row r="163" spans="1:10" ht="30" customHeight="1">
      <c r="A163" s="77"/>
      <c r="B163" s="66">
        <v>3411</v>
      </c>
      <c r="C163" s="67" t="s">
        <v>589</v>
      </c>
      <c r="D163" s="366">
        <v>15000</v>
      </c>
      <c r="E163" s="92"/>
      <c r="F163" s="92"/>
      <c r="G163" s="92"/>
      <c r="H163" s="92"/>
      <c r="I163" s="89">
        <f t="shared" si="29"/>
        <v>15000</v>
      </c>
      <c r="J163" s="77"/>
    </row>
    <row r="164" spans="1:10" ht="30" customHeight="1">
      <c r="A164" s="77"/>
      <c r="B164" s="66">
        <v>3412</v>
      </c>
      <c r="C164" s="67" t="s">
        <v>645</v>
      </c>
      <c r="D164" s="366"/>
      <c r="E164" s="92"/>
      <c r="F164" s="92"/>
      <c r="G164" s="92"/>
      <c r="H164" s="92"/>
      <c r="I164" s="89">
        <f t="shared" si="29"/>
        <v>0</v>
      </c>
      <c r="J164" s="77"/>
    </row>
    <row r="165" spans="1:10" ht="30" customHeight="1">
      <c r="A165" s="77"/>
      <c r="B165" s="69"/>
      <c r="C165" s="70" t="s">
        <v>575</v>
      </c>
      <c r="D165" s="367">
        <f aca="true" t="shared" si="30" ref="D165:I165">SUM(D153:D164)</f>
        <v>140000</v>
      </c>
      <c r="E165" s="90">
        <f t="shared" si="30"/>
        <v>0</v>
      </c>
      <c r="F165" s="90">
        <f t="shared" si="30"/>
        <v>0</v>
      </c>
      <c r="G165" s="90">
        <f t="shared" si="30"/>
        <v>0</v>
      </c>
      <c r="H165" s="90">
        <f t="shared" si="30"/>
        <v>0</v>
      </c>
      <c r="I165" s="90">
        <f t="shared" si="30"/>
        <v>140000</v>
      </c>
      <c r="J165" s="77"/>
    </row>
    <row r="166" spans="1:10" ht="30" customHeight="1">
      <c r="A166" s="77"/>
      <c r="B166" s="99">
        <v>3500</v>
      </c>
      <c r="C166" s="86" t="s">
        <v>818</v>
      </c>
      <c r="D166" s="365"/>
      <c r="E166" s="148"/>
      <c r="F166" s="148"/>
      <c r="G166" s="148"/>
      <c r="H166" s="148"/>
      <c r="I166" s="94"/>
      <c r="J166" s="77"/>
    </row>
    <row r="167" spans="1:10" ht="30" customHeight="1">
      <c r="A167" s="77"/>
      <c r="B167" s="66">
        <v>3501</v>
      </c>
      <c r="C167" s="67" t="s">
        <v>819</v>
      </c>
      <c r="D167" s="366">
        <v>10000</v>
      </c>
      <c r="E167" s="92"/>
      <c r="F167" s="92"/>
      <c r="G167" s="92"/>
      <c r="H167" s="92"/>
      <c r="I167" s="89">
        <f aca="true" t="shared" si="31" ref="I167:I172">SUM(D167:H167)</f>
        <v>10000</v>
      </c>
      <c r="J167" s="77"/>
    </row>
    <row r="168" spans="1:10" ht="30" customHeight="1">
      <c r="A168" s="77"/>
      <c r="B168" s="66">
        <v>3502</v>
      </c>
      <c r="C168" s="67" t="s">
        <v>820</v>
      </c>
      <c r="D168" s="366">
        <v>10000</v>
      </c>
      <c r="E168" s="92"/>
      <c r="F168" s="92"/>
      <c r="G168" s="92"/>
      <c r="H168" s="92"/>
      <c r="I168" s="89">
        <f t="shared" si="31"/>
        <v>10000</v>
      </c>
      <c r="J168" s="77"/>
    </row>
    <row r="169" spans="1:10" ht="30" customHeight="1">
      <c r="A169" s="77"/>
      <c r="B169" s="66">
        <v>3503</v>
      </c>
      <c r="C169" s="67" t="s">
        <v>821</v>
      </c>
      <c r="D169" s="366">
        <v>90000</v>
      </c>
      <c r="E169" s="92"/>
      <c r="F169" s="92"/>
      <c r="G169" s="92"/>
      <c r="H169" s="92"/>
      <c r="I169" s="89">
        <f t="shared" si="31"/>
        <v>90000</v>
      </c>
      <c r="J169" s="77"/>
    </row>
    <row r="170" spans="1:10" ht="30" customHeight="1">
      <c r="A170" s="77"/>
      <c r="B170" s="66">
        <v>3504</v>
      </c>
      <c r="C170" s="67" t="s">
        <v>822</v>
      </c>
      <c r="D170" s="366">
        <v>45000</v>
      </c>
      <c r="E170" s="92"/>
      <c r="F170" s="92"/>
      <c r="G170" s="92"/>
      <c r="H170" s="92"/>
      <c r="I170" s="89">
        <f t="shared" si="31"/>
        <v>45000</v>
      </c>
      <c r="J170" s="77"/>
    </row>
    <row r="171" spans="1:10" ht="30" customHeight="1">
      <c r="A171" s="77"/>
      <c r="B171" s="66">
        <v>3505</v>
      </c>
      <c r="C171" s="67" t="s">
        <v>823</v>
      </c>
      <c r="D171" s="366"/>
      <c r="E171" s="92"/>
      <c r="F171" s="92"/>
      <c r="G171" s="92"/>
      <c r="H171" s="92"/>
      <c r="I171" s="89">
        <f t="shared" si="31"/>
        <v>0</v>
      </c>
      <c r="J171" s="77"/>
    </row>
    <row r="172" spans="1:10" ht="30" customHeight="1">
      <c r="A172" s="77"/>
      <c r="B172" s="66">
        <v>3506</v>
      </c>
      <c r="C172" s="67" t="s">
        <v>584</v>
      </c>
      <c r="D172" s="366"/>
      <c r="E172" s="92"/>
      <c r="F172" s="92"/>
      <c r="G172" s="92"/>
      <c r="H172" s="92"/>
      <c r="I172" s="89">
        <f t="shared" si="31"/>
        <v>0</v>
      </c>
      <c r="J172" s="77"/>
    </row>
    <row r="173" spans="1:10" ht="30" customHeight="1">
      <c r="A173" s="77"/>
      <c r="B173" s="69"/>
      <c r="C173" s="70" t="s">
        <v>575</v>
      </c>
      <c r="D173" s="367">
        <f aca="true" t="shared" si="32" ref="D173:I173">SUM(D167:D172)</f>
        <v>155000</v>
      </c>
      <c r="E173" s="90">
        <f t="shared" si="32"/>
        <v>0</v>
      </c>
      <c r="F173" s="90">
        <f t="shared" si="32"/>
        <v>0</v>
      </c>
      <c r="G173" s="90">
        <f t="shared" si="32"/>
        <v>0</v>
      </c>
      <c r="H173" s="90">
        <f t="shared" si="32"/>
        <v>0</v>
      </c>
      <c r="I173" s="90">
        <f t="shared" si="32"/>
        <v>155000</v>
      </c>
      <c r="J173" s="77"/>
    </row>
    <row r="174" spans="1:10" ht="30" customHeight="1">
      <c r="A174" s="77"/>
      <c r="B174" s="99">
        <v>3600</v>
      </c>
      <c r="C174" s="96" t="s">
        <v>824</v>
      </c>
      <c r="D174" s="365"/>
      <c r="E174" s="148"/>
      <c r="F174" s="148"/>
      <c r="G174" s="148"/>
      <c r="H174" s="148"/>
      <c r="I174" s="94"/>
      <c r="J174" s="77"/>
    </row>
    <row r="175" spans="1:10" ht="30" customHeight="1">
      <c r="A175" s="77"/>
      <c r="B175" s="66">
        <v>3601</v>
      </c>
      <c r="C175" s="67" t="s">
        <v>825</v>
      </c>
      <c r="D175" s="366">
        <v>50000</v>
      </c>
      <c r="E175" s="92"/>
      <c r="F175" s="92"/>
      <c r="G175" s="92"/>
      <c r="H175" s="92"/>
      <c r="I175" s="89">
        <f>SUM(D175:H175)</f>
        <v>50000</v>
      </c>
      <c r="J175" s="77"/>
    </row>
    <row r="176" spans="1:10" ht="30" customHeight="1">
      <c r="A176" s="77"/>
      <c r="B176" s="66">
        <v>3602</v>
      </c>
      <c r="C176" s="67" t="s">
        <v>826</v>
      </c>
      <c r="D176" s="366"/>
      <c r="E176" s="92"/>
      <c r="F176" s="92"/>
      <c r="G176" s="92"/>
      <c r="H176" s="92"/>
      <c r="I176" s="89">
        <f>SUM(D176:H176)</f>
        <v>0</v>
      </c>
      <c r="J176" s="77"/>
    </row>
    <row r="177" spans="1:10" ht="30" customHeight="1">
      <c r="A177" s="77"/>
      <c r="B177" s="66">
        <v>3603</v>
      </c>
      <c r="C177" s="67" t="s">
        <v>827</v>
      </c>
      <c r="D177" s="366"/>
      <c r="E177" s="92"/>
      <c r="F177" s="92"/>
      <c r="G177" s="92"/>
      <c r="H177" s="92"/>
      <c r="I177" s="89">
        <f>SUM(D177:H177)</f>
        <v>0</v>
      </c>
      <c r="J177" s="77"/>
    </row>
    <row r="178" spans="1:10" ht="30" customHeight="1">
      <c r="A178" s="77"/>
      <c r="B178" s="66">
        <v>3604</v>
      </c>
      <c r="C178" s="67" t="s">
        <v>828</v>
      </c>
      <c r="D178" s="366">
        <v>25000</v>
      </c>
      <c r="E178" s="92"/>
      <c r="F178" s="92"/>
      <c r="G178" s="92"/>
      <c r="H178" s="92"/>
      <c r="I178" s="89">
        <f>SUM(D178:H178)</f>
        <v>25000</v>
      </c>
      <c r="J178" s="77"/>
    </row>
    <row r="179" spans="1:10" ht="30" customHeight="1">
      <c r="A179" s="77"/>
      <c r="B179" s="66">
        <v>3605</v>
      </c>
      <c r="C179" s="67" t="s">
        <v>829</v>
      </c>
      <c r="D179" s="366"/>
      <c r="E179" s="92"/>
      <c r="F179" s="92"/>
      <c r="G179" s="92"/>
      <c r="H179" s="92"/>
      <c r="I179" s="89">
        <f>SUM(D179:H179)</f>
        <v>0</v>
      </c>
      <c r="J179" s="77"/>
    </row>
    <row r="180" spans="1:10" ht="30" customHeight="1">
      <c r="A180" s="77"/>
      <c r="B180" s="69"/>
      <c r="C180" s="70" t="s">
        <v>575</v>
      </c>
      <c r="D180" s="367">
        <f aca="true" t="shared" si="33" ref="D180:I180">SUM(D175:D179)</f>
        <v>75000</v>
      </c>
      <c r="E180" s="90">
        <f t="shared" si="33"/>
        <v>0</v>
      </c>
      <c r="F180" s="90">
        <f t="shared" si="33"/>
        <v>0</v>
      </c>
      <c r="G180" s="90">
        <f t="shared" si="33"/>
        <v>0</v>
      </c>
      <c r="H180" s="90">
        <f t="shared" si="33"/>
        <v>0</v>
      </c>
      <c r="I180" s="90">
        <f t="shared" si="33"/>
        <v>75000</v>
      </c>
      <c r="J180" s="77"/>
    </row>
    <row r="181" spans="1:10" ht="30" customHeight="1">
      <c r="A181" s="77"/>
      <c r="B181" s="99">
        <v>3700</v>
      </c>
      <c r="C181" s="64" t="s">
        <v>830</v>
      </c>
      <c r="D181" s="365"/>
      <c r="E181" s="148"/>
      <c r="F181" s="148"/>
      <c r="G181" s="148"/>
      <c r="H181" s="148"/>
      <c r="I181" s="94"/>
      <c r="J181" s="77"/>
    </row>
    <row r="182" spans="1:10" ht="30" customHeight="1">
      <c r="A182" s="77"/>
      <c r="B182" s="66">
        <v>3701</v>
      </c>
      <c r="C182" s="67" t="s">
        <v>831</v>
      </c>
      <c r="D182" s="366"/>
      <c r="E182" s="92"/>
      <c r="F182" s="92"/>
      <c r="G182" s="92"/>
      <c r="H182" s="92"/>
      <c r="I182" s="89">
        <f>SUM(D182:H182)</f>
        <v>0</v>
      </c>
      <c r="J182" s="77"/>
    </row>
    <row r="183" spans="1:10" ht="30" customHeight="1">
      <c r="A183" s="77"/>
      <c r="B183" s="66">
        <v>3702</v>
      </c>
      <c r="C183" s="67" t="s">
        <v>585</v>
      </c>
      <c r="D183" s="366">
        <v>150000</v>
      </c>
      <c r="E183" s="92"/>
      <c r="F183" s="92"/>
      <c r="G183" s="92"/>
      <c r="H183" s="92"/>
      <c r="I183" s="89">
        <f>SUM(D183:H183)</f>
        <v>150000</v>
      </c>
      <c r="J183" s="77"/>
    </row>
    <row r="184" spans="1:10" ht="30" customHeight="1">
      <c r="A184" s="77"/>
      <c r="B184" s="66">
        <v>3703</v>
      </c>
      <c r="C184" s="67" t="s">
        <v>832</v>
      </c>
      <c r="D184" s="366"/>
      <c r="E184" s="92"/>
      <c r="F184" s="92"/>
      <c r="G184" s="92"/>
      <c r="H184" s="92"/>
      <c r="I184" s="89">
        <f>SUM(D184:H184)</f>
        <v>0</v>
      </c>
      <c r="J184" s="77"/>
    </row>
    <row r="185" spans="1:10" ht="30" customHeight="1">
      <c r="A185" s="77"/>
      <c r="B185" s="69"/>
      <c r="C185" s="70" t="s">
        <v>575</v>
      </c>
      <c r="D185" s="367">
        <f aca="true" t="shared" si="34" ref="D185:I185">SUM(D182:D184)</f>
        <v>150000</v>
      </c>
      <c r="E185" s="90">
        <f t="shared" si="34"/>
        <v>0</v>
      </c>
      <c r="F185" s="90">
        <f t="shared" si="34"/>
        <v>0</v>
      </c>
      <c r="G185" s="90">
        <f t="shared" si="34"/>
        <v>0</v>
      </c>
      <c r="H185" s="90">
        <f t="shared" si="34"/>
        <v>0</v>
      </c>
      <c r="I185" s="90">
        <f t="shared" si="34"/>
        <v>150000</v>
      </c>
      <c r="J185" s="77"/>
    </row>
    <row r="186" spans="1:10" ht="30" customHeight="1">
      <c r="A186" s="77"/>
      <c r="B186" s="99">
        <v>3800</v>
      </c>
      <c r="C186" s="64" t="s">
        <v>833</v>
      </c>
      <c r="D186" s="365"/>
      <c r="E186" s="148"/>
      <c r="F186" s="148"/>
      <c r="G186" s="148"/>
      <c r="H186" s="148"/>
      <c r="I186" s="94"/>
      <c r="J186" s="77"/>
    </row>
    <row r="187" spans="1:10" ht="30" customHeight="1">
      <c r="A187" s="77"/>
      <c r="B187" s="66">
        <v>3801</v>
      </c>
      <c r="C187" s="67" t="s">
        <v>834</v>
      </c>
      <c r="D187" s="366">
        <v>10000</v>
      </c>
      <c r="E187" s="92"/>
      <c r="F187" s="92"/>
      <c r="G187" s="92"/>
      <c r="H187" s="92"/>
      <c r="I187" s="89">
        <f aca="true" t="shared" si="35" ref="I187:I196">SUM(D187:H187)</f>
        <v>10000</v>
      </c>
      <c r="J187" s="77"/>
    </row>
    <row r="188" spans="1:10" ht="30" customHeight="1">
      <c r="A188" s="77"/>
      <c r="B188" s="66">
        <v>3802</v>
      </c>
      <c r="C188" s="67" t="s">
        <v>592</v>
      </c>
      <c r="D188" s="366"/>
      <c r="E188" s="92"/>
      <c r="F188" s="92"/>
      <c r="G188" s="92"/>
      <c r="H188" s="92"/>
      <c r="I188" s="89">
        <f t="shared" si="35"/>
        <v>0</v>
      </c>
      <c r="J188" s="77"/>
    </row>
    <row r="189" spans="1:10" ht="30" customHeight="1">
      <c r="A189" s="77"/>
      <c r="B189" s="66">
        <v>3803</v>
      </c>
      <c r="C189" s="67" t="s">
        <v>835</v>
      </c>
      <c r="D189" s="366">
        <v>350000</v>
      </c>
      <c r="E189" s="92"/>
      <c r="F189" s="92"/>
      <c r="G189" s="92"/>
      <c r="H189" s="92"/>
      <c r="I189" s="89">
        <f t="shared" si="35"/>
        <v>350000</v>
      </c>
      <c r="J189" s="77"/>
    </row>
    <row r="190" spans="1:10" ht="30" customHeight="1">
      <c r="A190" s="77"/>
      <c r="B190" s="66">
        <v>3804</v>
      </c>
      <c r="C190" s="67" t="s">
        <v>836</v>
      </c>
      <c r="D190" s="366">
        <v>15000</v>
      </c>
      <c r="E190" s="92"/>
      <c r="F190" s="92"/>
      <c r="G190" s="92"/>
      <c r="H190" s="92"/>
      <c r="I190" s="89">
        <f t="shared" si="35"/>
        <v>15000</v>
      </c>
      <c r="J190" s="77"/>
    </row>
    <row r="191" spans="1:10" ht="30" customHeight="1">
      <c r="A191" s="77"/>
      <c r="B191" s="66">
        <v>3805</v>
      </c>
      <c r="C191" s="67" t="s">
        <v>588</v>
      </c>
      <c r="D191" s="366"/>
      <c r="E191" s="92"/>
      <c r="F191" s="92"/>
      <c r="G191" s="92"/>
      <c r="H191" s="92"/>
      <c r="I191" s="89">
        <f t="shared" si="35"/>
        <v>0</v>
      </c>
      <c r="J191" s="77"/>
    </row>
    <row r="192" spans="1:10" ht="30" customHeight="1">
      <c r="A192" s="77"/>
      <c r="B192" s="66">
        <v>3806</v>
      </c>
      <c r="C192" s="67" t="s">
        <v>590</v>
      </c>
      <c r="D192" s="366">
        <v>50000</v>
      </c>
      <c r="E192" s="92"/>
      <c r="F192" s="92"/>
      <c r="G192" s="92"/>
      <c r="H192" s="92"/>
      <c r="I192" s="89">
        <f t="shared" si="35"/>
        <v>50000</v>
      </c>
      <c r="J192" s="77"/>
    </row>
    <row r="193" spans="1:10" ht="30" customHeight="1">
      <c r="A193" s="77"/>
      <c r="B193" s="66">
        <v>3807</v>
      </c>
      <c r="C193" s="67" t="s">
        <v>837</v>
      </c>
      <c r="D193" s="366">
        <v>25000</v>
      </c>
      <c r="E193" s="92"/>
      <c r="F193" s="92"/>
      <c r="G193" s="92"/>
      <c r="H193" s="92"/>
      <c r="I193" s="89">
        <f t="shared" si="35"/>
        <v>25000</v>
      </c>
      <c r="J193" s="77"/>
    </row>
    <row r="194" spans="1:10" ht="30" customHeight="1">
      <c r="A194" s="77"/>
      <c r="B194" s="66">
        <v>3808</v>
      </c>
      <c r="C194" s="67" t="s">
        <v>838</v>
      </c>
      <c r="D194" s="366"/>
      <c r="E194" s="92"/>
      <c r="F194" s="92"/>
      <c r="G194" s="92"/>
      <c r="H194" s="92"/>
      <c r="I194" s="89">
        <f t="shared" si="35"/>
        <v>0</v>
      </c>
      <c r="J194" s="77"/>
    </row>
    <row r="195" spans="1:10" ht="30" customHeight="1">
      <c r="A195" s="77"/>
      <c r="B195" s="66">
        <v>3809</v>
      </c>
      <c r="C195" s="67" t="s">
        <v>839</v>
      </c>
      <c r="D195" s="366"/>
      <c r="E195" s="92"/>
      <c r="F195" s="92"/>
      <c r="G195" s="92"/>
      <c r="H195" s="92"/>
      <c r="I195" s="89">
        <f t="shared" si="35"/>
        <v>0</v>
      </c>
      <c r="J195" s="77"/>
    </row>
    <row r="196" spans="1:10" ht="30" customHeight="1">
      <c r="A196" s="77"/>
      <c r="B196" s="66">
        <v>3810</v>
      </c>
      <c r="C196" s="67" t="s">
        <v>840</v>
      </c>
      <c r="D196" s="366"/>
      <c r="E196" s="92"/>
      <c r="F196" s="92"/>
      <c r="G196" s="92"/>
      <c r="H196" s="92"/>
      <c r="I196" s="89">
        <f t="shared" si="35"/>
        <v>0</v>
      </c>
      <c r="J196" s="77"/>
    </row>
    <row r="197" spans="1:10" ht="30" customHeight="1">
      <c r="A197" s="77"/>
      <c r="B197" s="69"/>
      <c r="C197" s="70" t="s">
        <v>575</v>
      </c>
      <c r="D197" s="367">
        <f aca="true" t="shared" si="36" ref="D197:I197">SUM(D187:D196)</f>
        <v>450000</v>
      </c>
      <c r="E197" s="90">
        <f t="shared" si="36"/>
        <v>0</v>
      </c>
      <c r="F197" s="90">
        <f t="shared" si="36"/>
        <v>0</v>
      </c>
      <c r="G197" s="90">
        <f t="shared" si="36"/>
        <v>0</v>
      </c>
      <c r="H197" s="90">
        <f t="shared" si="36"/>
        <v>0</v>
      </c>
      <c r="I197" s="90">
        <f t="shared" si="36"/>
        <v>450000</v>
      </c>
      <c r="J197" s="77"/>
    </row>
    <row r="198" spans="1:10" ht="30" customHeight="1">
      <c r="A198" s="77"/>
      <c r="B198" s="69"/>
      <c r="C198" s="70" t="s">
        <v>841</v>
      </c>
      <c r="D198" s="367">
        <f aca="true" t="shared" si="37" ref="D198:I198">D132+D143+D151+D165+D173+D180+D185+D197</f>
        <v>2192181</v>
      </c>
      <c r="E198" s="90">
        <f t="shared" si="37"/>
        <v>0</v>
      </c>
      <c r="F198" s="90">
        <f t="shared" si="37"/>
        <v>143319</v>
      </c>
      <c r="G198" s="90">
        <f t="shared" si="37"/>
        <v>0</v>
      </c>
      <c r="H198" s="90">
        <f t="shared" si="37"/>
        <v>0</v>
      </c>
      <c r="I198" s="90">
        <f t="shared" si="37"/>
        <v>2335500</v>
      </c>
      <c r="J198" s="77"/>
    </row>
    <row r="199" spans="1:10" ht="30" customHeight="1">
      <c r="A199" s="77"/>
      <c r="B199" s="99">
        <v>4000</v>
      </c>
      <c r="C199" s="64" t="s">
        <v>842</v>
      </c>
      <c r="D199" s="365"/>
      <c r="E199" s="148"/>
      <c r="F199" s="148"/>
      <c r="G199" s="148"/>
      <c r="H199" s="148"/>
      <c r="I199" s="94"/>
      <c r="J199" s="77"/>
    </row>
    <row r="200" spans="1:10" ht="30" customHeight="1">
      <c r="A200" s="77"/>
      <c r="B200" s="99">
        <v>4100</v>
      </c>
      <c r="C200" s="64" t="s">
        <v>843</v>
      </c>
      <c r="D200" s="365"/>
      <c r="E200" s="148"/>
      <c r="F200" s="148"/>
      <c r="G200" s="148"/>
      <c r="H200" s="148"/>
      <c r="I200" s="94"/>
      <c r="J200" s="77"/>
    </row>
    <row r="201" spans="1:10" ht="30" customHeight="1">
      <c r="A201" s="77"/>
      <c r="B201" s="102">
        <v>4101</v>
      </c>
      <c r="C201" s="67" t="s">
        <v>844</v>
      </c>
      <c r="D201" s="359">
        <v>420000</v>
      </c>
      <c r="E201" s="68"/>
      <c r="F201" s="68"/>
      <c r="G201" s="68"/>
      <c r="H201" s="68"/>
      <c r="I201" s="89">
        <f>SUM(D201:H201)</f>
        <v>420000</v>
      </c>
      <c r="J201" s="77"/>
    </row>
    <row r="202" spans="1:10" ht="30" customHeight="1">
      <c r="A202" s="77"/>
      <c r="B202" s="102">
        <v>4102</v>
      </c>
      <c r="C202" s="67" t="s">
        <v>845</v>
      </c>
      <c r="D202" s="366"/>
      <c r="E202" s="92"/>
      <c r="F202" s="92"/>
      <c r="G202" s="92"/>
      <c r="H202" s="92"/>
      <c r="I202" s="89">
        <f>SUM(D202:H202)</f>
        <v>0</v>
      </c>
      <c r="J202" s="77"/>
    </row>
    <row r="203" spans="1:10" ht="30" customHeight="1">
      <c r="A203" s="77"/>
      <c r="B203" s="102">
        <v>4103</v>
      </c>
      <c r="C203" s="67" t="s">
        <v>593</v>
      </c>
      <c r="D203" s="366">
        <v>200000</v>
      </c>
      <c r="E203" s="92"/>
      <c r="F203" s="92"/>
      <c r="G203" s="92"/>
      <c r="H203" s="92"/>
      <c r="I203" s="89">
        <f>SUM(D203:H203)</f>
        <v>200000</v>
      </c>
      <c r="J203" s="77"/>
    </row>
    <row r="204" spans="1:10" ht="30" customHeight="1">
      <c r="A204" s="77"/>
      <c r="B204" s="69"/>
      <c r="C204" s="70" t="s">
        <v>575</v>
      </c>
      <c r="D204" s="367">
        <f aca="true" t="shared" si="38" ref="D204:I204">SUM(D201:D203)</f>
        <v>620000</v>
      </c>
      <c r="E204" s="90">
        <f t="shared" si="38"/>
        <v>0</v>
      </c>
      <c r="F204" s="90">
        <f t="shared" si="38"/>
        <v>0</v>
      </c>
      <c r="G204" s="90">
        <f t="shared" si="38"/>
        <v>0</v>
      </c>
      <c r="H204" s="90">
        <f t="shared" si="38"/>
        <v>0</v>
      </c>
      <c r="I204" s="90">
        <f t="shared" si="38"/>
        <v>620000</v>
      </c>
      <c r="J204" s="77"/>
    </row>
    <row r="205" spans="1:10" ht="30" customHeight="1">
      <c r="A205" s="77"/>
      <c r="B205" s="63">
        <v>4200</v>
      </c>
      <c r="C205" s="64" t="s">
        <v>846</v>
      </c>
      <c r="D205" s="365"/>
      <c r="E205" s="148"/>
      <c r="F205" s="148"/>
      <c r="G205" s="148"/>
      <c r="H205" s="148"/>
      <c r="I205" s="94"/>
      <c r="J205" s="77"/>
    </row>
    <row r="206" spans="1:10" ht="30" customHeight="1">
      <c r="A206" s="77"/>
      <c r="B206" s="66">
        <v>4201</v>
      </c>
      <c r="C206" s="67" t="s">
        <v>847</v>
      </c>
      <c r="D206" s="366">
        <v>25000</v>
      </c>
      <c r="E206" s="92"/>
      <c r="F206" s="92"/>
      <c r="G206" s="92"/>
      <c r="H206" s="92"/>
      <c r="I206" s="89">
        <f aca="true" t="shared" si="39" ref="I206:I214">SUM(D206:H206)</f>
        <v>25000</v>
      </c>
      <c r="J206" s="77"/>
    </row>
    <row r="207" spans="1:10" ht="30" customHeight="1">
      <c r="A207" s="77"/>
      <c r="B207" s="66">
        <v>4202</v>
      </c>
      <c r="C207" s="67" t="s">
        <v>848</v>
      </c>
      <c r="D207" s="366">
        <v>50000</v>
      </c>
      <c r="E207" s="92"/>
      <c r="F207" s="92"/>
      <c r="G207" s="92"/>
      <c r="H207" s="92"/>
      <c r="I207" s="89">
        <f t="shared" si="39"/>
        <v>50000</v>
      </c>
      <c r="J207" s="77"/>
    </row>
    <row r="208" spans="1:10" ht="30" customHeight="1">
      <c r="A208" s="77"/>
      <c r="B208" s="66">
        <v>4203</v>
      </c>
      <c r="C208" s="67" t="s">
        <v>849</v>
      </c>
      <c r="D208" s="366"/>
      <c r="E208" s="92"/>
      <c r="F208" s="92"/>
      <c r="G208" s="92"/>
      <c r="H208" s="92"/>
      <c r="I208" s="89">
        <f t="shared" si="39"/>
        <v>0</v>
      </c>
      <c r="J208" s="77"/>
    </row>
    <row r="209" spans="1:10" ht="30" customHeight="1">
      <c r="A209" s="77"/>
      <c r="B209" s="66">
        <v>4204</v>
      </c>
      <c r="C209" s="67" t="s">
        <v>850</v>
      </c>
      <c r="D209" s="366"/>
      <c r="E209" s="92"/>
      <c r="F209" s="92">
        <v>326400</v>
      </c>
      <c r="G209" s="92"/>
      <c r="H209" s="92"/>
      <c r="I209" s="89">
        <f t="shared" si="39"/>
        <v>326400</v>
      </c>
      <c r="J209" s="77"/>
    </row>
    <row r="210" spans="1:10" ht="30" customHeight="1">
      <c r="A210" s="77"/>
      <c r="B210" s="66">
        <v>4205</v>
      </c>
      <c r="C210" s="67" t="s">
        <v>851</v>
      </c>
      <c r="D210" s="366"/>
      <c r="E210" s="92"/>
      <c r="F210" s="92">
        <v>84000</v>
      </c>
      <c r="G210" s="92"/>
      <c r="H210" s="92"/>
      <c r="I210" s="89">
        <f t="shared" si="39"/>
        <v>84000</v>
      </c>
      <c r="J210" s="77"/>
    </row>
    <row r="211" spans="1:10" ht="30" customHeight="1">
      <c r="A211" s="77"/>
      <c r="B211" s="66">
        <v>4206</v>
      </c>
      <c r="C211" s="67" t="s">
        <v>852</v>
      </c>
      <c r="D211" s="366">
        <v>100000</v>
      </c>
      <c r="E211" s="92"/>
      <c r="F211" s="92"/>
      <c r="G211" s="92"/>
      <c r="H211" s="92"/>
      <c r="I211" s="89">
        <f t="shared" si="39"/>
        <v>100000</v>
      </c>
      <c r="J211" s="77"/>
    </row>
    <row r="212" spans="1:10" ht="30" customHeight="1">
      <c r="A212" s="77"/>
      <c r="B212" s="66">
        <v>4207</v>
      </c>
      <c r="C212" s="67" t="s">
        <v>853</v>
      </c>
      <c r="D212" s="366">
        <v>0</v>
      </c>
      <c r="E212" s="92"/>
      <c r="F212" s="92"/>
      <c r="G212" s="92"/>
      <c r="H212" s="92"/>
      <c r="I212" s="89">
        <f t="shared" si="39"/>
        <v>0</v>
      </c>
      <c r="J212" s="77"/>
    </row>
    <row r="213" spans="1:10" ht="30" customHeight="1">
      <c r="A213" s="77"/>
      <c r="B213" s="66">
        <v>4208</v>
      </c>
      <c r="C213" s="67" t="s">
        <v>854</v>
      </c>
      <c r="D213" s="366">
        <v>15000</v>
      </c>
      <c r="E213" s="92"/>
      <c r="F213" s="92"/>
      <c r="G213" s="92"/>
      <c r="H213" s="92"/>
      <c r="I213" s="89">
        <f t="shared" si="39"/>
        <v>15000</v>
      </c>
      <c r="J213" s="77"/>
    </row>
    <row r="214" spans="1:10" ht="30" customHeight="1">
      <c r="A214" s="77"/>
      <c r="B214" s="66">
        <v>4209</v>
      </c>
      <c r="C214" s="67" t="s">
        <v>855</v>
      </c>
      <c r="D214" s="366">
        <v>15000</v>
      </c>
      <c r="E214" s="92"/>
      <c r="F214" s="92"/>
      <c r="G214" s="92"/>
      <c r="H214" s="92"/>
      <c r="I214" s="89">
        <f t="shared" si="39"/>
        <v>15000</v>
      </c>
      <c r="J214" s="77"/>
    </row>
    <row r="215" spans="1:10" ht="30" customHeight="1">
      <c r="A215" s="77"/>
      <c r="B215" s="69"/>
      <c r="C215" s="70" t="s">
        <v>575</v>
      </c>
      <c r="D215" s="367">
        <f aca="true" t="shared" si="40" ref="D215:I215">SUM(D206:D214)</f>
        <v>205000</v>
      </c>
      <c r="E215" s="90">
        <f t="shared" si="40"/>
        <v>0</v>
      </c>
      <c r="F215" s="90">
        <f t="shared" si="40"/>
        <v>410400</v>
      </c>
      <c r="G215" s="90">
        <f t="shared" si="40"/>
        <v>0</v>
      </c>
      <c r="H215" s="90">
        <f t="shared" si="40"/>
        <v>0</v>
      </c>
      <c r="I215" s="90">
        <f t="shared" si="40"/>
        <v>615400</v>
      </c>
      <c r="J215" s="77"/>
    </row>
    <row r="216" spans="1:10" ht="30" customHeight="1">
      <c r="A216" s="77"/>
      <c r="B216" s="69"/>
      <c r="C216" s="70" t="s">
        <v>856</v>
      </c>
      <c r="D216" s="367">
        <f aca="true" t="shared" si="41" ref="D216:I216">D204+D215</f>
        <v>825000</v>
      </c>
      <c r="E216" s="90">
        <f t="shared" si="41"/>
        <v>0</v>
      </c>
      <c r="F216" s="90">
        <f t="shared" si="41"/>
        <v>410400</v>
      </c>
      <c r="G216" s="90">
        <f t="shared" si="41"/>
        <v>0</v>
      </c>
      <c r="H216" s="90">
        <f t="shared" si="41"/>
        <v>0</v>
      </c>
      <c r="I216" s="90">
        <f t="shared" si="41"/>
        <v>1235400</v>
      </c>
      <c r="J216" s="77"/>
    </row>
    <row r="217" spans="1:10" ht="30" customHeight="1">
      <c r="A217" s="77"/>
      <c r="B217" s="99">
        <v>5000</v>
      </c>
      <c r="C217" s="64" t="s">
        <v>857</v>
      </c>
      <c r="D217" s="365"/>
      <c r="E217" s="148"/>
      <c r="F217" s="148"/>
      <c r="G217" s="148"/>
      <c r="H217" s="148"/>
      <c r="I217" s="94"/>
      <c r="J217" s="77"/>
    </row>
    <row r="218" spans="1:10" ht="30" customHeight="1">
      <c r="A218" s="77"/>
      <c r="B218" s="63">
        <v>5100</v>
      </c>
      <c r="C218" s="64" t="s">
        <v>858</v>
      </c>
      <c r="D218" s="365"/>
      <c r="E218" s="148"/>
      <c r="F218" s="148"/>
      <c r="G218" s="148"/>
      <c r="H218" s="148"/>
      <c r="I218" s="94"/>
      <c r="J218" s="77"/>
    </row>
    <row r="219" spans="1:10" ht="30" customHeight="1">
      <c r="A219" s="77"/>
      <c r="B219" s="66">
        <v>5101</v>
      </c>
      <c r="C219" s="67" t="s">
        <v>859</v>
      </c>
      <c r="D219" s="369">
        <v>50000</v>
      </c>
      <c r="E219" s="347"/>
      <c r="F219" s="68"/>
      <c r="G219" s="68"/>
      <c r="H219" s="68"/>
      <c r="I219" s="89">
        <f aca="true" t="shared" si="42" ref="I219:I226">SUM(D219:H219)</f>
        <v>50000</v>
      </c>
      <c r="J219" s="77"/>
    </row>
    <row r="220" spans="1:10" ht="30" customHeight="1">
      <c r="A220" s="77"/>
      <c r="B220" s="102">
        <v>5102</v>
      </c>
      <c r="C220" s="67" t="s">
        <v>860</v>
      </c>
      <c r="D220" s="366"/>
      <c r="E220" s="68"/>
      <c r="F220" s="68"/>
      <c r="G220" s="68"/>
      <c r="H220" s="68"/>
      <c r="I220" s="89">
        <f t="shared" si="42"/>
        <v>0</v>
      </c>
      <c r="J220" s="77"/>
    </row>
    <row r="221" spans="1:10" ht="30" customHeight="1">
      <c r="A221" s="77"/>
      <c r="B221" s="66">
        <v>5103</v>
      </c>
      <c r="C221" s="67" t="s">
        <v>961</v>
      </c>
      <c r="D221" s="366">
        <v>40000</v>
      </c>
      <c r="E221" s="68"/>
      <c r="F221" s="68"/>
      <c r="G221" s="68"/>
      <c r="H221" s="68"/>
      <c r="I221" s="89">
        <f t="shared" si="42"/>
        <v>40000</v>
      </c>
      <c r="J221" s="77"/>
    </row>
    <row r="222" spans="1:10" ht="30" customHeight="1">
      <c r="A222" s="77"/>
      <c r="B222" s="102">
        <v>5104</v>
      </c>
      <c r="C222" s="67" t="s">
        <v>861</v>
      </c>
      <c r="D222" s="366"/>
      <c r="E222" s="68"/>
      <c r="F222" s="68"/>
      <c r="G222" s="68"/>
      <c r="H222" s="68"/>
      <c r="I222" s="89">
        <f t="shared" si="42"/>
        <v>0</v>
      </c>
      <c r="J222" s="77"/>
    </row>
    <row r="223" spans="1:10" ht="30" customHeight="1">
      <c r="A223" s="77"/>
      <c r="B223" s="66">
        <v>5105</v>
      </c>
      <c r="C223" s="67" t="s">
        <v>862</v>
      </c>
      <c r="D223" s="366">
        <v>20000</v>
      </c>
      <c r="E223" s="68"/>
      <c r="F223" s="68"/>
      <c r="G223" s="68"/>
      <c r="H223" s="68"/>
      <c r="I223" s="89">
        <f t="shared" si="42"/>
        <v>20000</v>
      </c>
      <c r="J223" s="77"/>
    </row>
    <row r="224" spans="1:10" ht="30" customHeight="1">
      <c r="A224" s="77"/>
      <c r="B224" s="102">
        <v>5106</v>
      </c>
      <c r="C224" s="67" t="s">
        <v>863</v>
      </c>
      <c r="D224" s="366"/>
      <c r="E224" s="68"/>
      <c r="F224" s="68"/>
      <c r="G224" s="68"/>
      <c r="H224" s="68"/>
      <c r="I224" s="89">
        <f t="shared" si="42"/>
        <v>0</v>
      </c>
      <c r="J224" s="77"/>
    </row>
    <row r="225" spans="1:10" ht="30" customHeight="1">
      <c r="A225" s="77"/>
      <c r="B225" s="66">
        <v>5107</v>
      </c>
      <c r="C225" s="67" t="s">
        <v>597</v>
      </c>
      <c r="D225" s="366"/>
      <c r="E225" s="68"/>
      <c r="F225" s="68"/>
      <c r="G225" s="68"/>
      <c r="H225" s="68"/>
      <c r="I225" s="89">
        <f t="shared" si="42"/>
        <v>0</v>
      </c>
      <c r="J225" s="77"/>
    </row>
    <row r="226" spans="1:10" ht="30" customHeight="1">
      <c r="A226" s="77"/>
      <c r="B226" s="102">
        <v>5108</v>
      </c>
      <c r="C226" s="67" t="s">
        <v>864</v>
      </c>
      <c r="D226" s="366"/>
      <c r="E226" s="68"/>
      <c r="F226" s="68"/>
      <c r="G226" s="68"/>
      <c r="H226" s="68"/>
      <c r="I226" s="89">
        <f t="shared" si="42"/>
        <v>0</v>
      </c>
      <c r="J226" s="77"/>
    </row>
    <row r="227" spans="1:10" ht="30" customHeight="1">
      <c r="A227" s="77"/>
      <c r="B227" s="69"/>
      <c r="C227" s="70" t="s">
        <v>575</v>
      </c>
      <c r="D227" s="367">
        <f aca="true" t="shared" si="43" ref="D227:I227">SUM(D219:D226)</f>
        <v>110000</v>
      </c>
      <c r="E227" s="90">
        <f t="shared" si="43"/>
        <v>0</v>
      </c>
      <c r="F227" s="90">
        <f t="shared" si="43"/>
        <v>0</v>
      </c>
      <c r="G227" s="90">
        <f t="shared" si="43"/>
        <v>0</v>
      </c>
      <c r="H227" s="90">
        <f t="shared" si="43"/>
        <v>0</v>
      </c>
      <c r="I227" s="90">
        <f t="shared" si="43"/>
        <v>110000</v>
      </c>
      <c r="J227" s="77"/>
    </row>
    <row r="228" spans="1:10" ht="30" customHeight="1">
      <c r="A228" s="77"/>
      <c r="B228" s="63">
        <v>5200</v>
      </c>
      <c r="C228" s="64" t="s">
        <v>865</v>
      </c>
      <c r="D228" s="365"/>
      <c r="E228" s="148"/>
      <c r="F228" s="148"/>
      <c r="G228" s="148"/>
      <c r="H228" s="148"/>
      <c r="I228" s="94"/>
      <c r="J228" s="77"/>
    </row>
    <row r="229" spans="1:10" ht="30" customHeight="1">
      <c r="A229" s="77"/>
      <c r="B229" s="102">
        <v>5201</v>
      </c>
      <c r="C229" s="67" t="s">
        <v>598</v>
      </c>
      <c r="D229" s="366"/>
      <c r="E229" s="68"/>
      <c r="F229" s="68"/>
      <c r="G229" s="68"/>
      <c r="H229" s="68"/>
      <c r="I229" s="89">
        <f aca="true" t="shared" si="44" ref="I229:I238">SUM(D229:H229)</f>
        <v>0</v>
      </c>
      <c r="J229" s="77"/>
    </row>
    <row r="230" spans="1:10" ht="30" customHeight="1">
      <c r="A230" s="77"/>
      <c r="B230" s="102">
        <v>5202</v>
      </c>
      <c r="C230" s="67" t="s">
        <v>866</v>
      </c>
      <c r="D230" s="366"/>
      <c r="E230" s="68"/>
      <c r="F230" s="68"/>
      <c r="G230" s="68"/>
      <c r="H230" s="68"/>
      <c r="I230" s="89">
        <f t="shared" si="44"/>
        <v>0</v>
      </c>
      <c r="J230" s="77"/>
    </row>
    <row r="231" spans="1:10" ht="30" customHeight="1">
      <c r="A231" s="77"/>
      <c r="B231" s="102">
        <v>5203</v>
      </c>
      <c r="C231" s="67" t="s">
        <v>867</v>
      </c>
      <c r="D231" s="366">
        <v>20000</v>
      </c>
      <c r="E231" s="68"/>
      <c r="F231" s="68"/>
      <c r="G231" s="68"/>
      <c r="H231" s="68"/>
      <c r="I231" s="89">
        <f t="shared" si="44"/>
        <v>20000</v>
      </c>
      <c r="J231" s="77"/>
    </row>
    <row r="232" spans="1:10" ht="30" customHeight="1">
      <c r="A232" s="77"/>
      <c r="B232" s="102">
        <v>5204</v>
      </c>
      <c r="C232" s="67" t="s">
        <v>868</v>
      </c>
      <c r="D232" s="92"/>
      <c r="E232" s="68"/>
      <c r="F232" s="68"/>
      <c r="G232" s="68"/>
      <c r="H232" s="68"/>
      <c r="I232" s="89">
        <f t="shared" si="44"/>
        <v>0</v>
      </c>
      <c r="J232" s="77"/>
    </row>
    <row r="233" spans="1:10" ht="30" customHeight="1">
      <c r="A233" s="77"/>
      <c r="B233" s="102">
        <v>5205</v>
      </c>
      <c r="C233" s="67" t="s">
        <v>869</v>
      </c>
      <c r="D233" s="92">
        <v>15000</v>
      </c>
      <c r="E233" s="68"/>
      <c r="F233" s="68"/>
      <c r="G233" s="68"/>
      <c r="H233" s="68"/>
      <c r="I233" s="89">
        <f t="shared" si="44"/>
        <v>15000</v>
      </c>
      <c r="J233" s="77"/>
    </row>
    <row r="234" spans="1:10" ht="30" customHeight="1">
      <c r="A234" s="77"/>
      <c r="B234" s="102">
        <v>5206</v>
      </c>
      <c r="C234" s="67" t="s">
        <v>453</v>
      </c>
      <c r="D234" s="92">
        <v>10000</v>
      </c>
      <c r="E234" s="68"/>
      <c r="F234" s="68"/>
      <c r="G234" s="68"/>
      <c r="H234" s="68"/>
      <c r="I234" s="89">
        <f t="shared" si="44"/>
        <v>10000</v>
      </c>
      <c r="J234" s="77"/>
    </row>
    <row r="235" spans="1:10" ht="30" customHeight="1">
      <c r="A235" s="77"/>
      <c r="B235" s="102">
        <v>5207</v>
      </c>
      <c r="C235" s="67" t="s">
        <v>594</v>
      </c>
      <c r="D235" s="92"/>
      <c r="E235" s="68"/>
      <c r="F235" s="68"/>
      <c r="G235" s="68"/>
      <c r="H235" s="68"/>
      <c r="I235" s="89">
        <f t="shared" si="44"/>
        <v>0</v>
      </c>
      <c r="J235" s="77"/>
    </row>
    <row r="236" spans="1:10" ht="30" customHeight="1">
      <c r="A236" s="77"/>
      <c r="B236" s="102">
        <v>5208</v>
      </c>
      <c r="C236" s="67" t="s">
        <v>454</v>
      </c>
      <c r="D236" s="92"/>
      <c r="E236" s="68"/>
      <c r="F236" s="68"/>
      <c r="G236" s="68"/>
      <c r="H236" s="68"/>
      <c r="I236" s="89">
        <f t="shared" si="44"/>
        <v>0</v>
      </c>
      <c r="J236" s="77"/>
    </row>
    <row r="237" spans="1:10" ht="30" customHeight="1">
      <c r="A237" s="77"/>
      <c r="B237" s="102">
        <v>5209</v>
      </c>
      <c r="C237" s="67" t="s">
        <v>596</v>
      </c>
      <c r="D237" s="92"/>
      <c r="E237" s="68"/>
      <c r="F237" s="68"/>
      <c r="G237" s="68"/>
      <c r="H237" s="68"/>
      <c r="I237" s="89">
        <f t="shared" si="44"/>
        <v>0</v>
      </c>
      <c r="J237" s="77"/>
    </row>
    <row r="238" spans="1:10" ht="30" customHeight="1">
      <c r="A238" s="77"/>
      <c r="B238" s="102">
        <v>5210</v>
      </c>
      <c r="C238" s="67" t="s">
        <v>455</v>
      </c>
      <c r="D238" s="92"/>
      <c r="E238" s="68"/>
      <c r="F238" s="68"/>
      <c r="G238" s="68"/>
      <c r="H238" s="68"/>
      <c r="I238" s="89">
        <f t="shared" si="44"/>
        <v>0</v>
      </c>
      <c r="J238" s="77"/>
    </row>
    <row r="239" spans="1:10" ht="30" customHeight="1">
      <c r="A239" s="77"/>
      <c r="B239" s="69"/>
      <c r="C239" s="70" t="s">
        <v>575</v>
      </c>
      <c r="D239" s="90">
        <f aca="true" t="shared" si="45" ref="D239:I239">SUM(D229:D238)</f>
        <v>45000</v>
      </c>
      <c r="E239" s="90">
        <f t="shared" si="45"/>
        <v>0</v>
      </c>
      <c r="F239" s="90">
        <f t="shared" si="45"/>
        <v>0</v>
      </c>
      <c r="G239" s="90">
        <f t="shared" si="45"/>
        <v>0</v>
      </c>
      <c r="H239" s="90">
        <f t="shared" si="45"/>
        <v>0</v>
      </c>
      <c r="I239" s="90">
        <f t="shared" si="45"/>
        <v>45000</v>
      </c>
      <c r="J239" s="77"/>
    </row>
    <row r="240" spans="1:10" ht="30" customHeight="1">
      <c r="A240" s="77"/>
      <c r="B240" s="63">
        <v>5300</v>
      </c>
      <c r="C240" s="64" t="s">
        <v>456</v>
      </c>
      <c r="D240" s="149"/>
      <c r="E240" s="148"/>
      <c r="F240" s="148"/>
      <c r="G240" s="148"/>
      <c r="H240" s="148"/>
      <c r="I240" s="94"/>
      <c r="J240" s="77"/>
    </row>
    <row r="241" spans="1:10" ht="30" customHeight="1">
      <c r="A241" s="77"/>
      <c r="B241" s="102">
        <v>5301</v>
      </c>
      <c r="C241" s="67" t="s">
        <v>457</v>
      </c>
      <c r="D241" s="92">
        <v>100000</v>
      </c>
      <c r="E241" s="68"/>
      <c r="F241" s="68"/>
      <c r="G241" s="68"/>
      <c r="H241" s="68"/>
      <c r="I241" s="89">
        <f>SUM(D241:H241)</f>
        <v>100000</v>
      </c>
      <c r="J241" s="77"/>
    </row>
    <row r="242" spans="1:10" ht="30" customHeight="1">
      <c r="A242" s="77"/>
      <c r="B242" s="102">
        <v>5302</v>
      </c>
      <c r="C242" s="67" t="s">
        <v>458</v>
      </c>
      <c r="D242" s="92"/>
      <c r="E242" s="68"/>
      <c r="F242" s="68"/>
      <c r="G242" s="68"/>
      <c r="H242" s="68"/>
      <c r="I242" s="89">
        <f>SUM(D242:H242)</f>
        <v>0</v>
      </c>
      <c r="J242" s="77"/>
    </row>
    <row r="243" spans="1:10" ht="30" customHeight="1">
      <c r="A243" s="77"/>
      <c r="B243" s="102">
        <v>5303</v>
      </c>
      <c r="C243" s="67" t="s">
        <v>459</v>
      </c>
      <c r="D243" s="92"/>
      <c r="E243" s="68"/>
      <c r="F243" s="68"/>
      <c r="G243" s="68"/>
      <c r="H243" s="68"/>
      <c r="I243" s="89">
        <f>SUM(D243:H243)</f>
        <v>0</v>
      </c>
      <c r="J243" s="77"/>
    </row>
    <row r="244" spans="1:10" ht="30" customHeight="1">
      <c r="A244" s="77"/>
      <c r="B244" s="69"/>
      <c r="C244" s="70" t="s">
        <v>575</v>
      </c>
      <c r="D244" s="90">
        <f aca="true" t="shared" si="46" ref="D244:I244">SUM(D241:D243)</f>
        <v>100000</v>
      </c>
      <c r="E244" s="90">
        <f t="shared" si="46"/>
        <v>0</v>
      </c>
      <c r="F244" s="90">
        <f t="shared" si="46"/>
        <v>0</v>
      </c>
      <c r="G244" s="90">
        <f t="shared" si="46"/>
        <v>0</v>
      </c>
      <c r="H244" s="90">
        <f t="shared" si="46"/>
        <v>0</v>
      </c>
      <c r="I244" s="90">
        <f t="shared" si="46"/>
        <v>100000</v>
      </c>
      <c r="J244" s="77"/>
    </row>
    <row r="245" spans="1:10" ht="30" customHeight="1">
      <c r="A245" s="77"/>
      <c r="B245" s="99">
        <v>5400</v>
      </c>
      <c r="C245" s="88" t="s">
        <v>460</v>
      </c>
      <c r="D245" s="149"/>
      <c r="E245" s="148"/>
      <c r="F245" s="148"/>
      <c r="G245" s="148"/>
      <c r="H245" s="148"/>
      <c r="I245" s="94"/>
      <c r="J245" s="77"/>
    </row>
    <row r="246" spans="1:10" ht="30" customHeight="1">
      <c r="A246" s="77"/>
      <c r="B246" s="102">
        <v>5401</v>
      </c>
      <c r="C246" s="67" t="s">
        <v>595</v>
      </c>
      <c r="D246" s="92"/>
      <c r="E246" s="68"/>
      <c r="F246" s="68"/>
      <c r="G246" s="68"/>
      <c r="H246" s="68"/>
      <c r="I246" s="89">
        <f>SUM(D246:H246)</f>
        <v>0</v>
      </c>
      <c r="J246" s="77"/>
    </row>
    <row r="247" spans="1:10" ht="30" customHeight="1">
      <c r="A247" s="77"/>
      <c r="B247" s="102">
        <v>5402</v>
      </c>
      <c r="C247" s="67" t="s">
        <v>461</v>
      </c>
      <c r="D247" s="92"/>
      <c r="E247" s="68"/>
      <c r="F247" s="68"/>
      <c r="G247" s="68"/>
      <c r="H247" s="68"/>
      <c r="I247" s="89">
        <f>SUM(D247:H247)</f>
        <v>0</v>
      </c>
      <c r="J247" s="77"/>
    </row>
    <row r="248" spans="1:10" ht="30" customHeight="1">
      <c r="A248" s="77"/>
      <c r="B248" s="69"/>
      <c r="C248" s="70" t="s">
        <v>575</v>
      </c>
      <c r="D248" s="90">
        <f aca="true" t="shared" si="47" ref="D248:I248">SUM(D246:D247)</f>
        <v>0</v>
      </c>
      <c r="E248" s="90">
        <f t="shared" si="47"/>
        <v>0</v>
      </c>
      <c r="F248" s="90">
        <f t="shared" si="47"/>
        <v>0</v>
      </c>
      <c r="G248" s="90">
        <f t="shared" si="47"/>
        <v>0</v>
      </c>
      <c r="H248" s="90">
        <f t="shared" si="47"/>
        <v>0</v>
      </c>
      <c r="I248" s="90">
        <f t="shared" si="47"/>
        <v>0</v>
      </c>
      <c r="J248" s="77"/>
    </row>
    <row r="249" spans="1:10" ht="30" customHeight="1">
      <c r="A249" s="77"/>
      <c r="B249" s="63">
        <v>5500</v>
      </c>
      <c r="C249" s="64" t="s">
        <v>462</v>
      </c>
      <c r="D249" s="149"/>
      <c r="E249" s="148"/>
      <c r="F249" s="148"/>
      <c r="G249" s="148"/>
      <c r="H249" s="148"/>
      <c r="I249" s="94"/>
      <c r="J249" s="77"/>
    </row>
    <row r="250" spans="1:10" ht="30" customHeight="1">
      <c r="A250" s="77"/>
      <c r="B250" s="66">
        <v>5501</v>
      </c>
      <c r="C250" s="67" t="s">
        <v>463</v>
      </c>
      <c r="D250" s="92"/>
      <c r="E250" s="68"/>
      <c r="F250" s="68"/>
      <c r="G250" s="68"/>
      <c r="H250" s="68"/>
      <c r="I250" s="89">
        <f>SUM(D250:H250)</f>
        <v>0</v>
      </c>
      <c r="J250" s="77"/>
    </row>
    <row r="251" spans="1:10" ht="30" customHeight="1">
      <c r="A251" s="77"/>
      <c r="B251" s="102">
        <v>5502</v>
      </c>
      <c r="C251" s="67" t="s">
        <v>464</v>
      </c>
      <c r="D251" s="92"/>
      <c r="E251" s="68"/>
      <c r="F251" s="68"/>
      <c r="G251" s="68"/>
      <c r="H251" s="68"/>
      <c r="I251" s="89">
        <f>SUM(D251:H251)</f>
        <v>0</v>
      </c>
      <c r="J251" s="77"/>
    </row>
    <row r="252" spans="1:10" ht="30" customHeight="1">
      <c r="A252" s="77"/>
      <c r="B252" s="69"/>
      <c r="C252" s="70" t="s">
        <v>575</v>
      </c>
      <c r="D252" s="90">
        <f aca="true" t="shared" si="48" ref="D252:I252">SUM(D250:D251)</f>
        <v>0</v>
      </c>
      <c r="E252" s="90">
        <f t="shared" si="48"/>
        <v>0</v>
      </c>
      <c r="F252" s="90">
        <f t="shared" si="48"/>
        <v>0</v>
      </c>
      <c r="G252" s="90">
        <f t="shared" si="48"/>
        <v>0</v>
      </c>
      <c r="H252" s="90">
        <f t="shared" si="48"/>
        <v>0</v>
      </c>
      <c r="I252" s="90">
        <f t="shared" si="48"/>
        <v>0</v>
      </c>
      <c r="J252" s="77"/>
    </row>
    <row r="253" spans="1:10" ht="30" customHeight="1">
      <c r="A253" s="77"/>
      <c r="B253" s="99">
        <v>5600</v>
      </c>
      <c r="C253" s="64" t="s">
        <v>465</v>
      </c>
      <c r="D253" s="149"/>
      <c r="E253" s="148"/>
      <c r="F253" s="148"/>
      <c r="G253" s="148"/>
      <c r="H253" s="148"/>
      <c r="I253" s="94"/>
      <c r="J253" s="77"/>
    </row>
    <row r="254" spans="1:10" ht="30" customHeight="1">
      <c r="A254" s="77"/>
      <c r="B254" s="102">
        <v>5601</v>
      </c>
      <c r="C254" s="67" t="s">
        <v>601</v>
      </c>
      <c r="D254" s="92"/>
      <c r="E254" s="68"/>
      <c r="F254" s="68"/>
      <c r="G254" s="68"/>
      <c r="H254" s="68"/>
      <c r="I254" s="89">
        <f>SUM(D254:H254)</f>
        <v>0</v>
      </c>
      <c r="J254" s="77"/>
    </row>
    <row r="255" spans="1:10" ht="30" customHeight="1">
      <c r="A255" s="77"/>
      <c r="B255" s="102">
        <v>5602</v>
      </c>
      <c r="C255" s="67" t="s">
        <v>466</v>
      </c>
      <c r="D255" s="92"/>
      <c r="E255" s="68"/>
      <c r="F255" s="68"/>
      <c r="G255" s="68"/>
      <c r="H255" s="68"/>
      <c r="I255" s="89">
        <f>SUM(D255:H255)</f>
        <v>0</v>
      </c>
      <c r="J255" s="77"/>
    </row>
    <row r="256" spans="1:10" ht="30" customHeight="1">
      <c r="A256" s="77"/>
      <c r="B256" s="66">
        <v>5603</v>
      </c>
      <c r="C256" s="67" t="s">
        <v>467</v>
      </c>
      <c r="D256" s="92"/>
      <c r="E256" s="68"/>
      <c r="F256" s="68"/>
      <c r="G256" s="68"/>
      <c r="H256" s="68"/>
      <c r="I256" s="89">
        <f>SUM(D256:H256)</f>
        <v>0</v>
      </c>
      <c r="J256" s="77"/>
    </row>
    <row r="257" spans="1:10" ht="30" customHeight="1">
      <c r="A257" s="77"/>
      <c r="B257" s="69"/>
      <c r="C257" s="70" t="s">
        <v>575</v>
      </c>
      <c r="D257" s="90">
        <f aca="true" t="shared" si="49" ref="D257:I257">SUM(D254:D256)</f>
        <v>0</v>
      </c>
      <c r="E257" s="90">
        <f t="shared" si="49"/>
        <v>0</v>
      </c>
      <c r="F257" s="90">
        <f t="shared" si="49"/>
        <v>0</v>
      </c>
      <c r="G257" s="90">
        <f t="shared" si="49"/>
        <v>0</v>
      </c>
      <c r="H257" s="90">
        <f t="shared" si="49"/>
        <v>0</v>
      </c>
      <c r="I257" s="90">
        <f t="shared" si="49"/>
        <v>0</v>
      </c>
      <c r="J257" s="77"/>
    </row>
    <row r="258" spans="1:10" ht="30" customHeight="1">
      <c r="A258" s="77"/>
      <c r="B258" s="99">
        <v>5700</v>
      </c>
      <c r="C258" s="64" t="s">
        <v>468</v>
      </c>
      <c r="D258" s="149"/>
      <c r="E258" s="148"/>
      <c r="F258" s="148"/>
      <c r="G258" s="148"/>
      <c r="H258" s="148"/>
      <c r="I258" s="94"/>
      <c r="J258" s="77"/>
    </row>
    <row r="259" spans="1:10" ht="30" customHeight="1">
      <c r="A259" s="77"/>
      <c r="B259" s="66">
        <v>5701</v>
      </c>
      <c r="C259" s="67" t="s">
        <v>469</v>
      </c>
      <c r="D259" s="92"/>
      <c r="E259" s="68"/>
      <c r="F259" s="68"/>
      <c r="G259" s="68"/>
      <c r="H259" s="68"/>
      <c r="I259" s="89">
        <f>SUM(D259:H259)</f>
        <v>0</v>
      </c>
      <c r="J259" s="77"/>
    </row>
    <row r="260" spans="1:10" ht="30" customHeight="1">
      <c r="A260" s="77"/>
      <c r="B260" s="102">
        <v>5702</v>
      </c>
      <c r="C260" s="67" t="s">
        <v>470</v>
      </c>
      <c r="D260" s="92"/>
      <c r="E260" s="68"/>
      <c r="F260" s="68"/>
      <c r="G260" s="68"/>
      <c r="H260" s="68"/>
      <c r="I260" s="89">
        <f>SUM(D260:H260)</f>
        <v>0</v>
      </c>
      <c r="J260" s="77"/>
    </row>
    <row r="261" spans="1:10" ht="30" customHeight="1">
      <c r="A261" s="77"/>
      <c r="B261" s="102">
        <v>5703</v>
      </c>
      <c r="C261" s="67" t="s">
        <v>471</v>
      </c>
      <c r="D261" s="92"/>
      <c r="E261" s="68"/>
      <c r="F261" s="68"/>
      <c r="G261" s="68"/>
      <c r="H261" s="68"/>
      <c r="I261" s="89">
        <f>SUM(D261:H261)</f>
        <v>0</v>
      </c>
      <c r="J261" s="77"/>
    </row>
    <row r="262" spans="1:10" ht="30" customHeight="1">
      <c r="A262" s="77"/>
      <c r="B262" s="69"/>
      <c r="C262" s="70" t="s">
        <v>575</v>
      </c>
      <c r="D262" s="90">
        <f aca="true" t="shared" si="50" ref="D262:I262">SUM(D259:D261)</f>
        <v>0</v>
      </c>
      <c r="E262" s="90">
        <f t="shared" si="50"/>
        <v>0</v>
      </c>
      <c r="F262" s="90">
        <f t="shared" si="50"/>
        <v>0</v>
      </c>
      <c r="G262" s="90">
        <f t="shared" si="50"/>
        <v>0</v>
      </c>
      <c r="H262" s="90">
        <f t="shared" si="50"/>
        <v>0</v>
      </c>
      <c r="I262" s="90">
        <f t="shared" si="50"/>
        <v>0</v>
      </c>
      <c r="J262" s="77"/>
    </row>
    <row r="263" spans="1:10" ht="30" customHeight="1">
      <c r="A263" s="77"/>
      <c r="B263" s="99">
        <v>5800</v>
      </c>
      <c r="C263" s="64" t="s">
        <v>472</v>
      </c>
      <c r="D263" s="149"/>
      <c r="E263" s="148"/>
      <c r="F263" s="148"/>
      <c r="G263" s="148"/>
      <c r="H263" s="148"/>
      <c r="I263" s="94"/>
      <c r="J263" s="77"/>
    </row>
    <row r="264" spans="1:10" ht="30" customHeight="1">
      <c r="A264" s="77"/>
      <c r="B264" s="66">
        <v>5801</v>
      </c>
      <c r="C264" s="67" t="s">
        <v>599</v>
      </c>
      <c r="D264" s="92"/>
      <c r="E264" s="68"/>
      <c r="F264" s="68"/>
      <c r="G264" s="68"/>
      <c r="H264" s="68"/>
      <c r="I264" s="89">
        <f>SUM(D264:H264)</f>
        <v>0</v>
      </c>
      <c r="J264" s="77"/>
    </row>
    <row r="265" spans="1:10" ht="30" customHeight="1">
      <c r="A265" s="77"/>
      <c r="B265" s="66">
        <v>5802</v>
      </c>
      <c r="C265" s="67" t="s">
        <v>600</v>
      </c>
      <c r="D265" s="92"/>
      <c r="E265" s="68"/>
      <c r="F265" s="68"/>
      <c r="G265" s="68"/>
      <c r="H265" s="68"/>
      <c r="I265" s="89">
        <f>SUM(D265:H265)</f>
        <v>0</v>
      </c>
      <c r="J265" s="77"/>
    </row>
    <row r="266" spans="1:10" ht="30" customHeight="1">
      <c r="A266" s="77"/>
      <c r="B266" s="69"/>
      <c r="C266" s="70" t="s">
        <v>575</v>
      </c>
      <c r="D266" s="90">
        <f aca="true" t="shared" si="51" ref="D266:I266">SUM(D264:D265)</f>
        <v>0</v>
      </c>
      <c r="E266" s="90">
        <f t="shared" si="51"/>
        <v>0</v>
      </c>
      <c r="F266" s="90">
        <f t="shared" si="51"/>
        <v>0</v>
      </c>
      <c r="G266" s="90">
        <f t="shared" si="51"/>
        <v>0</v>
      </c>
      <c r="H266" s="90">
        <f t="shared" si="51"/>
        <v>0</v>
      </c>
      <c r="I266" s="90">
        <f t="shared" si="51"/>
        <v>0</v>
      </c>
      <c r="J266" s="77"/>
    </row>
    <row r="267" spans="1:10" ht="30" customHeight="1">
      <c r="A267" s="77"/>
      <c r="B267" s="99">
        <v>5900</v>
      </c>
      <c r="C267" s="64" t="s">
        <v>473</v>
      </c>
      <c r="D267" s="149"/>
      <c r="E267" s="148"/>
      <c r="F267" s="148"/>
      <c r="G267" s="148"/>
      <c r="H267" s="148"/>
      <c r="I267" s="94"/>
      <c r="J267" s="77"/>
    </row>
    <row r="268" spans="1:10" ht="30" customHeight="1">
      <c r="A268" s="77"/>
      <c r="B268" s="102">
        <v>5901</v>
      </c>
      <c r="C268" s="67" t="s">
        <v>474</v>
      </c>
      <c r="D268" s="92"/>
      <c r="E268" s="68"/>
      <c r="F268" s="68"/>
      <c r="G268" s="68"/>
      <c r="H268" s="68"/>
      <c r="I268" s="89">
        <f>SUM(D268:H268)</f>
        <v>0</v>
      </c>
      <c r="J268" s="77"/>
    </row>
    <row r="269" spans="1:10" ht="30" customHeight="1">
      <c r="A269" s="77"/>
      <c r="B269" s="102">
        <v>5902</v>
      </c>
      <c r="C269" s="67" t="s">
        <v>475</v>
      </c>
      <c r="D269" s="92"/>
      <c r="E269" s="68"/>
      <c r="F269" s="68"/>
      <c r="G269" s="68"/>
      <c r="H269" s="68"/>
      <c r="I269" s="89">
        <f>SUM(D269:H269)</f>
        <v>0</v>
      </c>
      <c r="J269" s="77"/>
    </row>
    <row r="270" spans="1:10" ht="30" customHeight="1">
      <c r="A270" s="77"/>
      <c r="B270" s="69"/>
      <c r="C270" s="70" t="s">
        <v>575</v>
      </c>
      <c r="D270" s="90">
        <f aca="true" t="shared" si="52" ref="D270:I270">SUM(D268:D269)</f>
        <v>0</v>
      </c>
      <c r="E270" s="90">
        <f t="shared" si="52"/>
        <v>0</v>
      </c>
      <c r="F270" s="90">
        <f t="shared" si="52"/>
        <v>0</v>
      </c>
      <c r="G270" s="90">
        <f t="shared" si="52"/>
        <v>0</v>
      </c>
      <c r="H270" s="90">
        <f t="shared" si="52"/>
        <v>0</v>
      </c>
      <c r="I270" s="90">
        <f t="shared" si="52"/>
        <v>0</v>
      </c>
      <c r="J270" s="77"/>
    </row>
    <row r="271" spans="1:10" ht="30" customHeight="1">
      <c r="A271" s="77"/>
      <c r="B271" s="69"/>
      <c r="C271" s="70" t="s">
        <v>476</v>
      </c>
      <c r="D271" s="90">
        <f aca="true" t="shared" si="53" ref="D271:I271">D227+D239+D248+D244+D252+D257+D262+D266+D270</f>
        <v>255000</v>
      </c>
      <c r="E271" s="90">
        <f t="shared" si="53"/>
        <v>0</v>
      </c>
      <c r="F271" s="90">
        <f t="shared" si="53"/>
        <v>0</v>
      </c>
      <c r="G271" s="90">
        <f t="shared" si="53"/>
        <v>0</v>
      </c>
      <c r="H271" s="90">
        <f t="shared" si="53"/>
        <v>0</v>
      </c>
      <c r="I271" s="90">
        <f t="shared" si="53"/>
        <v>255000</v>
      </c>
      <c r="J271" s="77"/>
    </row>
    <row r="272" spans="1:10" ht="30" customHeight="1">
      <c r="A272" s="77"/>
      <c r="B272" s="99">
        <v>6000</v>
      </c>
      <c r="C272" s="64" t="s">
        <v>477</v>
      </c>
      <c r="D272" s="149"/>
      <c r="E272" s="148"/>
      <c r="F272" s="148"/>
      <c r="G272" s="148"/>
      <c r="H272" s="148"/>
      <c r="I272" s="94"/>
      <c r="J272" s="77"/>
    </row>
    <row r="273" spans="1:10" ht="30" customHeight="1">
      <c r="A273" s="77"/>
      <c r="B273" s="63">
        <v>6100</v>
      </c>
      <c r="C273" s="64" t="s">
        <v>478</v>
      </c>
      <c r="D273" s="149"/>
      <c r="E273" s="148"/>
      <c r="F273" s="148"/>
      <c r="G273" s="148"/>
      <c r="H273" s="148"/>
      <c r="I273" s="94"/>
      <c r="J273" s="77"/>
    </row>
    <row r="274" spans="1:10" ht="30" customHeight="1">
      <c r="A274" s="77"/>
      <c r="B274" s="66">
        <v>6101</v>
      </c>
      <c r="C274" s="67" t="s">
        <v>652</v>
      </c>
      <c r="D274" s="68"/>
      <c r="E274" s="68"/>
      <c r="F274" s="68"/>
      <c r="G274" s="68"/>
      <c r="H274" s="68"/>
      <c r="I274" s="89">
        <f aca="true" t="shared" si="54" ref="I274:I299">SUM(D274:H274)</f>
        <v>0</v>
      </c>
      <c r="J274" s="77"/>
    </row>
    <row r="275" spans="1:10" ht="30" customHeight="1">
      <c r="A275" s="77"/>
      <c r="B275" s="66">
        <v>6102</v>
      </c>
      <c r="C275" s="67" t="s">
        <v>602</v>
      </c>
      <c r="D275" s="92"/>
      <c r="E275" s="68"/>
      <c r="F275" s="68"/>
      <c r="G275" s="68"/>
      <c r="H275" s="68"/>
      <c r="I275" s="89">
        <f t="shared" si="54"/>
        <v>0</v>
      </c>
      <c r="J275" s="77"/>
    </row>
    <row r="276" spans="1:10" ht="30" customHeight="1">
      <c r="A276" s="77"/>
      <c r="B276" s="66">
        <v>6103</v>
      </c>
      <c r="C276" s="67" t="s">
        <v>603</v>
      </c>
      <c r="D276" s="92"/>
      <c r="E276" s="68"/>
      <c r="F276" s="68"/>
      <c r="G276" s="68"/>
      <c r="H276" s="68"/>
      <c r="I276" s="89">
        <f t="shared" si="54"/>
        <v>0</v>
      </c>
      <c r="J276" s="77"/>
    </row>
    <row r="277" spans="1:10" ht="30" customHeight="1">
      <c r="A277" s="77"/>
      <c r="B277" s="66">
        <v>6104</v>
      </c>
      <c r="C277" s="67" t="s">
        <v>479</v>
      </c>
      <c r="D277" s="92"/>
      <c r="E277" s="68"/>
      <c r="F277" s="68"/>
      <c r="G277" s="68"/>
      <c r="H277" s="68"/>
      <c r="I277" s="89">
        <f t="shared" si="54"/>
        <v>0</v>
      </c>
      <c r="J277" s="77"/>
    </row>
    <row r="278" spans="1:10" ht="30" customHeight="1">
      <c r="A278" s="77"/>
      <c r="B278" s="66">
        <v>6105</v>
      </c>
      <c r="C278" s="67" t="s">
        <v>604</v>
      </c>
      <c r="D278" s="92"/>
      <c r="E278" s="68"/>
      <c r="F278" s="68"/>
      <c r="G278" s="68"/>
      <c r="H278" s="68"/>
      <c r="I278" s="89">
        <f t="shared" si="54"/>
        <v>0</v>
      </c>
      <c r="J278" s="77"/>
    </row>
    <row r="279" spans="1:10" ht="30" customHeight="1">
      <c r="A279" s="77"/>
      <c r="B279" s="66">
        <v>6106</v>
      </c>
      <c r="C279" s="67" t="s">
        <v>480</v>
      </c>
      <c r="D279" s="92"/>
      <c r="E279" s="68"/>
      <c r="F279" s="68"/>
      <c r="G279" s="68"/>
      <c r="H279" s="68"/>
      <c r="I279" s="89">
        <f t="shared" si="54"/>
        <v>0</v>
      </c>
      <c r="J279" s="77"/>
    </row>
    <row r="280" spans="1:10" ht="30" customHeight="1">
      <c r="A280" s="77"/>
      <c r="B280" s="66">
        <v>6107</v>
      </c>
      <c r="C280" s="67" t="s">
        <v>481</v>
      </c>
      <c r="D280" s="92"/>
      <c r="E280" s="68"/>
      <c r="F280" s="68"/>
      <c r="G280" s="68"/>
      <c r="H280" s="68"/>
      <c r="I280" s="89">
        <f t="shared" si="54"/>
        <v>0</v>
      </c>
      <c r="J280" s="77"/>
    </row>
    <row r="281" spans="1:10" ht="30" customHeight="1">
      <c r="A281" s="77"/>
      <c r="B281" s="66">
        <v>6108</v>
      </c>
      <c r="C281" s="67" t="s">
        <v>605</v>
      </c>
      <c r="D281" s="92"/>
      <c r="E281" s="68"/>
      <c r="F281" s="68"/>
      <c r="G281" s="68"/>
      <c r="H281" s="68"/>
      <c r="I281" s="89">
        <f t="shared" si="54"/>
        <v>0</v>
      </c>
      <c r="J281" s="77"/>
    </row>
    <row r="282" spans="1:10" ht="30" customHeight="1">
      <c r="A282" s="77"/>
      <c r="B282" s="66">
        <v>6109</v>
      </c>
      <c r="C282" s="67" t="s">
        <v>647</v>
      </c>
      <c r="D282" s="92"/>
      <c r="E282" s="68"/>
      <c r="F282" s="68"/>
      <c r="G282" s="68"/>
      <c r="H282" s="68"/>
      <c r="I282" s="89">
        <f t="shared" si="54"/>
        <v>0</v>
      </c>
      <c r="J282" s="77"/>
    </row>
    <row r="283" spans="1:10" ht="30" customHeight="1">
      <c r="A283" s="77"/>
      <c r="B283" s="66">
        <v>6110</v>
      </c>
      <c r="C283" s="67" t="s">
        <v>648</v>
      </c>
      <c r="D283" s="92"/>
      <c r="E283" s="68"/>
      <c r="F283" s="68"/>
      <c r="G283" s="68"/>
      <c r="H283" s="68"/>
      <c r="I283" s="89">
        <f t="shared" si="54"/>
        <v>0</v>
      </c>
      <c r="J283" s="77"/>
    </row>
    <row r="284" spans="1:10" ht="30" customHeight="1">
      <c r="A284" s="77"/>
      <c r="B284" s="66">
        <v>6111</v>
      </c>
      <c r="C284" s="67" t="s">
        <v>651</v>
      </c>
      <c r="D284" s="92"/>
      <c r="E284" s="68"/>
      <c r="F284" s="68"/>
      <c r="G284" s="68"/>
      <c r="H284" s="68"/>
      <c r="I284" s="89">
        <f t="shared" si="54"/>
        <v>0</v>
      </c>
      <c r="J284" s="77"/>
    </row>
    <row r="285" spans="1:10" ht="30" customHeight="1">
      <c r="A285" s="77"/>
      <c r="B285" s="66">
        <v>6112</v>
      </c>
      <c r="C285" s="67" t="s">
        <v>482</v>
      </c>
      <c r="D285" s="92"/>
      <c r="E285" s="68"/>
      <c r="F285" s="68"/>
      <c r="G285" s="68"/>
      <c r="H285" s="68"/>
      <c r="I285" s="89">
        <f t="shared" si="54"/>
        <v>0</v>
      </c>
      <c r="J285" s="77"/>
    </row>
    <row r="286" spans="1:10" ht="30" customHeight="1">
      <c r="A286" s="77"/>
      <c r="B286" s="66">
        <v>6113</v>
      </c>
      <c r="C286" s="67" t="s">
        <v>483</v>
      </c>
      <c r="D286" s="92"/>
      <c r="E286" s="68"/>
      <c r="F286" s="68"/>
      <c r="G286" s="68"/>
      <c r="H286" s="68"/>
      <c r="I286" s="89">
        <f t="shared" si="54"/>
        <v>0</v>
      </c>
      <c r="J286" s="77"/>
    </row>
    <row r="287" spans="1:10" ht="30" customHeight="1">
      <c r="A287" s="77"/>
      <c r="B287" s="66">
        <v>6114</v>
      </c>
      <c r="C287" s="67" t="s">
        <v>646</v>
      </c>
      <c r="D287" s="92"/>
      <c r="E287" s="68"/>
      <c r="F287" s="68"/>
      <c r="G287" s="68"/>
      <c r="H287" s="68"/>
      <c r="I287" s="89">
        <f t="shared" si="54"/>
        <v>0</v>
      </c>
      <c r="J287" s="77"/>
    </row>
    <row r="288" spans="1:10" ht="30" customHeight="1">
      <c r="A288" s="77"/>
      <c r="B288" s="66">
        <v>6115</v>
      </c>
      <c r="C288" s="67" t="s">
        <v>484</v>
      </c>
      <c r="D288" s="92"/>
      <c r="E288" s="68"/>
      <c r="F288" s="68"/>
      <c r="G288" s="68"/>
      <c r="H288" s="68"/>
      <c r="I288" s="89">
        <f t="shared" si="54"/>
        <v>0</v>
      </c>
      <c r="J288" s="77"/>
    </row>
    <row r="289" spans="1:10" ht="30" customHeight="1">
      <c r="A289" s="77"/>
      <c r="B289" s="66">
        <v>6116</v>
      </c>
      <c r="C289" s="67" t="s">
        <v>649</v>
      </c>
      <c r="D289" s="92"/>
      <c r="E289" s="68"/>
      <c r="F289" s="68"/>
      <c r="G289" s="68"/>
      <c r="H289" s="68"/>
      <c r="I289" s="89">
        <f t="shared" si="54"/>
        <v>0</v>
      </c>
      <c r="J289" s="77"/>
    </row>
    <row r="290" spans="1:10" ht="30" customHeight="1">
      <c r="A290" s="77"/>
      <c r="B290" s="66">
        <v>6117</v>
      </c>
      <c r="C290" s="67" t="s">
        <v>650</v>
      </c>
      <c r="D290" s="92"/>
      <c r="E290" s="68"/>
      <c r="F290" s="68"/>
      <c r="G290" s="68"/>
      <c r="H290" s="68"/>
      <c r="I290" s="89">
        <f t="shared" si="54"/>
        <v>0</v>
      </c>
      <c r="J290" s="77"/>
    </row>
    <row r="291" spans="1:10" ht="30" customHeight="1">
      <c r="A291" s="77"/>
      <c r="B291" s="66">
        <v>6118</v>
      </c>
      <c r="C291" s="67" t="s">
        <v>485</v>
      </c>
      <c r="D291" s="92"/>
      <c r="E291" s="68"/>
      <c r="F291" s="68"/>
      <c r="G291" s="68"/>
      <c r="H291" s="68"/>
      <c r="I291" s="89">
        <f t="shared" si="54"/>
        <v>0</v>
      </c>
      <c r="J291" s="77"/>
    </row>
    <row r="292" spans="1:10" ht="30" customHeight="1">
      <c r="A292" s="77"/>
      <c r="B292" s="66">
        <v>6119</v>
      </c>
      <c r="C292" s="67" t="s">
        <v>486</v>
      </c>
      <c r="D292" s="92"/>
      <c r="E292" s="68"/>
      <c r="F292" s="68"/>
      <c r="G292" s="68"/>
      <c r="H292" s="68"/>
      <c r="I292" s="89">
        <f t="shared" si="54"/>
        <v>0</v>
      </c>
      <c r="J292" s="77"/>
    </row>
    <row r="293" spans="1:10" ht="30" customHeight="1">
      <c r="A293" s="77"/>
      <c r="B293" s="66">
        <v>6120</v>
      </c>
      <c r="C293" s="67" t="s">
        <v>487</v>
      </c>
      <c r="D293" s="92"/>
      <c r="E293" s="68"/>
      <c r="F293" s="68"/>
      <c r="G293" s="68"/>
      <c r="H293" s="68"/>
      <c r="I293" s="89">
        <f t="shared" si="54"/>
        <v>0</v>
      </c>
      <c r="J293" s="77"/>
    </row>
    <row r="294" spans="1:10" ht="30" customHeight="1">
      <c r="A294" s="77"/>
      <c r="B294" s="66">
        <v>6121</v>
      </c>
      <c r="C294" s="67" t="s">
        <v>488</v>
      </c>
      <c r="D294" s="92"/>
      <c r="E294" s="68"/>
      <c r="F294" s="68"/>
      <c r="G294" s="68"/>
      <c r="H294" s="68"/>
      <c r="I294" s="89">
        <f t="shared" si="54"/>
        <v>0</v>
      </c>
      <c r="J294" s="77"/>
    </row>
    <row r="295" spans="1:10" ht="30" customHeight="1">
      <c r="A295" s="77"/>
      <c r="B295" s="66">
        <v>6122</v>
      </c>
      <c r="C295" s="67" t="s">
        <v>489</v>
      </c>
      <c r="D295" s="92"/>
      <c r="E295" s="68"/>
      <c r="F295" s="68"/>
      <c r="G295" s="68"/>
      <c r="H295" s="68"/>
      <c r="I295" s="89">
        <f t="shared" si="54"/>
        <v>0</v>
      </c>
      <c r="J295" s="77"/>
    </row>
    <row r="296" spans="1:10" ht="30" customHeight="1">
      <c r="A296" s="77"/>
      <c r="B296" s="66">
        <v>6123</v>
      </c>
      <c r="C296" s="67" t="s">
        <v>490</v>
      </c>
      <c r="D296" s="92"/>
      <c r="E296" s="68"/>
      <c r="F296" s="68"/>
      <c r="G296" s="68"/>
      <c r="H296" s="68"/>
      <c r="I296" s="89">
        <f t="shared" si="54"/>
        <v>0</v>
      </c>
      <c r="J296" s="77"/>
    </row>
    <row r="297" spans="1:10" ht="30" customHeight="1">
      <c r="A297" s="77"/>
      <c r="B297" s="66">
        <v>6124</v>
      </c>
      <c r="C297" s="67" t="s">
        <v>491</v>
      </c>
      <c r="D297" s="92"/>
      <c r="E297" s="68"/>
      <c r="F297" s="68"/>
      <c r="G297" s="68"/>
      <c r="H297" s="68"/>
      <c r="I297" s="89">
        <f t="shared" si="54"/>
        <v>0</v>
      </c>
      <c r="J297" s="77"/>
    </row>
    <row r="298" spans="1:10" ht="30" customHeight="1">
      <c r="A298" s="77"/>
      <c r="B298" s="66">
        <v>6125</v>
      </c>
      <c r="C298" s="67" t="s">
        <v>492</v>
      </c>
      <c r="D298" s="92"/>
      <c r="E298" s="68"/>
      <c r="F298" s="68"/>
      <c r="G298" s="68"/>
      <c r="H298" s="68"/>
      <c r="I298" s="89">
        <f t="shared" si="54"/>
        <v>0</v>
      </c>
      <c r="J298" s="77"/>
    </row>
    <row r="299" spans="1:10" ht="30" customHeight="1">
      <c r="A299" s="77"/>
      <c r="B299" s="66">
        <v>6126</v>
      </c>
      <c r="C299" s="67" t="s">
        <v>493</v>
      </c>
      <c r="D299" s="92"/>
      <c r="E299" s="68"/>
      <c r="F299" s="68"/>
      <c r="G299" s="68"/>
      <c r="H299" s="68"/>
      <c r="I299" s="89">
        <f t="shared" si="54"/>
        <v>0</v>
      </c>
      <c r="J299" s="77"/>
    </row>
    <row r="300" spans="1:10" ht="30" customHeight="1">
      <c r="A300" s="77"/>
      <c r="B300" s="69"/>
      <c r="C300" s="70" t="s">
        <v>575</v>
      </c>
      <c r="D300" s="90">
        <f aca="true" t="shared" si="55" ref="D300:I300">SUM(D274:D299)</f>
        <v>0</v>
      </c>
      <c r="E300" s="90">
        <f t="shared" si="55"/>
        <v>0</v>
      </c>
      <c r="F300" s="90">
        <f t="shared" si="55"/>
        <v>0</v>
      </c>
      <c r="G300" s="90">
        <f t="shared" si="55"/>
        <v>0</v>
      </c>
      <c r="H300" s="90">
        <f t="shared" si="55"/>
        <v>0</v>
      </c>
      <c r="I300" s="90">
        <f t="shared" si="55"/>
        <v>0</v>
      </c>
      <c r="J300" s="77"/>
    </row>
    <row r="301" spans="1:10" ht="30" customHeight="1">
      <c r="A301" s="77"/>
      <c r="B301" s="99">
        <v>6200</v>
      </c>
      <c r="C301" s="64" t="s">
        <v>494</v>
      </c>
      <c r="D301" s="149"/>
      <c r="E301" s="148"/>
      <c r="F301" s="148"/>
      <c r="G301" s="148"/>
      <c r="H301" s="148"/>
      <c r="I301" s="94"/>
      <c r="J301" s="77"/>
    </row>
    <row r="302" spans="1:10" ht="30" customHeight="1">
      <c r="A302" s="77"/>
      <c r="B302" s="66">
        <v>6201</v>
      </c>
      <c r="C302" s="67" t="s">
        <v>652</v>
      </c>
      <c r="D302" s="92"/>
      <c r="E302" s="68"/>
      <c r="F302" s="68"/>
      <c r="G302" s="68"/>
      <c r="H302" s="68"/>
      <c r="I302" s="89">
        <f aca="true" t="shared" si="56" ref="I302:I327">SUM(D302:H302)</f>
        <v>0</v>
      </c>
      <c r="J302" s="77"/>
    </row>
    <row r="303" spans="1:10" ht="30" customHeight="1">
      <c r="A303" s="77"/>
      <c r="B303" s="66">
        <v>6202</v>
      </c>
      <c r="C303" s="67" t="s">
        <v>602</v>
      </c>
      <c r="D303" s="92"/>
      <c r="E303" s="68"/>
      <c r="F303" s="68"/>
      <c r="G303" s="68"/>
      <c r="H303" s="68"/>
      <c r="I303" s="89">
        <f t="shared" si="56"/>
        <v>0</v>
      </c>
      <c r="J303" s="77"/>
    </row>
    <row r="304" spans="1:10" ht="30" customHeight="1">
      <c r="A304" s="77"/>
      <c r="B304" s="66">
        <v>6203</v>
      </c>
      <c r="C304" s="67" t="s">
        <v>603</v>
      </c>
      <c r="D304" s="92"/>
      <c r="E304" s="68"/>
      <c r="F304" s="68"/>
      <c r="G304" s="68"/>
      <c r="H304" s="68"/>
      <c r="I304" s="89">
        <f t="shared" si="56"/>
        <v>0</v>
      </c>
      <c r="J304" s="77"/>
    </row>
    <row r="305" spans="1:10" ht="30" customHeight="1">
      <c r="A305" s="77"/>
      <c r="B305" s="66">
        <v>6204</v>
      </c>
      <c r="C305" s="67" t="s">
        <v>479</v>
      </c>
      <c r="D305" s="92"/>
      <c r="E305" s="68"/>
      <c r="F305" s="68"/>
      <c r="G305" s="68"/>
      <c r="H305" s="68"/>
      <c r="I305" s="89">
        <f t="shared" si="56"/>
        <v>0</v>
      </c>
      <c r="J305" s="77"/>
    </row>
    <row r="306" spans="1:10" ht="30" customHeight="1">
      <c r="A306" s="77"/>
      <c r="B306" s="66">
        <v>6205</v>
      </c>
      <c r="C306" s="67" t="s">
        <v>604</v>
      </c>
      <c r="D306" s="92"/>
      <c r="E306" s="68"/>
      <c r="F306" s="68"/>
      <c r="G306" s="68"/>
      <c r="H306" s="68"/>
      <c r="I306" s="89">
        <f t="shared" si="56"/>
        <v>0</v>
      </c>
      <c r="J306" s="77"/>
    </row>
    <row r="307" spans="1:10" ht="30" customHeight="1">
      <c r="A307" s="77"/>
      <c r="B307" s="66">
        <v>6206</v>
      </c>
      <c r="C307" s="67" t="s">
        <v>480</v>
      </c>
      <c r="D307" s="92"/>
      <c r="E307" s="68"/>
      <c r="F307" s="68"/>
      <c r="G307" s="68"/>
      <c r="H307" s="68"/>
      <c r="I307" s="89">
        <f t="shared" si="56"/>
        <v>0</v>
      </c>
      <c r="J307" s="77"/>
    </row>
    <row r="308" spans="1:10" ht="30" customHeight="1">
      <c r="A308" s="77"/>
      <c r="B308" s="66">
        <v>6207</v>
      </c>
      <c r="C308" s="67" t="s">
        <v>481</v>
      </c>
      <c r="D308" s="92"/>
      <c r="E308" s="68"/>
      <c r="F308" s="68"/>
      <c r="G308" s="68"/>
      <c r="H308" s="68"/>
      <c r="I308" s="89">
        <f t="shared" si="56"/>
        <v>0</v>
      </c>
      <c r="J308" s="77"/>
    </row>
    <row r="309" spans="1:10" ht="30" customHeight="1">
      <c r="A309" s="77"/>
      <c r="B309" s="66">
        <v>6208</v>
      </c>
      <c r="C309" s="67" t="s">
        <v>605</v>
      </c>
      <c r="D309" s="92"/>
      <c r="E309" s="68"/>
      <c r="F309" s="68"/>
      <c r="G309" s="68"/>
      <c r="H309" s="68"/>
      <c r="I309" s="89">
        <f t="shared" si="56"/>
        <v>0</v>
      </c>
      <c r="J309" s="77"/>
    </row>
    <row r="310" spans="1:10" ht="30" customHeight="1">
      <c r="A310" s="77"/>
      <c r="B310" s="66">
        <v>6209</v>
      </c>
      <c r="C310" s="67" t="s">
        <v>647</v>
      </c>
      <c r="D310" s="92"/>
      <c r="E310" s="68"/>
      <c r="F310" s="68"/>
      <c r="G310" s="68"/>
      <c r="H310" s="68"/>
      <c r="I310" s="89">
        <f t="shared" si="56"/>
        <v>0</v>
      </c>
      <c r="J310" s="77"/>
    </row>
    <row r="311" spans="1:10" ht="30" customHeight="1">
      <c r="A311" s="77"/>
      <c r="B311" s="66">
        <v>6210</v>
      </c>
      <c r="C311" s="67" t="s">
        <v>648</v>
      </c>
      <c r="D311" s="92"/>
      <c r="E311" s="68"/>
      <c r="F311" s="68"/>
      <c r="G311" s="68"/>
      <c r="H311" s="68"/>
      <c r="I311" s="89">
        <f t="shared" si="56"/>
        <v>0</v>
      </c>
      <c r="J311" s="77"/>
    </row>
    <row r="312" spans="1:10" ht="30" customHeight="1">
      <c r="A312" s="77"/>
      <c r="B312" s="66">
        <v>6211</v>
      </c>
      <c r="C312" s="67" t="s">
        <v>651</v>
      </c>
      <c r="D312" s="92"/>
      <c r="E312" s="68"/>
      <c r="F312" s="68"/>
      <c r="G312" s="68"/>
      <c r="H312" s="68"/>
      <c r="I312" s="89">
        <f t="shared" si="56"/>
        <v>0</v>
      </c>
      <c r="J312" s="77"/>
    </row>
    <row r="313" spans="1:10" ht="30" customHeight="1">
      <c r="A313" s="77"/>
      <c r="B313" s="66">
        <v>6212</v>
      </c>
      <c r="C313" s="67" t="s">
        <v>482</v>
      </c>
      <c r="D313" s="92"/>
      <c r="E313" s="68"/>
      <c r="F313" s="68"/>
      <c r="G313" s="68"/>
      <c r="H313" s="68"/>
      <c r="I313" s="89">
        <f t="shared" si="56"/>
        <v>0</v>
      </c>
      <c r="J313" s="77"/>
    </row>
    <row r="314" spans="1:10" ht="30" customHeight="1">
      <c r="A314" s="77"/>
      <c r="B314" s="66">
        <v>6213</v>
      </c>
      <c r="C314" s="67" t="s">
        <v>483</v>
      </c>
      <c r="D314" s="92"/>
      <c r="E314" s="68"/>
      <c r="F314" s="68"/>
      <c r="G314" s="68"/>
      <c r="H314" s="68"/>
      <c r="I314" s="89">
        <f t="shared" si="56"/>
        <v>0</v>
      </c>
      <c r="J314" s="77"/>
    </row>
    <row r="315" spans="1:10" ht="30" customHeight="1">
      <c r="A315" s="77"/>
      <c r="B315" s="66">
        <v>6214</v>
      </c>
      <c r="C315" s="67" t="s">
        <v>646</v>
      </c>
      <c r="D315" s="92"/>
      <c r="E315" s="68"/>
      <c r="F315" s="68"/>
      <c r="G315" s="68"/>
      <c r="H315" s="68"/>
      <c r="I315" s="89">
        <f t="shared" si="56"/>
        <v>0</v>
      </c>
      <c r="J315" s="77"/>
    </row>
    <row r="316" spans="1:10" ht="30" customHeight="1">
      <c r="A316" s="77"/>
      <c r="B316" s="66">
        <v>6215</v>
      </c>
      <c r="C316" s="67" t="s">
        <v>484</v>
      </c>
      <c r="D316" s="92"/>
      <c r="E316" s="68"/>
      <c r="F316" s="68"/>
      <c r="G316" s="68"/>
      <c r="H316" s="68"/>
      <c r="I316" s="89">
        <f t="shared" si="56"/>
        <v>0</v>
      </c>
      <c r="J316" s="77"/>
    </row>
    <row r="317" spans="1:10" ht="30" customHeight="1">
      <c r="A317" s="77"/>
      <c r="B317" s="66">
        <v>6216</v>
      </c>
      <c r="C317" s="67" t="s">
        <v>649</v>
      </c>
      <c r="D317" s="92"/>
      <c r="E317" s="68"/>
      <c r="F317" s="68"/>
      <c r="G317" s="68"/>
      <c r="H317" s="68"/>
      <c r="I317" s="89">
        <f t="shared" si="56"/>
        <v>0</v>
      </c>
      <c r="J317" s="77"/>
    </row>
    <row r="318" spans="1:10" ht="30" customHeight="1">
      <c r="A318" s="77"/>
      <c r="B318" s="66">
        <v>6217</v>
      </c>
      <c r="C318" s="67" t="s">
        <v>650</v>
      </c>
      <c r="D318" s="92"/>
      <c r="E318" s="68"/>
      <c r="F318" s="68"/>
      <c r="G318" s="68"/>
      <c r="H318" s="68"/>
      <c r="I318" s="89">
        <f t="shared" si="56"/>
        <v>0</v>
      </c>
      <c r="J318" s="77"/>
    </row>
    <row r="319" spans="1:10" ht="30" customHeight="1">
      <c r="A319" s="77"/>
      <c r="B319" s="66">
        <v>6218</v>
      </c>
      <c r="C319" s="67" t="s">
        <v>485</v>
      </c>
      <c r="D319" s="92"/>
      <c r="E319" s="68"/>
      <c r="F319" s="68"/>
      <c r="G319" s="68"/>
      <c r="H319" s="68"/>
      <c r="I319" s="89">
        <f t="shared" si="56"/>
        <v>0</v>
      </c>
      <c r="J319" s="77"/>
    </row>
    <row r="320" spans="1:10" ht="30" customHeight="1">
      <c r="A320" s="77"/>
      <c r="B320" s="66">
        <v>6219</v>
      </c>
      <c r="C320" s="67" t="s">
        <v>486</v>
      </c>
      <c r="D320" s="92"/>
      <c r="E320" s="68"/>
      <c r="F320" s="68"/>
      <c r="G320" s="68"/>
      <c r="H320" s="68"/>
      <c r="I320" s="89">
        <f t="shared" si="56"/>
        <v>0</v>
      </c>
      <c r="J320" s="77"/>
    </row>
    <row r="321" spans="1:10" ht="30" customHeight="1">
      <c r="A321" s="77"/>
      <c r="B321" s="66">
        <v>6220</v>
      </c>
      <c r="C321" s="67" t="s">
        <v>487</v>
      </c>
      <c r="D321" s="92"/>
      <c r="E321" s="68"/>
      <c r="F321" s="68"/>
      <c r="G321" s="68"/>
      <c r="H321" s="68"/>
      <c r="I321" s="89">
        <f t="shared" si="56"/>
        <v>0</v>
      </c>
      <c r="J321" s="77"/>
    </row>
    <row r="322" spans="1:10" ht="30" customHeight="1">
      <c r="A322" s="77"/>
      <c r="B322" s="66">
        <v>6221</v>
      </c>
      <c r="C322" s="67" t="s">
        <v>488</v>
      </c>
      <c r="D322" s="92"/>
      <c r="E322" s="68"/>
      <c r="F322" s="68"/>
      <c r="G322" s="68"/>
      <c r="H322" s="68"/>
      <c r="I322" s="89">
        <f t="shared" si="56"/>
        <v>0</v>
      </c>
      <c r="J322" s="77"/>
    </row>
    <row r="323" spans="1:10" ht="30" customHeight="1">
      <c r="A323" s="77"/>
      <c r="B323" s="66">
        <v>6222</v>
      </c>
      <c r="C323" s="67" t="s">
        <v>489</v>
      </c>
      <c r="D323" s="92"/>
      <c r="E323" s="68"/>
      <c r="F323" s="68"/>
      <c r="G323" s="68"/>
      <c r="H323" s="68"/>
      <c r="I323" s="89">
        <f t="shared" si="56"/>
        <v>0</v>
      </c>
      <c r="J323" s="77"/>
    </row>
    <row r="324" spans="1:10" ht="30" customHeight="1">
      <c r="A324" s="77"/>
      <c r="B324" s="66">
        <v>6223</v>
      </c>
      <c r="C324" s="67" t="s">
        <v>490</v>
      </c>
      <c r="D324" s="92"/>
      <c r="E324" s="68"/>
      <c r="F324" s="68"/>
      <c r="G324" s="68"/>
      <c r="H324" s="68"/>
      <c r="I324" s="89">
        <f t="shared" si="56"/>
        <v>0</v>
      </c>
      <c r="J324" s="77"/>
    </row>
    <row r="325" spans="1:10" ht="30" customHeight="1">
      <c r="A325" s="77"/>
      <c r="B325" s="66">
        <v>6224</v>
      </c>
      <c r="C325" s="67" t="s">
        <v>491</v>
      </c>
      <c r="D325" s="92"/>
      <c r="E325" s="68"/>
      <c r="F325" s="68"/>
      <c r="G325" s="68"/>
      <c r="H325" s="68"/>
      <c r="I325" s="89">
        <f t="shared" si="56"/>
        <v>0</v>
      </c>
      <c r="J325" s="77"/>
    </row>
    <row r="326" spans="1:10" ht="30" customHeight="1">
      <c r="A326" s="77"/>
      <c r="B326" s="66">
        <v>6225</v>
      </c>
      <c r="C326" s="67" t="s">
        <v>492</v>
      </c>
      <c r="D326" s="92"/>
      <c r="E326" s="68"/>
      <c r="F326" s="68"/>
      <c r="G326" s="68"/>
      <c r="H326" s="68"/>
      <c r="I326" s="89">
        <f t="shared" si="56"/>
        <v>0</v>
      </c>
      <c r="J326" s="77"/>
    </row>
    <row r="327" spans="1:10" ht="30" customHeight="1">
      <c r="A327" s="77"/>
      <c r="B327" s="66">
        <v>6226</v>
      </c>
      <c r="C327" s="67" t="s">
        <v>493</v>
      </c>
      <c r="D327" s="92">
        <v>1978333</v>
      </c>
      <c r="E327" s="68">
        <v>1575917</v>
      </c>
      <c r="F327" s="68"/>
      <c r="G327" s="68"/>
      <c r="H327" s="68"/>
      <c r="I327" s="89">
        <f t="shared" si="56"/>
        <v>3554250</v>
      </c>
      <c r="J327" s="77"/>
    </row>
    <row r="328" spans="1:10" ht="30" customHeight="1">
      <c r="A328" s="77"/>
      <c r="B328" s="69"/>
      <c r="C328" s="70" t="s">
        <v>575</v>
      </c>
      <c r="D328" s="90">
        <f aca="true" t="shared" si="57" ref="D328:I328">SUM(D302:D327)</f>
        <v>1978333</v>
      </c>
      <c r="E328" s="90">
        <f t="shared" si="57"/>
        <v>1575917</v>
      </c>
      <c r="F328" s="90">
        <f t="shared" si="57"/>
        <v>0</v>
      </c>
      <c r="G328" s="90">
        <f t="shared" si="57"/>
        <v>0</v>
      </c>
      <c r="H328" s="90">
        <f t="shared" si="57"/>
        <v>0</v>
      </c>
      <c r="I328" s="90">
        <f t="shared" si="57"/>
        <v>3554250</v>
      </c>
      <c r="J328" s="77"/>
    </row>
    <row r="329" spans="1:10" ht="30" customHeight="1">
      <c r="A329" s="77"/>
      <c r="B329" s="69"/>
      <c r="C329" s="70" t="s">
        <v>495</v>
      </c>
      <c r="D329" s="90">
        <f aca="true" t="shared" si="58" ref="D329:I329">D300+D328</f>
        <v>1978333</v>
      </c>
      <c r="E329" s="90">
        <f t="shared" si="58"/>
        <v>1575917</v>
      </c>
      <c r="F329" s="90">
        <f t="shared" si="58"/>
        <v>0</v>
      </c>
      <c r="G329" s="90">
        <f t="shared" si="58"/>
        <v>0</v>
      </c>
      <c r="H329" s="90">
        <f t="shared" si="58"/>
        <v>0</v>
      </c>
      <c r="I329" s="90">
        <f t="shared" si="58"/>
        <v>3554250</v>
      </c>
      <c r="J329" s="77"/>
    </row>
    <row r="330" spans="1:10" ht="30" customHeight="1">
      <c r="A330" s="77"/>
      <c r="B330" s="63">
        <v>7000</v>
      </c>
      <c r="C330" s="64" t="s">
        <v>496</v>
      </c>
      <c r="D330" s="149"/>
      <c r="E330" s="148"/>
      <c r="F330" s="148"/>
      <c r="G330" s="148"/>
      <c r="H330" s="148"/>
      <c r="I330" s="94"/>
      <c r="J330" s="77"/>
    </row>
    <row r="331" spans="1:10" ht="30" customHeight="1">
      <c r="A331" s="77"/>
      <c r="B331" s="63">
        <v>7100</v>
      </c>
      <c r="C331" s="64" t="s">
        <v>497</v>
      </c>
      <c r="D331" s="149"/>
      <c r="E331" s="148"/>
      <c r="F331" s="148"/>
      <c r="G331" s="148"/>
      <c r="H331" s="148"/>
      <c r="I331" s="94"/>
      <c r="J331" s="77"/>
    </row>
    <row r="332" spans="1:10" ht="30" customHeight="1">
      <c r="A332" s="77"/>
      <c r="B332" s="66">
        <v>7101</v>
      </c>
      <c r="C332" s="67" t="s">
        <v>498</v>
      </c>
      <c r="D332" s="68"/>
      <c r="E332" s="68"/>
      <c r="F332" s="68"/>
      <c r="G332" s="68"/>
      <c r="H332" s="68"/>
      <c r="I332" s="89">
        <f>SUM(D332:H332)</f>
        <v>0</v>
      </c>
      <c r="J332" s="77"/>
    </row>
    <row r="333" spans="1:10" ht="30" customHeight="1">
      <c r="A333" s="77"/>
      <c r="B333" s="69"/>
      <c r="C333" s="70" t="s">
        <v>575</v>
      </c>
      <c r="D333" s="90">
        <f aca="true" t="shared" si="59" ref="D333:I333">SUM(D332)</f>
        <v>0</v>
      </c>
      <c r="E333" s="90">
        <f t="shared" si="59"/>
        <v>0</v>
      </c>
      <c r="F333" s="90">
        <f t="shared" si="59"/>
        <v>0</v>
      </c>
      <c r="G333" s="90">
        <f t="shared" si="59"/>
        <v>0</v>
      </c>
      <c r="H333" s="90">
        <f t="shared" si="59"/>
        <v>0</v>
      </c>
      <c r="I333" s="90">
        <f t="shared" si="59"/>
        <v>0</v>
      </c>
      <c r="J333" s="77"/>
    </row>
    <row r="334" spans="1:10" ht="30" customHeight="1">
      <c r="A334" s="77"/>
      <c r="B334" s="99">
        <v>7200</v>
      </c>
      <c r="C334" s="64" t="s">
        <v>499</v>
      </c>
      <c r="D334" s="149"/>
      <c r="E334" s="148"/>
      <c r="F334" s="148"/>
      <c r="G334" s="148"/>
      <c r="H334" s="148"/>
      <c r="I334" s="94"/>
      <c r="J334" s="77"/>
    </row>
    <row r="335" spans="1:10" ht="30" customHeight="1">
      <c r="A335" s="77"/>
      <c r="B335" s="102">
        <v>7201</v>
      </c>
      <c r="C335" s="67" t="s">
        <v>623</v>
      </c>
      <c r="D335" s="92"/>
      <c r="E335" s="92"/>
      <c r="F335" s="92"/>
      <c r="G335" s="92"/>
      <c r="H335" s="92"/>
      <c r="I335" s="89">
        <f>SUM(D335:H335)</f>
        <v>0</v>
      </c>
      <c r="J335" s="77"/>
    </row>
    <row r="336" spans="1:10" ht="30" customHeight="1">
      <c r="A336" s="77"/>
      <c r="B336" s="69"/>
      <c r="C336" s="70" t="s">
        <v>575</v>
      </c>
      <c r="D336" s="90">
        <f aca="true" t="shared" si="60" ref="D336:I336">SUM(D335)</f>
        <v>0</v>
      </c>
      <c r="E336" s="90">
        <f t="shared" si="60"/>
        <v>0</v>
      </c>
      <c r="F336" s="90">
        <f t="shared" si="60"/>
        <v>0</v>
      </c>
      <c r="G336" s="90">
        <f t="shared" si="60"/>
        <v>0</v>
      </c>
      <c r="H336" s="90">
        <f t="shared" si="60"/>
        <v>0</v>
      </c>
      <c r="I336" s="90">
        <f t="shared" si="60"/>
        <v>0</v>
      </c>
      <c r="J336" s="77"/>
    </row>
    <row r="337" spans="1:10" ht="30" customHeight="1">
      <c r="A337" s="77"/>
      <c r="B337" s="99">
        <v>7300</v>
      </c>
      <c r="C337" s="64" t="s">
        <v>500</v>
      </c>
      <c r="D337" s="149"/>
      <c r="E337" s="148"/>
      <c r="F337" s="148"/>
      <c r="G337" s="148"/>
      <c r="H337" s="148"/>
      <c r="I337" s="94"/>
      <c r="J337" s="77"/>
    </row>
    <row r="338" spans="1:10" ht="30" customHeight="1">
      <c r="A338" s="77"/>
      <c r="B338" s="102">
        <v>7301</v>
      </c>
      <c r="C338" s="67" t="s">
        <v>501</v>
      </c>
      <c r="D338" s="92"/>
      <c r="E338" s="92"/>
      <c r="F338" s="92"/>
      <c r="G338" s="92"/>
      <c r="H338" s="92"/>
      <c r="I338" s="89">
        <f>SUM(D338:H338)</f>
        <v>0</v>
      </c>
      <c r="J338" s="77"/>
    </row>
    <row r="339" spans="1:10" ht="30" customHeight="1">
      <c r="A339" s="77"/>
      <c r="B339" s="102">
        <v>7302</v>
      </c>
      <c r="C339" s="67" t="s">
        <v>502</v>
      </c>
      <c r="D339" s="92"/>
      <c r="E339" s="92"/>
      <c r="F339" s="92"/>
      <c r="G339" s="92"/>
      <c r="H339" s="92"/>
      <c r="I339" s="89">
        <f>SUM(D339:H339)</f>
        <v>0</v>
      </c>
      <c r="J339" s="77"/>
    </row>
    <row r="340" spans="1:10" ht="30" customHeight="1">
      <c r="A340" s="77"/>
      <c r="B340" s="69"/>
      <c r="C340" s="70" t="s">
        <v>575</v>
      </c>
      <c r="D340" s="90">
        <f aca="true" t="shared" si="61" ref="D340:I340">SUM(D338:D339)</f>
        <v>0</v>
      </c>
      <c r="E340" s="90">
        <f t="shared" si="61"/>
        <v>0</v>
      </c>
      <c r="F340" s="90">
        <f t="shared" si="61"/>
        <v>0</v>
      </c>
      <c r="G340" s="90">
        <f t="shared" si="61"/>
        <v>0</v>
      </c>
      <c r="H340" s="90">
        <f t="shared" si="61"/>
        <v>0</v>
      </c>
      <c r="I340" s="90">
        <f t="shared" si="61"/>
        <v>0</v>
      </c>
      <c r="J340" s="77"/>
    </row>
    <row r="341" spans="1:10" ht="30" customHeight="1">
      <c r="A341" s="77"/>
      <c r="B341" s="99">
        <v>7400</v>
      </c>
      <c r="C341" s="64" t="s">
        <v>503</v>
      </c>
      <c r="D341" s="149"/>
      <c r="E341" s="148"/>
      <c r="F341" s="148"/>
      <c r="G341" s="148"/>
      <c r="H341" s="148"/>
      <c r="I341" s="94"/>
      <c r="J341" s="77"/>
    </row>
    <row r="342" spans="1:10" ht="30" customHeight="1">
      <c r="A342" s="77"/>
      <c r="B342" s="102">
        <v>7401</v>
      </c>
      <c r="C342" s="67" t="s">
        <v>504</v>
      </c>
      <c r="D342" s="92"/>
      <c r="E342" s="92"/>
      <c r="F342" s="92"/>
      <c r="G342" s="92"/>
      <c r="H342" s="92"/>
      <c r="I342" s="89">
        <f>SUM(D342:H342)</f>
        <v>0</v>
      </c>
      <c r="J342" s="77"/>
    </row>
    <row r="343" spans="1:10" ht="30" customHeight="1">
      <c r="A343" s="77"/>
      <c r="B343" s="102">
        <v>7402</v>
      </c>
      <c r="C343" s="67" t="s">
        <v>505</v>
      </c>
      <c r="D343" s="92"/>
      <c r="E343" s="92"/>
      <c r="F343" s="92"/>
      <c r="G343" s="92"/>
      <c r="H343" s="92"/>
      <c r="I343" s="89">
        <f>SUM(D343:H343)</f>
        <v>0</v>
      </c>
      <c r="J343" s="77"/>
    </row>
    <row r="344" spans="1:10" ht="30" customHeight="1">
      <c r="A344" s="77"/>
      <c r="B344" s="102">
        <v>7403</v>
      </c>
      <c r="C344" s="67" t="s">
        <v>506</v>
      </c>
      <c r="D344" s="92"/>
      <c r="E344" s="92"/>
      <c r="F344" s="92"/>
      <c r="G344" s="92"/>
      <c r="H344" s="92"/>
      <c r="I344" s="89">
        <f>SUM(D344:H344)</f>
        <v>0</v>
      </c>
      <c r="J344" s="77"/>
    </row>
    <row r="345" spans="1:10" ht="30" customHeight="1">
      <c r="A345" s="77"/>
      <c r="B345" s="69"/>
      <c r="C345" s="70" t="s">
        <v>575</v>
      </c>
      <c r="D345" s="90">
        <f aca="true" t="shared" si="62" ref="D345:I345">SUM(D342:D344)</f>
        <v>0</v>
      </c>
      <c r="E345" s="90">
        <f t="shared" si="62"/>
        <v>0</v>
      </c>
      <c r="F345" s="90">
        <f t="shared" si="62"/>
        <v>0</v>
      </c>
      <c r="G345" s="90">
        <f t="shared" si="62"/>
        <v>0</v>
      </c>
      <c r="H345" s="90">
        <f t="shared" si="62"/>
        <v>0</v>
      </c>
      <c r="I345" s="90">
        <f t="shared" si="62"/>
        <v>0</v>
      </c>
      <c r="J345" s="77"/>
    </row>
    <row r="346" spans="1:10" ht="30" customHeight="1">
      <c r="A346" s="77"/>
      <c r="B346" s="69"/>
      <c r="C346" s="70" t="s">
        <v>507</v>
      </c>
      <c r="D346" s="90">
        <f aca="true" t="shared" si="63" ref="D346:I346">D333+D336+D340+D345</f>
        <v>0</v>
      </c>
      <c r="E346" s="90">
        <f t="shared" si="63"/>
        <v>0</v>
      </c>
      <c r="F346" s="90">
        <f t="shared" si="63"/>
        <v>0</v>
      </c>
      <c r="G346" s="90">
        <f t="shared" si="63"/>
        <v>0</v>
      </c>
      <c r="H346" s="90">
        <f t="shared" si="63"/>
        <v>0</v>
      </c>
      <c r="I346" s="90">
        <f t="shared" si="63"/>
        <v>0</v>
      </c>
      <c r="J346" s="77"/>
    </row>
    <row r="347" spans="1:10" ht="30" customHeight="1">
      <c r="A347" s="77"/>
      <c r="B347" s="99">
        <v>9000</v>
      </c>
      <c r="C347" s="64" t="s">
        <v>508</v>
      </c>
      <c r="D347" s="149"/>
      <c r="E347" s="148"/>
      <c r="F347" s="148"/>
      <c r="G347" s="148"/>
      <c r="H347" s="148"/>
      <c r="I347" s="94"/>
      <c r="J347" s="77"/>
    </row>
    <row r="348" spans="1:10" ht="30" customHeight="1">
      <c r="A348" s="77"/>
      <c r="B348" s="63">
        <v>9100</v>
      </c>
      <c r="C348" s="64" t="s">
        <v>509</v>
      </c>
      <c r="D348" s="149"/>
      <c r="E348" s="148"/>
      <c r="F348" s="148"/>
      <c r="G348" s="148"/>
      <c r="H348" s="148"/>
      <c r="I348" s="94"/>
      <c r="J348" s="77"/>
    </row>
    <row r="349" spans="1:10" ht="30" customHeight="1">
      <c r="A349" s="77"/>
      <c r="B349" s="102">
        <v>9101</v>
      </c>
      <c r="C349" s="67" t="s">
        <v>510</v>
      </c>
      <c r="D349" s="68">
        <v>599194</v>
      </c>
      <c r="E349" s="68"/>
      <c r="F349" s="68"/>
      <c r="G349" s="68"/>
      <c r="H349" s="68"/>
      <c r="I349" s="89">
        <f>SUM(D349:H349)</f>
        <v>599194</v>
      </c>
      <c r="J349" s="77"/>
    </row>
    <row r="350" spans="1:10" ht="30" customHeight="1">
      <c r="A350" s="77"/>
      <c r="B350" s="102">
        <v>9102</v>
      </c>
      <c r="C350" s="67" t="s">
        <v>511</v>
      </c>
      <c r="D350" s="92"/>
      <c r="E350" s="68"/>
      <c r="F350" s="68"/>
      <c r="G350" s="68"/>
      <c r="H350" s="68"/>
      <c r="I350" s="89">
        <f>SUM(D350:H350)</f>
        <v>0</v>
      </c>
      <c r="J350" s="77"/>
    </row>
    <row r="351" spans="1:10" ht="30" customHeight="1">
      <c r="A351" s="77"/>
      <c r="B351" s="102">
        <v>9103</v>
      </c>
      <c r="C351" s="67" t="s">
        <v>512</v>
      </c>
      <c r="D351" s="92"/>
      <c r="E351" s="68"/>
      <c r="F351" s="68"/>
      <c r="G351" s="68"/>
      <c r="H351" s="68"/>
      <c r="I351" s="89">
        <f>SUM(D351:H351)</f>
        <v>0</v>
      </c>
      <c r="J351" s="77"/>
    </row>
    <row r="352" spans="1:10" ht="30" customHeight="1">
      <c r="A352" s="77"/>
      <c r="B352" s="69"/>
      <c r="C352" s="70" t="s">
        <v>575</v>
      </c>
      <c r="D352" s="90">
        <f aca="true" t="shared" si="64" ref="D352:I352">SUM(D349:D351)</f>
        <v>599194</v>
      </c>
      <c r="E352" s="90">
        <f t="shared" si="64"/>
        <v>0</v>
      </c>
      <c r="F352" s="90">
        <f t="shared" si="64"/>
        <v>0</v>
      </c>
      <c r="G352" s="90">
        <f t="shared" si="64"/>
        <v>0</v>
      </c>
      <c r="H352" s="90">
        <f t="shared" si="64"/>
        <v>0</v>
      </c>
      <c r="I352" s="90">
        <f t="shared" si="64"/>
        <v>599194</v>
      </c>
      <c r="J352" s="77"/>
    </row>
    <row r="353" spans="1:10" ht="30" customHeight="1">
      <c r="A353" s="77"/>
      <c r="B353" s="63">
        <v>9200</v>
      </c>
      <c r="C353" s="64" t="s">
        <v>513</v>
      </c>
      <c r="D353" s="149"/>
      <c r="E353" s="148"/>
      <c r="F353" s="148"/>
      <c r="G353" s="148"/>
      <c r="H353" s="148"/>
      <c r="I353" s="94"/>
      <c r="J353" s="77"/>
    </row>
    <row r="354" spans="1:10" ht="30" customHeight="1">
      <c r="A354" s="77"/>
      <c r="B354" s="102">
        <v>9201</v>
      </c>
      <c r="C354" s="67" t="s">
        <v>514</v>
      </c>
      <c r="D354" s="92"/>
      <c r="E354" s="92"/>
      <c r="F354" s="92"/>
      <c r="G354" s="92"/>
      <c r="H354" s="92"/>
      <c r="I354" s="89">
        <f aca="true" t="shared" si="65" ref="I354:I359">SUM(D354:F354)</f>
        <v>0</v>
      </c>
      <c r="J354" s="77"/>
    </row>
    <row r="355" spans="1:10" ht="30" customHeight="1">
      <c r="A355" s="77"/>
      <c r="B355" s="102">
        <v>9202</v>
      </c>
      <c r="C355" s="67" t="s">
        <v>515</v>
      </c>
      <c r="D355" s="92"/>
      <c r="E355" s="92"/>
      <c r="F355" s="92"/>
      <c r="G355" s="92"/>
      <c r="H355" s="92"/>
      <c r="I355" s="89">
        <f t="shared" si="65"/>
        <v>0</v>
      </c>
      <c r="J355" s="77"/>
    </row>
    <row r="356" spans="1:10" ht="30" customHeight="1">
      <c r="A356" s="77"/>
      <c r="B356" s="102">
        <v>9203</v>
      </c>
      <c r="C356" s="67" t="s">
        <v>516</v>
      </c>
      <c r="D356" s="92"/>
      <c r="E356" s="92"/>
      <c r="F356" s="92"/>
      <c r="G356" s="92"/>
      <c r="H356" s="92"/>
      <c r="I356" s="89">
        <f t="shared" si="65"/>
        <v>0</v>
      </c>
      <c r="J356" s="77"/>
    </row>
    <row r="357" spans="1:10" ht="30" customHeight="1">
      <c r="A357" s="77"/>
      <c r="B357" s="102">
        <v>9204</v>
      </c>
      <c r="C357" s="67" t="s">
        <v>517</v>
      </c>
      <c r="D357" s="92"/>
      <c r="E357" s="92"/>
      <c r="F357" s="92"/>
      <c r="G357" s="92"/>
      <c r="H357" s="92"/>
      <c r="I357" s="89">
        <f t="shared" si="65"/>
        <v>0</v>
      </c>
      <c r="J357" s="77"/>
    </row>
    <row r="358" spans="1:10" ht="30" customHeight="1">
      <c r="A358" s="77"/>
      <c r="B358" s="102">
        <v>9205</v>
      </c>
      <c r="C358" s="67" t="s">
        <v>518</v>
      </c>
      <c r="D358" s="92"/>
      <c r="E358" s="92"/>
      <c r="F358" s="92"/>
      <c r="G358" s="92"/>
      <c r="H358" s="92"/>
      <c r="I358" s="89">
        <f t="shared" si="65"/>
        <v>0</v>
      </c>
      <c r="J358" s="77"/>
    </row>
    <row r="359" spans="1:10" ht="30" customHeight="1">
      <c r="A359" s="77"/>
      <c r="B359" s="102">
        <v>9206</v>
      </c>
      <c r="C359" s="67" t="s">
        <v>519</v>
      </c>
      <c r="D359" s="92"/>
      <c r="E359" s="92"/>
      <c r="F359" s="92"/>
      <c r="G359" s="92"/>
      <c r="H359" s="92"/>
      <c r="I359" s="89">
        <f t="shared" si="65"/>
        <v>0</v>
      </c>
      <c r="J359" s="77"/>
    </row>
    <row r="360" spans="1:10" ht="30" customHeight="1">
      <c r="A360" s="77"/>
      <c r="B360" s="69"/>
      <c r="C360" s="70" t="s">
        <v>575</v>
      </c>
      <c r="D360" s="90">
        <f aca="true" t="shared" si="66" ref="D360:I360">SUM(D354:D359)</f>
        <v>0</v>
      </c>
      <c r="E360" s="90">
        <f t="shared" si="66"/>
        <v>0</v>
      </c>
      <c r="F360" s="90">
        <f t="shared" si="66"/>
        <v>0</v>
      </c>
      <c r="G360" s="90">
        <f t="shared" si="66"/>
        <v>0</v>
      </c>
      <c r="H360" s="90">
        <f t="shared" si="66"/>
        <v>0</v>
      </c>
      <c r="I360" s="90">
        <f t="shared" si="66"/>
        <v>0</v>
      </c>
      <c r="J360" s="77"/>
    </row>
    <row r="361" spans="1:10" ht="30" customHeight="1">
      <c r="A361" s="77"/>
      <c r="B361" s="63">
        <v>9300</v>
      </c>
      <c r="C361" s="64" t="s">
        <v>520</v>
      </c>
      <c r="D361" s="149"/>
      <c r="E361" s="148"/>
      <c r="F361" s="148"/>
      <c r="G361" s="148"/>
      <c r="H361" s="148"/>
      <c r="I361" s="94"/>
      <c r="J361" s="77"/>
    </row>
    <row r="362" spans="1:10" ht="30" customHeight="1">
      <c r="A362" s="77"/>
      <c r="B362" s="102">
        <v>9301</v>
      </c>
      <c r="C362" s="67" t="s">
        <v>521</v>
      </c>
      <c r="D362" s="92"/>
      <c r="E362" s="92"/>
      <c r="F362" s="92"/>
      <c r="G362" s="92"/>
      <c r="H362" s="92"/>
      <c r="I362" s="89">
        <f>SUM(D362:H362)</f>
        <v>0</v>
      </c>
      <c r="J362" s="77"/>
    </row>
    <row r="363" spans="1:10" ht="30" customHeight="1">
      <c r="A363" s="77"/>
      <c r="B363" s="69"/>
      <c r="C363" s="70" t="s">
        <v>575</v>
      </c>
      <c r="D363" s="90">
        <f aca="true" t="shared" si="67" ref="D363:I363">SUM(D362)</f>
        <v>0</v>
      </c>
      <c r="E363" s="90">
        <f t="shared" si="67"/>
        <v>0</v>
      </c>
      <c r="F363" s="90">
        <f t="shared" si="67"/>
        <v>0</v>
      </c>
      <c r="G363" s="90">
        <f t="shared" si="67"/>
        <v>0</v>
      </c>
      <c r="H363" s="90">
        <f t="shared" si="67"/>
        <v>0</v>
      </c>
      <c r="I363" s="90">
        <f t="shared" si="67"/>
        <v>0</v>
      </c>
      <c r="J363" s="77"/>
    </row>
    <row r="364" spans="1:10" ht="30" customHeight="1">
      <c r="A364" s="77"/>
      <c r="B364" s="99">
        <v>9400</v>
      </c>
      <c r="C364" s="88" t="s">
        <v>522</v>
      </c>
      <c r="D364" s="149"/>
      <c r="E364" s="148"/>
      <c r="F364" s="148"/>
      <c r="G364" s="148"/>
      <c r="H364" s="148"/>
      <c r="I364" s="94"/>
      <c r="J364" s="77"/>
    </row>
    <row r="365" spans="1:10" ht="30" customHeight="1">
      <c r="A365" s="77"/>
      <c r="B365" s="66">
        <v>9401</v>
      </c>
      <c r="C365" s="67" t="s">
        <v>523</v>
      </c>
      <c r="D365" s="92"/>
      <c r="E365" s="92"/>
      <c r="F365" s="92"/>
      <c r="G365" s="92"/>
      <c r="H365" s="92"/>
      <c r="I365" s="89">
        <f>SUM(D365:H365)</f>
        <v>0</v>
      </c>
      <c r="J365" s="77"/>
    </row>
    <row r="366" spans="1:10" ht="30" customHeight="1">
      <c r="A366" s="77"/>
      <c r="B366" s="102">
        <v>9402</v>
      </c>
      <c r="C366" s="67" t="s">
        <v>524</v>
      </c>
      <c r="D366" s="92"/>
      <c r="E366" s="92"/>
      <c r="F366" s="92"/>
      <c r="G366" s="92"/>
      <c r="H366" s="92"/>
      <c r="I366" s="89">
        <f>SUM(D366:H366)</f>
        <v>0</v>
      </c>
      <c r="J366" s="77"/>
    </row>
    <row r="367" spans="1:10" ht="30" customHeight="1">
      <c r="A367" s="77"/>
      <c r="B367" s="69"/>
      <c r="C367" s="70" t="s">
        <v>575</v>
      </c>
      <c r="D367" s="90">
        <f aca="true" t="shared" si="68" ref="D367:I367">SUM(D365:D366)</f>
        <v>0</v>
      </c>
      <c r="E367" s="90">
        <f t="shared" si="68"/>
        <v>0</v>
      </c>
      <c r="F367" s="90">
        <f t="shared" si="68"/>
        <v>0</v>
      </c>
      <c r="G367" s="90">
        <f t="shared" si="68"/>
        <v>0</v>
      </c>
      <c r="H367" s="90">
        <f t="shared" si="68"/>
        <v>0</v>
      </c>
      <c r="I367" s="90">
        <f t="shared" si="68"/>
        <v>0</v>
      </c>
      <c r="J367" s="77"/>
    </row>
    <row r="368" spans="1:10" ht="30" customHeight="1">
      <c r="A368" s="77"/>
      <c r="B368" s="69"/>
      <c r="C368" s="70" t="s">
        <v>525</v>
      </c>
      <c r="D368" s="90">
        <f aca="true" t="shared" si="69" ref="D368:I368">D352+D360+D363+D367</f>
        <v>599194</v>
      </c>
      <c r="E368" s="90">
        <f t="shared" si="69"/>
        <v>0</v>
      </c>
      <c r="F368" s="90">
        <f t="shared" si="69"/>
        <v>0</v>
      </c>
      <c r="G368" s="90">
        <f t="shared" si="69"/>
        <v>0</v>
      </c>
      <c r="H368" s="90">
        <f t="shared" si="69"/>
        <v>0</v>
      </c>
      <c r="I368" s="90">
        <f t="shared" si="69"/>
        <v>599194</v>
      </c>
      <c r="J368" s="77"/>
    </row>
    <row r="369" spans="1:10" ht="30" customHeight="1">
      <c r="A369" s="77"/>
      <c r="B369" s="69"/>
      <c r="C369" s="70" t="s">
        <v>668</v>
      </c>
      <c r="D369" s="90">
        <f aca="true" t="shared" si="70" ref="D369:I369">D51+D118+D198+D216+D271+D329+D346+D368</f>
        <v>12476875</v>
      </c>
      <c r="E369" s="90">
        <f t="shared" si="70"/>
        <v>1575917</v>
      </c>
      <c r="F369" s="90">
        <f t="shared" si="70"/>
        <v>2018486</v>
      </c>
      <c r="G369" s="90">
        <f t="shared" si="70"/>
        <v>0</v>
      </c>
      <c r="H369" s="90">
        <f t="shared" si="70"/>
        <v>0</v>
      </c>
      <c r="I369" s="90">
        <f t="shared" si="70"/>
        <v>16071278</v>
      </c>
      <c r="J369" s="77"/>
    </row>
    <row r="370" spans="1:10" ht="15">
      <c r="A370" s="77"/>
      <c r="B370" s="77"/>
      <c r="C370" s="78"/>
      <c r="D370" s="79"/>
      <c r="E370" s="79"/>
      <c r="F370" s="79"/>
      <c r="G370" s="79"/>
      <c r="H370" s="79"/>
      <c r="I370" s="79"/>
      <c r="J370" s="77"/>
    </row>
    <row r="371" spans="1:10" ht="15">
      <c r="A371" s="77"/>
      <c r="B371" s="77"/>
      <c r="C371" s="78"/>
      <c r="D371" s="79"/>
      <c r="E371" s="79"/>
      <c r="F371" s="79"/>
      <c r="G371" s="79"/>
      <c r="H371" s="79"/>
      <c r="I371" s="79"/>
      <c r="J371" s="77"/>
    </row>
    <row r="372" spans="1:10" ht="15">
      <c r="A372" s="77"/>
      <c r="B372" s="77"/>
      <c r="C372" s="57"/>
      <c r="D372" s="79"/>
      <c r="E372" s="79"/>
      <c r="F372" s="79"/>
      <c r="G372" s="79"/>
      <c r="H372" s="79"/>
      <c r="I372" s="79"/>
      <c r="J372" s="77"/>
    </row>
    <row r="373" spans="1:10" ht="15" customHeight="1">
      <c r="A373" s="77"/>
      <c r="B373" s="470"/>
      <c r="C373" s="470"/>
      <c r="D373" s="470"/>
      <c r="E373" s="470"/>
      <c r="F373" s="470"/>
      <c r="G373" s="470"/>
      <c r="H373" s="470"/>
      <c r="I373" s="470"/>
      <c r="J373" s="77"/>
    </row>
    <row r="374" spans="1:10" ht="15" customHeight="1">
      <c r="A374" s="77"/>
      <c r="B374" s="468"/>
      <c r="C374" s="468"/>
      <c r="D374" s="468"/>
      <c r="E374" s="468"/>
      <c r="F374" s="468"/>
      <c r="G374" s="468"/>
      <c r="H374" s="468"/>
      <c r="I374" s="468"/>
      <c r="J374" s="77"/>
    </row>
    <row r="375" spans="1:10" ht="15">
      <c r="A375" s="77"/>
      <c r="B375" s="77"/>
      <c r="C375" s="78"/>
      <c r="D375" s="79"/>
      <c r="E375" s="79"/>
      <c r="F375" s="79"/>
      <c r="G375" s="79"/>
      <c r="H375" s="79"/>
      <c r="I375" s="79"/>
      <c r="J375" s="77"/>
    </row>
    <row r="376" spans="1:10" ht="15">
      <c r="A376" s="77"/>
      <c r="B376" s="77"/>
      <c r="C376" s="57"/>
      <c r="D376" s="79"/>
      <c r="E376" s="79"/>
      <c r="F376" s="79"/>
      <c r="G376" s="79"/>
      <c r="H376" s="79"/>
      <c r="I376" s="79"/>
      <c r="J376" s="77"/>
    </row>
    <row r="377" spans="1:10" ht="15" customHeight="1">
      <c r="A377" s="77"/>
      <c r="B377" s="470"/>
      <c r="C377" s="470"/>
      <c r="D377" s="470"/>
      <c r="E377" s="470"/>
      <c r="F377" s="470"/>
      <c r="G377" s="470"/>
      <c r="H377" s="470"/>
      <c r="I377" s="470"/>
      <c r="J377" s="77"/>
    </row>
    <row r="378" spans="1:10" ht="15" customHeight="1">
      <c r="A378" s="77"/>
      <c r="B378" s="469"/>
      <c r="C378" s="469"/>
      <c r="D378" s="469"/>
      <c r="E378" s="469"/>
      <c r="F378" s="469"/>
      <c r="G378" s="469"/>
      <c r="H378" s="469"/>
      <c r="I378" s="469"/>
      <c r="J378" s="77"/>
    </row>
    <row r="379" spans="1:10" ht="15.75">
      <c r="A379" s="77"/>
      <c r="B379" s="77"/>
      <c r="C379" s="103"/>
      <c r="D379" s="79"/>
      <c r="E379" s="79"/>
      <c r="F379" s="79"/>
      <c r="G379" s="79"/>
      <c r="H379" s="79"/>
      <c r="I379" s="79"/>
      <c r="J379" s="77"/>
    </row>
    <row r="380" spans="1:10" ht="15">
      <c r="A380" s="77"/>
      <c r="B380" s="77"/>
      <c r="C380" s="57"/>
      <c r="D380" s="79"/>
      <c r="E380" s="79"/>
      <c r="F380" s="79"/>
      <c r="G380" s="79"/>
      <c r="H380" s="79"/>
      <c r="I380" s="79"/>
      <c r="J380" s="77"/>
    </row>
    <row r="381" spans="1:10" ht="15" customHeight="1">
      <c r="A381" s="77"/>
      <c r="B381" s="471"/>
      <c r="C381" s="471"/>
      <c r="D381" s="471"/>
      <c r="E381" s="471"/>
      <c r="F381" s="471"/>
      <c r="G381" s="471"/>
      <c r="H381" s="471"/>
      <c r="I381" s="471"/>
      <c r="J381" s="77"/>
    </row>
    <row r="382" spans="1:10" ht="15" customHeight="1">
      <c r="A382" s="77"/>
      <c r="B382" s="469"/>
      <c r="C382" s="469"/>
      <c r="D382" s="469"/>
      <c r="E382" s="469"/>
      <c r="F382" s="469"/>
      <c r="G382" s="469"/>
      <c r="H382" s="469"/>
      <c r="I382" s="469"/>
      <c r="J382" s="77"/>
    </row>
    <row r="383" spans="1:10" ht="15">
      <c r="A383" s="77"/>
      <c r="B383" s="77"/>
      <c r="C383" s="78"/>
      <c r="D383" s="79"/>
      <c r="E383" s="79"/>
      <c r="F383" s="79"/>
      <c r="G383" s="79"/>
      <c r="H383" s="79"/>
      <c r="I383" s="79"/>
      <c r="J383" s="77"/>
    </row>
    <row r="384" spans="2:9" ht="15" hidden="1">
      <c r="B384" s="77"/>
      <c r="C384" s="78"/>
      <c r="D384" s="79"/>
      <c r="E384" s="79"/>
      <c r="F384" s="79"/>
      <c r="G384" s="79"/>
      <c r="H384" s="79"/>
      <c r="I384" s="79"/>
    </row>
    <row r="385" spans="2:9" ht="15" hidden="1">
      <c r="B385" s="77"/>
      <c r="C385" s="78"/>
      <c r="D385" s="79"/>
      <c r="E385" s="79"/>
      <c r="F385" s="79"/>
      <c r="G385" s="79"/>
      <c r="H385" s="79"/>
      <c r="I385" s="79"/>
    </row>
    <row r="386" ht="15" hidden="1"/>
    <row r="387" ht="15" hidden="1"/>
    <row r="388" ht="15" hidden="1"/>
  </sheetData>
  <sheetProtection sheet="1" selectLockedCells="1"/>
  <mergeCells count="6">
    <mergeCell ref="B381:I381"/>
    <mergeCell ref="B382:I382"/>
    <mergeCell ref="B373:I373"/>
    <mergeCell ref="B374:I374"/>
    <mergeCell ref="B377:I377"/>
    <mergeCell ref="B378:I378"/>
  </mergeCells>
  <dataValidations count="255">
    <dataValidation allowBlank="1" showInputMessage="1" showErrorMessage="1" promptTitle="SUELDOS Y SALARIOS" prompt="Asignaciones destinadas a cubrir las remuneraciones  al personal de base o de confianza de carácter permanente que preste sus servicios en la Administración Pública Municipal. " sqref="D10"/>
    <dataValidation allowBlank="1" showInputMessage="1" showErrorMessage="1" promptTitle="S Y S AL PERSONAL EVENTUAL." prompt="Remuneraciones al personal obrero, técnico, administrativo, especialista y profesional, que desempeñe labores eventuales por estudios, obras o trabajos determinados, según los requerimientos y formas de contratación." sqref="D13"/>
    <dataValidation allowBlank="1" showInputMessage="1" showErrorMessage="1" promptTitle="HONORARIOS ASIMILABLES A S. Y C." prompt="Asignaciones destinadas a cubrir las remuneraciones que previamente aprueben a profesionistas, técnicos, expertos o peritos, por trabajos determinados, de acuerdo a contratos temporales, según los requerimientos de la Administración Pública Municipal." sqref="D14"/>
    <dataValidation allowBlank="1" showInputMessage="1" showErrorMessage="1" promptTitle="RETR. POR SERV. DE CARÁC. SOCIAL" prompt="Remuneraciones a profesionistas de las diversas carreras o especialidades técnicas que prestan su servicio social en la Administración Pública Municipal" sqref="D15"/>
    <dataValidation allowBlank="1" showInputMessage="1" showErrorMessage="1" promptTitle="P. QUIN. X AÑOS DE SERVICIO." prompt="Asignación adicional como complemento al sueldo del personal al servicio de la Administración Pública Municipal, una vez transcurrido los primeros cinco años de servicio efectivo prestados." sqref="D18"/>
    <dataValidation allowBlank="1" showInputMessage="1" showErrorMessage="1" promptTitle="PRIMA VACACIONAL Y DOMINICAL." prompt="Asignaciones al personal que tenga derecho a vacaciones o preste sus servicios en domingo" sqref="D19"/>
    <dataValidation allowBlank="1" showInputMessage="1" showErrorMessage="1" promptTitle="GRATIFICACIÓN PARA DESPENSA." prompt="Asignaciones mensuales que se entregará al personal de base y eventual por concepto de ayuda para despensa, cuyo monto será de conformidad a lo establecido en las condiciones generales de trabajo vigentes." sqref="D20"/>
    <dataValidation allowBlank="1" showInputMessage="1" showErrorMessage="1" promptTitle="GRATIFICACIÓN ANUAL (AGUINALDO)." prompt="Asignaciones por concepto de aguinaldo o gratificación de fin de año al personal al servicio de la Administración Pública Municipal." sqref="D21"/>
    <dataValidation allowBlank="1" showInputMessage="1" showErrorMessage="1" promptTitle="COMPENSADORES DE SERVICIO." prompt="Asignaciones destinadas al personal que presta sus servicios  a la Administración Pública Municipal en atención a responsabilidades, trabajos extraordinarios relacionados con su cargo o por servicios especiales." sqref="D22"/>
    <dataValidation allowBlank="1" showInputMessage="1" showErrorMessage="1" promptTitle="REMUNERACIONES POR HORAS EXTRAS." prompt="Asignaciones por remuneraciones a que tenga derecho el personal de la Administración Pública Municipal por servicios prestados en horas extraordinarias, guardias o turnos." sqref="D23"/>
    <dataValidation allowBlank="1" showInputMessage="1" showErrorMessage="1" promptTitle="APOYO EDUACIONAL." prompt="Asignaciones destinadas a apoyar la educación básica o complementaria al personal que presta sus servicios a la Administración Pública Municipal; y/o cubrir el costo del material didáctico y útiles escolares básicos." sqref="D24"/>
    <dataValidation allowBlank="1" showInputMessage="1" showErrorMessage="1" promptTitle="APOYO PARA TRANSPORTE." prompt="Asignaciones destinadas a cubrir los importes para ayuda de transporte urbano al personal al servicio de la Administración Pública Municipal, y que se refleja en su recibo de pago ordinario con carácter permanente o transitorio." sqref="D25"/>
    <dataValidation allowBlank="1" showInputMessage="1" showErrorMessage="1" promptTitle="APOYO PARA GUARDERÍA." prompt="Asignaciones destinadas a cubrir los importes para ayuda de guardería al personal al servicio de la Administración Pública Municipal, y que se refleja en su recibo de pago ordinario con carácter permanente o transitorio." sqref="D26"/>
    <dataValidation allowBlank="1" showInputMessage="1" showErrorMessage="1" promptTitle="INDENMIZACIONES." prompt="Asignaciones destinadas a cubrir los resarcimientos al personal en servicio de la Administración Pública Municipal de conformidad con lo dispuesto en las leyes respectivas." sqref="D27"/>
    <dataValidation allowBlank="1" showInputMessage="1" showErrorMessage="1" promptTitle="INDENMIZACIONES POR JUICIO LAB." prompt="Asignaciones destinadas a cubrir el importe de las indemnizaciones que resulten por laudos emitidos o sentencias definitivas dictadas por la autoridad competente, favorable a los trabajadores al servicio de la Administración Pública Municipal." sqref="D28"/>
    <dataValidation allowBlank="1" showInputMessage="1" showErrorMessage="1" promptTitle="SUELDOS Y SALARIOS CAÍDOS." prompt="Asignaciones destinadas a cubrir el importe de los sueldos o salarios vencidos que resulten por laudos emitidos o sentencias definitivas, dictadas por la autoridad competente favorable a los trabajadores al servicio de la Admon. Pública Mpal." sqref="D29"/>
    <dataValidation allowBlank="1" showInputMessage="1" showErrorMessage="1" promptTitle="APORTACIONES AL I.M.S.S." prompt="Asignaciones destinadas a cubrir las aportaciones, por concepto de seguridad social, derivadas de los servicios proporcionados por el Instituto Mexicano del Seguro Social.&#10;" sqref="D32"/>
    <dataValidation allowBlank="1" showInputMessage="1" showErrorMessage="1" promptTitle="APORTACIONES AL INFONAVIT." prompt="Asignaciones destinadas a cubrir las aportaciones al Instituto Nacional de la Vivienda de los Trabajadores que corresponden a la Administración Pública Municipal para proporcionar vivienda a su personal." sqref="D33"/>
    <dataValidation allowBlank="1" showInputMessage="1" showErrorMessage="1" promptTitle="APORTACIONES AL SEDAR" prompt="Asignaciones destinadas a cubrir los montos de las aportaciones correspondientes a la Administración Pública Municipal a favor del Sistema Estatal de Ahorro para el Retiro, de los empleados al servicio de la misma." sqref="D34"/>
    <dataValidation allowBlank="1" showInputMessage="1" showErrorMessage="1" promptTitle="CUOTAS AL FONDO DE PENSIONES" prompt="Asignaciones destinadas a cubrir las cuotas que corresponden a la Administración Pública Municipal en los términos de la Ley de Pensiones del Estado, por los servicios que éste último proporciona al personal que labore en el sector público municipal.&#10;" sqref="D35"/>
    <dataValidation allowBlank="1" showInputMessage="1" showErrorMessage="1" promptTitle="CUOTAS PARA EL SEGURO DE VIDA" prompt="Asignaciones destinadas a cubrir las primas correspondientes a la Administración Pública Municipal por concepto de seguro de vida del personal a su servicio, conforme a las condiciones generales de trabajo." sqref="D36"/>
    <dataValidation allowBlank="1" showInputMessage="1" showErrorMessage="1" promptTitle="APORTACIONES AL FONDO DE AHORRO" prompt="Aportaciones destinadas a cubrir las cuotas que corresponden a la Administración Pública Municipal para la constitución del fondo de ahorro del personal, según acuerdos contractuales establecidos." sqref="D39"/>
    <dataValidation allowBlank="1" showInputMessage="1" showErrorMessage="1" promptTitle="INDEM POR ACCIDENTE EN TRABAJO." prompt="Asignaciones destinadas a cubrir indenmizaciones al personal al servicio de la Administración Pública Municipal, en caso de accidentes sufridos durante el desempeño de sus labores. " sqref="D40"/>
    <dataValidation allowBlank="1" showInputMessage="1" showErrorMessage="1" promptTitle="SERVICIOS MÉDICOS Y HOSP." prompt="Asignaciones destinadas a cubrir las cuotas o ayudas por servicios médicos, que corresponden a la Administración Pública Municipal para beneficio de sus empleados." sqref="D41"/>
    <dataValidation allowBlank="1" showInputMessage="1" showErrorMessage="1" promptTitle="APOYO A LA CAPACITACIÓN Y DES." prompt="Erogaciones destinada a apoyar la capacitación orientada al desarrollo personal o profesional de los servidores públicos que determine la Administración Pública Municipal o que en forma individual se soliciten, de conformidad con las disposiciones." sqref="D42"/>
    <dataValidation allowBlank="1" showInputMessage="1" showErrorMessage="1" promptTitle="OTRAS PRESTACIONES" prompt="Asignaciones destinadas a cubrir el costo de otras prestaciones que la Administración Pública Municipal otorgue en beneficio de sus empleados, siempre que no correspondan a las prestaciones establecidas por condiciones generales de trabajo o contratos." sqref="D43"/>
    <dataValidation allowBlank="1" showInputMessage="1" showErrorMessage="1" promptTitle="CRÉDITO AL SALARIO." prompt="Asignaciones destinadas a cubrir el crédito al salario a los servidores públicos de la Administración Pública Municipal, de conformidad a lo establecido en la Ley del Impuesto Sobre la Renta, a cargo de la entidad antes mencionada." sqref="D46"/>
    <dataValidation allowBlank="1" showInputMessage="1" showErrorMessage="1" promptTitle="INCREMENTO A LAS PERCEPCIONES." prompt="Asignaciones destinadas a cubrir las medidas de incremento y las prestaciones económicas, en percepciones de los servidores públicos de la Administración Pública Municipal que se aprueben en el presupuesto de egresos." sqref="D49"/>
    <dataValidation allowBlank="1" showInputMessage="1" showErrorMessage="1" promptTitle="MATERIALES Y ÚTILES DE OFICINA." prompt="Asignaciones destinadas a la adquisición de materiales y artículos diversos, propios para el uso de las oficinas, útiles de escritorio; artículos de dibujo; cestos de basura y otros productos similares.&#10;" sqref="D54"/>
    <dataValidation allowBlank="1" showInputMessage="1" showErrorMessage="1" promptTitle="MATERIALES Y ÚTILES DE OFICINA" prompt="Asignaciones destinadas a la adquisición de materiales, artículos y enseres para el aseo, limpieza e higiene, como son: escobas, detergentes, jergas, jabones y otros productos similares." sqref="D55"/>
    <dataValidation allowBlank="1" showInputMessage="1" showErrorMessage="1" promptTitle="M Y U DE IMPRESIÓN Y REPR." prompt="Asignaciones destinadas a la adquisición de materiales utilizados en la impresión, reproducción y encuadernación, tales como: fijadores, tintas, pastas, logotipos y demás materiales y útiles para el mismo fin." sqref="D56"/>
    <dataValidation allowBlank="1" showInputMessage="1" showErrorMessage="1" promptTitle="M Y U DE EQUIPO DE COMP Y ELEC. " prompt="Asignaciones destinadas a la adquisición de insumos utilizados en el procesamiento, grabación e impresión de datos, así como los materiales para la limpieza y protección de los equipos,tales como: medios ópticos y magnéticos, apuntadores, etc." sqref="D57"/>
    <dataValidation allowBlank="1" showInputMessage="1" showErrorMessage="1" promptTitle="MATERIALES DE F. V. A. Y F." prompt="Asignación destinada a la adquisición de materiales y artículos diversos, propios para el funcionamiento de cámaras fotográficas, video, audio y microfilmación; tales como: rollos fotográficos, cassettes de video entre otros." sqref="D58"/>
    <dataValidation allowBlank="1" showInputMessage="1" showErrorMessage="1" promptTitle="MATERIAL DIDÁCTICO." prompt="Asignaciones destinadas a la adquisición de toda clase de artículos y materiales didácticos utilizados en actividades educativas, tales como: audiovisuales, apuntadores, pizarrones y en gral. todo tipo de material propio para la enseñanza que se requiera." sqref="D59"/>
    <dataValidation allowBlank="1" showInputMessage="1" showErrorMessage="1" promptTitle="M. ESTADÍSTICO Y GEOGRÁFICO." prompt="Asignaciones destinadas a la adquisición de publicaciones relacionadas con información estadística y geográfica. Se incluye cartografía y publicaciones tales como: las relativas a indicadores económicos y sociodemográficos; cuentas nacionales, etc." sqref="D60"/>
    <dataValidation allowBlank="1" showInputMessage="1" showErrorMessage="1" promptTitle="M. PARA INF. EN ACT. DE INVES" prompt="Asignaciones destinadas a la adquisición de toda clase de artículos y materiales necesarios para actividades de investigación y desarrollo tecnológico que realizan los centro de investigación científica y tecnológica y demás instituciones similares." sqref="D61"/>
    <dataValidation allowBlank="1" showInputMessage="1" showErrorMessage="1" promptTitle="LIBROS, PERIÓDICOS, REVISTAS." prompt="Asignaciones destinadas a la adquisición de libros, revistas, periódicos; así como la suscripción a revistas especializadas y periódicos." sqref="D62"/>
    <dataValidation allowBlank="1" showInputMessage="1" showErrorMessage="1" promptTitle="ADQUISICIÓN DE FORMAS VALORADAS." prompt="Asignaciones destinadas a la adquisición de todo tipo de formas valoradas, suministradas por la Auditoría Superior del Estado de Jalisco; tales como: recibos oficiales, licencias municipales, órdenes de pago con o sin recibo, entre otras" sqref="D63"/>
    <dataValidation allowBlank="1" showInputMessage="1" showErrorMessage="1" promptTitle="PRODUCTOS ALIM. DEL PERSONAL" prompt="Asignaciones destinadas a la adquisición de todo tipo de productos alimenticios y bebidas para la alimentación de los servidores públicos de la Administración Pública Municipal derivado de la ejecución de actividades que requieren la permanencia." sqref="D66"/>
    <dataValidation allowBlank="1" showInputMessage="1" showErrorMessage="1" promptTitle="ALIMENTOS Y BEBIDAS DE EVENT." prompt="Asignaciones destinadas a la adquisición de todo tipo de productos alimenticios y bebidas para los empleados de la Administración Pública Municipal, derivados de eventos como el día del servidor público, el día de la secretaria, festejo de fin de año etc." sqref="D67"/>
    <dataValidation allowBlank="1" showInputMessage="1" showErrorMessage="1" promptTitle="PROD. ALIMENTICIOS A I. Y P." prompt="Asignaciones destinadas a la adquisición de todo tipo de productos alimenticios y bebidas para la alimentación de personas, derivado de la ejecución de las actividades institucionales de salud y seguridad social, así como para cautivos y reos." sqref="D68"/>
    <dataValidation allowBlank="1" showInputMessage="1" showErrorMessage="1" promptTitle="P. A. PARA LA POBLACIÓN EN D.N." prompt="Asignaciones destinadas a la adquisición de todo tipo de productos alimenticios y bebidas para la alimentación de la población en caso de desastres naturales.&#10;" sqref="D69"/>
    <dataValidation allowBlank="1" showInputMessage="1" showErrorMessage="1" promptTitle="P. A PARA ANIMALES Y SEMOVIENTES" prompt="Asignaciones destinadas a la adquisición de productos alimenticios para la manutención de animales y semovientes propiedad o bajo el cuidado de la Administración Pública Municipal, tales como: forrajes frescos y achicalados, alimentos preparados, etc." sqref="D70"/>
    <dataValidation allowBlank="1" showInputMessage="1" showErrorMessage="1" promptTitle="HERRAMIENTAS MENORES" prompt="Asignaciones destinadas para la adquisición de herramientas menores auxiliares de trabajo, destinada al mantenimiento tales como: desarmadores, pinzas, martillos, tijeras, palas picos, y demás bienes similares." sqref="D73"/>
    <dataValidation allowBlank="1" showInputMessage="1" showErrorMessage="1" promptTitle="R. Y A. PARA VEHÍCULOS" prompt="Asignaciones destinadas a la adquisición de refacciones y accesorios necesarios para el funcionamiento de los vehículos propiedad del municipio, tales como: gatos hidráulicos o mecánicos, carburadores, radiadores, cajas y demás bienes similares." sqref="D74"/>
    <dataValidation allowBlank="1" showInputMessage="1" showErrorMessage="1" promptTitle="R. Y A. PARA MAQUINARIA Y EQUIPO" prompt="Asignaciones destinadas para la adquisición de refacciones, accesorios y herramientas, necesarios para mantener la maquinaria pesada y equipo en condiciones de funcionamiento, incluye aquellos artículos de bajo costo, de corta duración o posible pérdida." sqref="D75"/>
    <dataValidation allowBlank="1" showInputMessage="1" showErrorMessage="1" promptTitle="R.Y A. PARA EQUIPO DE COMPUTO." prompt="Asignaciones destinadas a la adquisición de componentes o dispositivos internos o externos que se integran al equipo de cómputo, con el objeto de conservar o recuperar su funcionalidad " sqref="D76"/>
    <dataValidation allowBlank="1" showInputMessage="1" showErrorMessage="1" promptTitle="NEUMÁTICOS" prompt="Asignaciones destinadas a la adquisición de todo tipo de llantas y cámaras, indispensables para el funcionamiento de los vehículos propiedad de la Administración Pública Municipal." sqref="D77"/>
    <dataValidation allowBlank="1" showInputMessage="1" showErrorMessage="1" promptTitle="U. MENORES PARA SERV. DE ALIM." prompt="Asignaciones destinadas a la adquisición de todo tipo de utensilios necesarios para proporcionar este servicio, tales como: ollas, platos, cubiertos, vasijas, vasos y demás consumibles en operaciones a corto plazo susceptibles de registro." sqref="D78"/>
    <dataValidation allowBlank="1" showInputMessage="1" showErrorMessage="1" promptTitle="M. DE C.Y R. DE BIENES A SERV. A" prompt="Asignaciones destinadas a la adquisición de materiales utilizados en la construcción, reconstrucción, ampliación, adaptación, mejora, conservación y mantenimiento de todo tipo de inmuebles al servicio administrativo." sqref="D81"/>
    <dataValidation allowBlank="1" showInputMessage="1" showErrorMessage="1" promptTitle="M. DE C.Y R. DE BIENES A SERV. P" prompt="Asignaciones destinadas a la adquisición de materiales utilizados en la construcción, reconstrucción, ampliación, adaptación, mejora, conservación y mantenimiento de todo tipo de inmuebles al servicio público." sqref="D82"/>
    <dataValidation allowBlank="1" showInputMessage="1" showErrorMessage="1" promptTitle="M. ELECT. DE BIENES AL SERV. A." prompt="Asignaciones destinadas a la adquisición de todo tipo de material eléctrico y electrónico, tales como: cables, interruptores, tubos fluorescentes, focos, aislantes, electrodos, transistores, alambres, lámparas entre otros." sqref="D83"/>
    <dataValidation allowBlank="1" showInputMessage="1" showErrorMessage="1" promptTitle="M. ELECT. DE BIENES AL SERV. P." prompt="Asignaciones destinadas a la adquisición de todo tipo de material eléctrico y electrónico, tales como: cables, interruptores, tubos fluorescentes, focos, aislantes, electrodos, transistores, alambres, lámparas, entre otros" sqref="D84"/>
    <dataValidation allowBlank="1" showInputMessage="1" showErrorMessage="1" promptTitle="ESTRUC. Y MANU. DE BIENES A S.A " prompt="Asignaciones destinadas a la adquisición de toda clase de estructuras y manufacturas que se utilizan en la construcción, reconstrucción, ampliación, adaptación, mejora, conservación y mantenimiento de toda clase de muebles e inmuebles." sqref="D85"/>
    <dataValidation allowBlank="1" showInputMessage="1" showErrorMessage="1" promptTitle="ESTRUC. Y MANU. DE BIENES A S.P" prompt="Asignaciones destinadas a la adquisición de toda clase de estructuras y manufacturas que se utilizan en la construcción, reconstrucción, ampliación, adaptación, mejora, conservación y mantenimiento de toda clase de muebles e inmuebles." sqref="D86"/>
    <dataValidation allowBlank="1" showInputMessage="1" showErrorMessage="1" promptTitle="M. COMPLEMENTARIOS DE B. A S. A." prompt="Asignaciones destinadas a la adquisición de materiales de cualquier naturaleza para el acondicionamiento de las obras públicas y bienes inmuebles al servicio administrativo." sqref="D87"/>
    <dataValidation allowBlank="1" showInputMessage="1" showErrorMessage="1" promptTitle="M. COMPLEMENTARIOS DE B. A S. A." prompt="Asignaciones destinadas a la adquisición de materiales de cualquier naturaleza para el acondicionamiento de las obras públicas y bienes inmuebles al servicio público." sqref="D88"/>
    <dataValidation allowBlank="1" showInputMessage="1" showErrorMessage="1" promptTitle="ÁRBOLES, PLANTAS Y SEMILLAS." prompt="Asignaciones destinadas a la adquisición de toda clase de árboles, plantas y semillas requeridas en invernaderos municipales, reforestaciones y conservación ecológica." sqref="D91"/>
    <dataValidation allowBlank="1" showInputMessage="1" showErrorMessage="1" promptTitle="SUSTANCIAS QUÍMICAS" prompt="Asignaciones destinadas a la adquisición de toda clase de sustancias químicas, tales como: reactivos, ácidos, éteres, óxidos, fluoruros, fosfatos, nitratos, alquinos, marcadores genéticos, entre otros." sqref="D92"/>
    <dataValidation allowBlank="1" showInputMessage="1" showErrorMessage="1" promptTitle="PLAGUICIDAS, ABONOS Y FERT." prompt="Asignaciones destinadas a la adquisición de este tipo de productos cuyo estado de fabricación se encuentre terminado, tales como: fertilizantes complejos e inorgánicos, fungicidas, herbicidas, entre otros." sqref="D93"/>
    <dataValidation allowBlank="1" showInputMessage="1" showErrorMessage="1" promptTitle="MEDICINAS Y PROD. FARMACEUTICOS." prompt="Asignaciones destinadas a la adquisición de medicinas y productos farmacéuticos de aplicación humana o animal, tales como: vacunas, drogas, medicinas de patente, medicamentos, sueros, plasma, oxígeno, entre otros." sqref="D94"/>
    <dataValidation allowBlank="1" showInputMessage="1" showErrorMessage="1" promptTitle="M. A. Y S. MÉDICOS." prompt="Asignaciones destinadas a la adquisición de toda clase de materiales y suministros médicos que se requieran en hospitales, unidades sanitarias, consultorios, clínicas veterinarias, centros penitenciarios, entre otros." sqref="D95"/>
    <dataValidation allowBlank="1" showInputMessage="1" showErrorMessage="1" promptTitle="M. A. Y S. DE LABORATORIO." prompt="Asignaciones destinadas a la adquisición de toda clase de materiales y suministros, tales como: cilindros graduados, matraces, probetas, mecheros, tanques de revelado materiales para radiografía, electrocardiografía, medicina nuclear." sqref="D96"/>
    <dataValidation allowBlank="1" showInputMessage="1" showErrorMessage="1" promptTitle="SUSTANCIAS Y MATERIALES EXPLO." prompt="Asignaciones destinadas a la adquisición de toda clase de sustancias explosivas, tales como: pólvora, dinamita, fulminantes, cordita, trinitrotolueno, amatol, tetril, entre otros." sqref="D97"/>
    <dataValidation allowBlank="1" showInputMessage="1" showErrorMessage="1" promptTitle="C. L. Y A. DE SEGURIDAD PÚBLICA" prompt="Asignaciones destinadas a la adquisición de toda clase de combustibles en estado líquido o gaseoso, crudos o refinados, así como de lubricantes y aditivos, requeridos para el funcionamiento de vehículos y equipo de transporte." sqref="D100"/>
    <dataValidation allowBlank="1" showInputMessage="1" showErrorMessage="1" promptTitle="C. L. Y A. DE SEVICIOS ADMIN." prompt="Asignaciones destinadas a la adquisición de toda clase de combustibles en estado líquido o gaseoso, crudos o refinados, así como de lubricantes y aditivos, requeridos para el funcionamiento de vehículos y equipo de transporte, aéreos, marítimos, lacustres" sqref="D101"/>
    <dataValidation allowBlank="1" showInputMessage="1" showErrorMessage="1" promptTitle="C. L. Y A. DE SERVICIOS PÚBLICOS" prompt="Asignaciones destinadas a la adquisición de toda clase de combustibles en estado líquido o gaseoso, crudos o refinados, así como de lubricantes y aditivos, requeridos para el funcionamiento de vehículos y equipo de transporte,  etc." sqref="D102"/>
    <dataValidation allowBlank="1" showInputMessage="1" showErrorMessage="1" promptTitle="C. L. Y A. PARA MAQUINARIAS." prompt="Asignaciones destinadas a la adquisición de toda clase de combustibles en estado líquido o gaseoso, crudos o refinados, así como de lubricantes y aditivos, requeridos para el funcionamiento de maquinaria y equipo de producción, lacustres y fluviales." sqref="D103"/>
    <dataValidation allowBlank="1" showInputMessage="1" showErrorMessage="1" promptTitle="C. L.Y A. DE SERVIDORES PÚBLICOS" prompt="Asignaciones destinadas a la adquisición de toda clase de combustibles en estado líquido o gaseoso, crudos o refinados, así como de lubricantes y aditivos requeridos para el funcionamiento de vehículos y equipo de transporte." sqref="D104"/>
    <dataValidation allowBlank="1" showInputMessage="1" showErrorMessage="1" promptTitle="VESTUARIOS, UNIFORMES Y BLANCOS" prompt="Asignaciones destinadas a la adquisición de toda clase de ropa elaborada y sus accesorios: camisas, pantalones, trajes, calzado; uniformes y sus accesorios." sqref="D107"/>
    <dataValidation allowBlank="1" showInputMessage="1" showErrorMessage="1" promptTitle="PRENDAS DE PROTECCIÓN PERSONAL" prompt="Asignaciones destinadas a la adquisición de prendas especiales de protección personal, tales como: guantes, botas de hule y asbesto, de tela, o materiales especiales, cascos, caretas, lentes, cinturones." sqref="D108"/>
    <dataValidation allowBlank="1" showInputMessage="1" showErrorMessage="1" promptTitle="ARTÍCULOS DEPORTIVOS" prompt="Asignaciones destinadas a la adquisición de todo tipo de artículos deportivos, tales como: balones, redes, trofeos, raquetas, guantes, entre otros." sqref="D109"/>
    <dataValidation allowBlank="1" showInputMessage="1" showErrorMessage="1" promptTitle="MATERIALES DE SEGURIDAD" prompt="Asignaciones destinadas a la adquisición de toda clase de suministros para el desempeño de las funciones de seguridad pública.&#10;" sqref="D112"/>
    <dataValidation allowBlank="1" showInputMessage="1" showErrorMessage="1" promptTitle="PRENDAS DE PROTECCIÓN PARA S. P." prompt="Asignaciones destinadas a la adquisición de toda clase de prendas de protección propias para el desempeño de las funciones de seguridad pública." sqref="D113"/>
    <dataValidation allowBlank="1" showInputMessage="1" showErrorMessage="1" promptTitle="MERCANCÍAS PARA SU DISTRIBUCIÓN." prompt="Asignaciones destinadas a cubrir el costo de adquisición de los materiales, suministros y mercancías diversas que la Administración Pública Municipal requiere en casos de desastres naturales o apoyos temporales por emergencia." sqref="D116"/>
    <dataValidation allowBlank="1" showInputMessage="1" showErrorMessage="1" promptTitle="SERVICIOS POSTAL Y PAQUETERÍA" prompt="Asignaciones destinadas al pago del servicio postal nacional e internacional, así como los pagos por servicios de mensajería y paquetería, requeridos en el desempeño de funciones oficiales." sqref="D121"/>
    <dataValidation allowBlank="1" showInputMessage="1" showErrorMessage="1" promptTitle="SERVICIO TELEGRAFO" prompt="Asignaciones destinadas al pago del servicio telegráfico nacional e internacional requerido en el desempeño de funciones oficiales." sqref="D122"/>
    <dataValidation allowBlank="1" showInputMessage="1" showErrorMessage="1" promptTitle="SERVICIO TELEFÓNICO CONV." prompt="Asignaciones destinadas al pago del servicio telefónico convencional nacional e internacional, incluido el servicio de fax, requerido en el desempeño de funciones oficiales." sqref="D123"/>
    <dataValidation allowBlank="1" showInputMessage="1" showErrorMessage="1" promptTitle="SERVICIO DE TELEFONÍA CELULAR" prompt="Asignaciones destinadas al pago de servicios de telefonía celular, requerido en el desempeño de funciones oficiales." sqref="D124"/>
    <dataValidation allowBlank="1" showInputMessage="1" showErrorMessage="1" promptTitle="SERVICIO DE RADIOLOCALIZACIÓN" prompt="Asignaciones destinadas al pago de servicios de radiolocalización, requerido en el desempeño de funciones oficiales, tales como: comunicación por radio, biper, entre otros." sqref="D125"/>
    <dataValidation allowBlank="1" showInputMessage="1" showErrorMessage="1" promptTitle="SERVICIO DE TELECOM" prompt="Asignaciones destinadas a cubrir el pago de servicios de la red de  telecomunicaciones nacionales e internacionales, requeridos en el desempeño de funciones oficiales." sqref="D126"/>
    <dataValidation allowBlank="1" showInputMessage="1" showErrorMessage="1" promptTitle="SERVICIO DE INTERNET, E Y R." prompt="Asignaciones destinadas a cubrir el pago de servicios de Internet, enlaces y redes, datos e imagen requeridos en el desempeño de funciones oficiales, tales como: servicios satelitales, red digital integrada, Internet." sqref="D127"/>
    <dataValidation allowBlank="1" showInputMessage="1" showErrorMessage="1" promptTitle="SERVICIO DE ENERGÍA ELECTRICA" prompt="Asignaciones destinadas a cubrir el importe del consumo de energía eléctrica, para el funcionamiento de las instalaciones oficiales y servicios públicos." sqref="D128"/>
    <dataValidation allowBlank="1" showInputMessage="1" showErrorMessage="1" promptTitle="SERVICIO DE AGUA" prompt="Asignaciones destinadas a cubrir el importe del consumo de agua potable y para riego, para el funcionamiento de las instalaciones oficiales y servicios públicos." sqref="D129"/>
    <dataValidation allowBlank="1" showInputMessage="1" showErrorMessage="1" promptTitle="SERVICIO DE ESTACIONAMIENTO " prompt="Asignaciones destinadas a cubrir el pago de servicios de estacionamientos temporales y pensiones de vehículos del o al servicio de la Administración Pública Municipal." sqref="D130"/>
    <dataValidation allowBlank="1" showInputMessage="1" showErrorMessage="1" promptTitle="CONTRATACIÓN DE OTROS SERV." prompt="Asignaciones destinadas a cubrir el pago de servicios básicos." sqref="D131"/>
    <dataValidation allowBlank="1" showInputMessage="1" showErrorMessage="1" promptTitle="ARRENDAMIENTO DE EDIFICIOS Y L." prompt="Asignaciones destinadas a cubrir el alquiler de toda clase de inmuebles requeridos en el cumplimiento de la función pública." sqref="D134"/>
    <dataValidation allowBlank="1" showInputMessage="1" showErrorMessage="1" promptTitle="ARRENDAMIENTO DE TERRENOS" prompt="Asignaciones destinadas a cubrir el alquiler de terrenos requeridos en el cumplimiento de la función pública." sqref="D135"/>
    <dataValidation allowBlank="1" showInputMessage="1" showErrorMessage="1" promptTitle="ARRENDAMIENTO DE MOBILIARIO" prompt="Asignaciones destinadas a cubrir el alquiler de toda clase de mobiliario requerido en el cumplimiento de la función pública." sqref="D136"/>
    <dataValidation allowBlank="1" showInputMessage="1" showErrorMessage="1" promptTitle="ARRENDAMIENTO DE MAQUINARIA Y E." prompt="Asignaciones destinadas a cubrir el alquiler de toda clase de maquinaria y equipo requerido en el cumplimiento de la función pública." sqref="D137"/>
    <dataValidation allowBlank="1" showInputMessage="1" showErrorMessage="1" promptTitle="ARRENDAMIENTO DE EQUIPO Y B. I." prompt="Asignaciones destinadas a cubrir el alquiler de toda clase de equipo de cómputo y bienes informáticos requerido en el cumplimiento de la función pública. " sqref="D138"/>
    <dataValidation allowBlank="1" showInputMessage="1" showErrorMessage="1" promptTitle="ARRENDAMIENTO DE EQUIPO DE COPIA" prompt="Asignaciones destinadas a cubrir el alquiler de equipo de fotocopiado requeridos en el cumplimiento de la función pública." sqref="D139"/>
    <dataValidation allowBlank="1" showInputMessage="1" showErrorMessage="1" promptTitle="A. DE VEHÍCULOS" prompt="Asignaciones destinadas a cubrir el alquiler de toda clase de vehículos y equipos de transporte, terrestres, aéreos, marítimos, lacustres y fluviales." sqref="D140"/>
    <dataValidation allowBlank="1" showInputMessage="1" showErrorMessage="1" promptTitle="A. DE VEHÍCULOS PARA DESASTRES N" prompt="Asignaciones destinadas a cubrir el alquiler de toda clase de vehículos y equipos de transporte, terrestres, aéreos, marítimos, lacustres y fluviales, para su utilización en caso de desastres naturales." sqref="D141"/>
    <dataValidation allowBlank="1" showInputMessage="1" showErrorMessage="1" promptTitle="A. DE VEHÍCULOS PARA SERVIDORES " prompt="Asignaciones destinadas a cubrir el alquiler de toda clase de vehículos y equipos de transporte, terrestres, aéreos, marítimos, lacustres y fluviales, para su uso por servidores públicos de mando por requerimientos de su cargo en el desempeño." sqref="D142"/>
    <dataValidation allowBlank="1" showInputMessage="1" showErrorMessage="1" promptTitle="ASESORÍA." prompt="Asignaciones destinadas a cubrir el costo de los servicios profesionales y técnicos que se contraten con personas físicas y morales por concepto de asesoramiento y consulta, asistencia e intercambio en materia jurídica, económica de ingeniería y arq." sqref="D145"/>
    <dataValidation allowBlank="1" showInputMessage="1" showErrorMessage="1" promptTitle="CAPACITACIÓN" prompt="Asignaciones destinadas a cubrir el costo de los servicios profesionales que se contraten con personas físicas y morales por concepto de preparación e impartición de cursos de capacitación y/o actualización de los servidores públicos." sqref="D146"/>
    <dataValidation allowBlank="1" showInputMessage="1" showErrorMessage="1" promptTitle="SERVICIO DE INFORMÁTICA" prompt="Asignaciones destinadas a cubrir el costo de los servicios profesionales que se contraten con personas físicas y morales para el desarrollo de sistemas, sitio o páginas de Internet, procesamiento y elaboración de programas, ploteo por computadora." sqref="D147"/>
    <dataValidation allowBlank="1" showInputMessage="1" showErrorMessage="1" promptTitle="ESTUDIOS E INVESTIGACIONES." prompt="Asignaciones destinadas a cubrir el costo de los servicios profesionales que se contraten con personas físicas y morales por concepto de estudios e investigaciones de carácter socioeconómico, científico, jurídico, entre otras." sqref="D148"/>
    <dataValidation allowBlank="1" showInputMessage="1" showErrorMessage="1" promptTitle="SERV. NOTARIALES, CERT. Y AVALÚO" prompt="Asignaciones destinadas a cubrir el costo de los servicios notariales que se contraten con notario público, así como de certificaciones y avalúos, requeridas para el cumplimiento de las funciones públicas." sqref="D149"/>
    <dataValidation allowBlank="1" showInputMessage="1" showErrorMessage="1" promptTitle="O. S. PROFESIONALES NO ESPECIF." prompt="Asignaciones destinadas a cubrir el costo de los servicios profesionales y técnicos que se contraten con personas físicas y morales por concepto de otros servicios profesionales." sqref="D150"/>
    <dataValidation allowBlank="1" showInputMessage="1" showErrorMessage="1" promptTitle="ALMACENAJE, EMBALAJE Y ENVASE" prompt="Asignaciones destinadas a cubrir el costo de los servicios de almacenaje, embalaje, desembalaje, envase y desenvase de toda clase de objetos, artículos, materiales, mobiliario, entre otros." sqref="D153"/>
    <dataValidation allowBlank="1" showInputMessage="1" showErrorMessage="1" promptTitle="FLETES Y ACARREO." prompt="Asignaciones destinadas a cubrir el costo de traslado, maniobras, embarque y desembarque de toda clase de objetos, artículos, materiales, mobiliario, entre otros." sqref="D154"/>
    <dataValidation allowBlank="1" showInputMessage="1" showErrorMessage="1" promptTitle="SERVICIO DE RESGUARDO DE V." prompt="Asignaciones destinadas a cubrir el costo de servicios de traslado o resguardo de valores, tales como: contratación del servicio de recolección de depósitos de efectivo y/o documentos." sqref="D155"/>
    <dataValidation allowBlank="1" showInputMessage="1" showErrorMessage="1" promptTitle="SERVICIO BANCARIO Y FINANCIERO" prompt="Asignaciones destinadas a cubrir el pago de servicios bancarios y financieros, tales como: intereses por adeudos del Gobierno Municipal, descuentos e intereses devengados con motivo de la colocación de empréstitos, certificados u otras." sqref="D156"/>
    <dataValidation allowBlank="1" showInputMessage="1" showErrorMessage="1" promptTitle="C. DESC. Y OTROS SERV. BANCARIOS" prompt="Asignaciones destinas a cubrir el pago de comisiones, descuentos y otros servicios bancarios, tales como: el pago de comisiones por manejo de cuenta, pago de sobregiro de cuenta, comisiones por cheques expedidos, entre otros." sqref="D157"/>
    <dataValidation allowBlank="1" showInputMessage="1" showErrorMessage="1" promptTitle="PÉRDIDA CAMBIARIA." prompt="Asignaciones destinadas a cubrir la diferencias por variaciones en el tipo de cambio de la moneda nacional respecto a monedas extranjeras, derivado de la compraventa de moneda extranjera." sqref="D158"/>
    <dataValidation allowBlank="1" showInputMessage="1" showErrorMessage="1" promptTitle="SEGUROS Y FIANZAS" prompt="Asignaciones destinadas a cubrir las primas por concepto de seguros contra robos, incendios y demás riesgos o contingencias a que pueden estar sujetos los materiales, bienes muebles e inmuebles y todo tipo de valores registrados en los activos" sqref="D159"/>
    <dataValidation allowBlank="1" showInputMessage="1" showErrorMessage="1" promptTitle="IMP. Y DERECHOS DE IMPORTACIÓN" prompt="Asignaciones destinadas a cubrir los impuestos y/o derechos que cause la adquisición de toda clase de bienes o servicios en el extranjero." sqref="D160"/>
    <dataValidation allowBlank="1" showInputMessage="1" showErrorMessage="1" promptTitle="PATENTES, REGALÍASY OTROS" prompt="Asignaciones destinadas a cubrir el importe que corresponda por el uso de patentes y marcas, representaciones comerciales e industriales, regalías por derechos de autor, membresías, así como licencias de uso de programas de cómputo y su actualización." sqref="D161"/>
    <dataValidation allowBlank="1" showInputMessage="1" showErrorMessage="1" promptTitle="SUBCONTRATACIÓN DE SERV.  A 3°" prompt="Asignaciones destinadas a cubrir el costo de los servicios provenientes de la subcontratación que la Administración Pública Municipal lleven a cabo con personas físicas o morales especializadas." sqref="D162"/>
    <dataValidation allowBlank="1" showInputMessage="1" showErrorMessage="1" promptTitle="REFRENDOS Y TENDENCIAS" prompt="Asignaciones destinadas a cubrir el importe sobre los refrendos y tenencias de vehículos propiedad de la Administración Pública Municipal." sqref="D163"/>
    <dataValidation allowBlank="1" showInputMessage="1" showErrorMessage="1" promptTitle="OTROS IMPUESTOS Y DERECHOS" prompt="Asignaciones destinadas a cubrir otra clase de impuestos y derechos distintos a los señalados en este capítulo, tales como: derechos a la Comisión Nacional del Agua." sqref="D164"/>
    <dataValidation allowBlank="1" showInputMessage="1" showErrorMessage="1" promptTitle="M Y C DE MOB Y EQUIPO DE OFICINA" prompt="Asignaciones destinadas a cubrir el costo de los servicios de mantenimiento y conservación de toda clase de mobiliario y equipo de oficina." sqref="D167"/>
    <dataValidation allowBlank="1" showInputMessage="1" showErrorMessage="1" promptTitle="M Y C DE BINES INFORMÁTICOS" prompt="Asignaciones destinadas a cubrir el costo de los servicios que se contraten con terceros para el mantenimiento y conservación de bienes informáticos." sqref="D168"/>
    <dataValidation allowBlank="1" showInputMessage="1" showErrorMessage="1" promptTitle="M Y C DE MAQ. Y EQ DE TRANSPORTE" prompt="Asignaciones destinadas a cubrir el costo de los servicios de mantenimiento y conservación de la maquinaria y equipo de transporte propiedad o al servicio de la Administración Pública Municipal." sqref="D169"/>
    <dataValidation allowBlank="1" showInputMessage="1" showErrorMessage="1" promptTitle="M Y C DE INMUEBLES." prompt="Asignaciones destinadas a cubrir el costo de los servicios de mantenimiento y conservación de edificios, locales, terrenos, predios, áreas verdes, y caminos de acceso que sean propiedad o estén al servicio de la Administración Pública Municipal." sqref="D170"/>
    <dataValidation allowBlank="1" showInputMessage="1" showErrorMessage="1" promptTitle="M Y C DE VEHÍCULOS." prompt="Asignaciones destinadas a cubrir el costo de los servicios de mantenimiento y conservación de vehículos y equipo de transporte, aéreos, marítimos, lacustres y fluviales, propiedad o al servicio de la Administración Pública Municipal." sqref="D171"/>
    <dataValidation allowBlank="1" showInputMessage="1" showErrorMessage="1" promptTitle="SERVICIO DE L, LIM, H Y F." prompt="Asignaciones destinadas a cubrir los gastos por servicios de lavandería, limpieza, desinfección, jardinería, higiene y fumigación, en los bienes muebles e inmuebles propiedad o al cuidado de la Administración Pública Municipal." sqref="D172"/>
    <dataValidation allowBlank="1" showInputMessage="1" showErrorMessage="1" promptTitle="IMPRESIÓN DE DOC. OFICIALES." prompt="Asignaciones destinadas a cubrir el costo de los servicios de impresión de documentos oficiales necesarios para la prestación de servicios públicos y de operaciones relacionadas con la función pública." sqref="D175"/>
    <dataValidation allowBlank="1" showInputMessage="1" showErrorMessage="1" promptTitle="I Y E DE PUBLICACIONES O. " prompt="Asignaciones destinadas a cubrir el costo de los servicios de impresión y elaboración de documentos oficiales de la Administración Pública Municipal." sqref="D176"/>
    <dataValidation allowBlank="1" showInputMessage="1" showErrorMessage="1" promptTitle="PUBLICACIONES OFICIALES" prompt="Asignaciones destinadas a cubrir el costo de publicaciones oficiales, tales como: bases para licitaciones, convocatorias." sqref="D177"/>
    <dataValidation allowBlank="1" showInputMessage="1" showErrorMessage="1" promptTitle="DIFUSIÓN DE MEDIOS DE COM." prompt="Asignaciones destinadas a cubrir el costo de servicio de publicación y difusión a través de la radio, prensa, televisión, entre otros de las actividades gubernamentales." sqref="D178"/>
    <dataValidation allowBlank="1" showInputMessage="1" showErrorMessage="1" promptTitle="INSERSIONES Y PUBLICACIONES" prompt="Asignaciones destinadas a cubrir los gastos por concepto de mensajes, para su difusión en medios impresos y/o complementarios, cuyo objetivo sea la inserción y publicación de avisos, precisiones, edictos." sqref="D179"/>
    <dataValidation allowBlank="1" showInputMessage="1" showErrorMessage="1" promptTitle="TRASLADO DE PERSONAL" prompt="Asignaciones destinadas a cubrir los gastos de alimentación y hospedaje de servidores públicos de la Administración Pública Municipal por concepto de traslado de enfermos, extranjeros, reos, heridos y cadáveres. " sqref="D182"/>
    <dataValidation allowBlank="1" showInputMessage="1" showErrorMessage="1" promptTitle="VIÁTICOS" prompt="Asignaciones destinadas a cubrir los gastos por concepto de alimentación y hospedaje de los servidores públicos de la Administración Pública Municipal, en el desempeño de comisiones temporales dentro del país, en lugares distintos a los de su adscripción." sqref="D183"/>
    <dataValidation allowBlank="1" showInputMessage="1" showErrorMessage="1" promptTitle="PASAJES" prompt="Asignaciones destinadas a cubrir los gastos de transporte de los servidores públicos de la Administración Pública Municipal, en el desempeño de comisiones dentro del país, en lugares distintos a los de su adscripción." sqref="D184"/>
    <dataValidation allowBlank="1" showInputMessage="1" showErrorMessage="1" promptTitle="GASTOS DE CERMONIA Y ORDEN" prompt="Asignaciones destinadas a cubrir los gastos que se originen con motivos de la celebración de actos conmemorativos y de orden social." sqref="D187"/>
    <dataValidation allowBlank="1" showInputMessage="1" showErrorMessage="1" promptTitle="CONGRESOS, CONV. Y EXPO." prompt="Asignaciones destinadas a cubrir el costo del servicio integral que se contrate con personas físicas y morales para la celebración de congresos, convenciones, seminarios, simposios y cualquier otro tipo de foro análogo o de características similares." sqref="D188"/>
    <dataValidation allowBlank="1" showInputMessage="1" showErrorMessage="1" promptTitle="ACT. CÍVICAS, CULT Y DE DEFENSA" prompt="Asignaciones destinadas a cubrir los gastos que se originen con motivo de la celebración de actividades cívicas, culturales y de festividades, encaminados a fomentar la recreación, entretenimiento y los valores humanos entre los ciudadanos del municipio." sqref="D189"/>
    <dataValidation allowBlank="1" showInputMessage="1" showErrorMessage="1" promptTitle="GASTOS POR ATENCIÓN A VISITANTES" prompt="Asignaciones destinadas a cubrir los gastos que se originen con motivo de recepción de visitantes ante el gobierno municipal y a personalidades nacionales o extranjeras de visita en el municipio. " sqref="D190"/>
    <dataValidation allowBlank="1" showInputMessage="1" showErrorMessage="1" promptTitle="GASTOS DE REPRESENTACIÓN" prompt="Asignaciones destinadas a cubrir las erogaciones de servidores públicos de primer nivel en el desempeño de sus funciones, que se originen con motivo de la representación." sqref="D191"/>
    <dataValidation allowBlank="1" showInputMessage="1" showErrorMessage="1" promptTitle="GASTOS MENORES" prompt="Asignaciones destinadas a cubrir los gastos de poca cuantía relacionados con la realización de actos, ceremonias y actividades oficiales por la Administración Pública Municipal." sqref="D192"/>
    <dataValidation allowBlank="1" showInputMessage="1" showErrorMessage="1" promptTitle="PASAJES NACIONALES." prompt="Asignaciones destinadas a cubrir los gastos de transporte en comisiones oficiales temporales dentro del país en lugares distintos a los de su adscripción, por cualquiera de los medios usuales, de servidores públicos de la Administración Pública Municipal." sqref="D193"/>
    <dataValidation allowBlank="1" showInputMessage="1" showErrorMessage="1" promptTitle="PASAJES INTERNACIONALES" prompt="Asignaciones destinadas a cubrir los gastos de transporte en comisiones oficiales temporales fuera del país, en lugares distintos a los de su adscripción, por cualquiera de los medios usuales, de servidores públicos de la Administración Pública Municipal." sqref="D194"/>
    <dataValidation allowBlank="1" showInputMessage="1" showErrorMessage="1" promptTitle="VIÁTICOS NACIONALES" prompt="Asignaciones destinadas a cubrir los gastos por concepto de alimentación y hospedaje de servidores públicos de la Administración Pública Municipal en el desempeño de comisiones temporales dentro del país, en lugares distintos a los de su adscripción. " sqref="D195"/>
    <dataValidation allowBlank="1" showInputMessage="1" showErrorMessage="1" promptTitle="VIÁTICOS EXTRANJEROS" prompt="Asignaciones destinadas a cubrir los gastos por concepto de alimentación y hospedaje de servidores públicos de la Administración Pública Municipal, en el desempeño de sus laborares y comisiones temporales fuera del país." sqref="D196"/>
    <dataValidation allowBlank="1" showInputMessage="1" showErrorMessage="1" promptTitle="SUBSIDIO PARA EL DIF" prompt="Asignaciones destinadas al sostenimiento o ayuda al sistema para el desarrollo integral de la familia (DIF), previstas en el presupuesto de egresos de la Administración Pública Municipal." sqref="D201"/>
    <dataValidation allowBlank="1" showInputMessage="1" showErrorMessage="1" promptTitle="CENTROS DEPORT, CULT Y SOCIALES." prompt="Asignaciones destinadas al sostenimiento o ayuda a centros deportivos, culturales y sociales, previstas en el presupuesto de egresos de la Administración Pública Municipal." sqref="D202"/>
    <dataValidation allowBlank="1" showInputMessage="1" showErrorMessage="1" promptTitle="OTROS SUBSIDIOS" prompt="Asignaciones destinadas al sostenimiento o ayuda de otros organismos públicos o privados a mantener o promover el desarrollo social." sqref="D203"/>
    <dataValidation allowBlank="1" showInputMessage="1" showErrorMessage="1" promptTitle="AYUDA PARA FUNERALES Y DEF." prompt="Asignaciones destinadas a ayudar en los gastos de defunción y/o funeral de servidores públicos que fallezcan o de alguno de sus familiares directos, así como de personas de escasos recursos económicos." sqref="D206"/>
    <dataValidation allowBlank="1" showInputMessage="1" showErrorMessage="1" promptTitle="AYUDA A GASTOS MÉDICOS." prompt="Asignaciones destinadas a ayudar en los gastos médicos de personas de escasos recursos económicos, tales como: medicinas, estudios médicos, hospitalización, entre otros." sqref="D207"/>
    <dataValidation allowBlank="1" showInputMessage="1" showErrorMessage="1" promptTitle="AYUDA PARA ALIMENTOS" prompt="Asignaciones destinadas a otorgar ayudas en dinero o en especie para la adquisición de alimentos a grupos familiares o personas de escasos recursos." sqref="D208"/>
    <dataValidation allowBlank="1" showInputMessage="1" showErrorMessage="1" promptTitle="BECAS Y APOYO A ESTUDIANTES." prompt="Asignaciones destinadas al sostenimiento o ayuda de estudiantes y personas que realicen estudios en planteles educativos del país o del extranjero." sqref="D209"/>
    <dataValidation allowBlank="1" showInputMessage="1" showErrorMessage="1" promptTitle="APOYO A INSTITUCIONES EDUCATIVAS" prompt="Asignaciones en dinero o en especie destinadas a instituciones educativas, con la finalidad de mejorar los servicios de los organismos que se dediquen a esta actividad." sqref="D210"/>
    <dataValidation allowBlank="1" showInputMessage="1" showErrorMessage="1" promptTitle="APOYO A LA AGRICULTURA" prompt="Asignaciones destinadas por la Administración Pública Municipal para financiar gastos de capital a los sectores privado y social que en forma organizada se dedican a la producción de bienes o prestaciones de servicios agrícolas." sqref="D211"/>
    <dataValidation allowBlank="1" showInputMessage="1" showErrorMessage="1" promptTitle="APOYO A LA INDUSTRIA" prompt="Asignaciones destinadas por la Administración Pública Municipal para financiar gastos de capital a los sectores privados y sociales que en forma organizada se dedican a la producción de bienes o prestación de servicios industriales." sqref="D212"/>
    <dataValidation allowBlank="1" showInputMessage="1" showErrorMessage="1" promptTitle="INSTITUCIONES PRIVADAS SIN LUCRO" prompt="Asignaciones en dinero o en especie destinadas a instituciones sin fines de lucro, que presten servicios de carácter social y cultural." sqref="D213"/>
    <dataValidation allowBlank="1" showInputMessage="1" showErrorMessage="1" promptTitle="ESTÍMULOS PARA DEPORTISTAS." prompt="Asignaciones destinadas al sostenimiento o ayuda a deportistas, por medio de premios, estímulos, recompensas, becas o seguros." sqref="D214"/>
    <dataValidation allowBlank="1" showInputMessage="1" showErrorMessage="1" promptTitle="EQUIPO DE OFICINA" prompt="Asignaciones destinadas a la adquisición de todo tipo de bienes muebles que requiera la Administración Pública Municipal para el desempeño de sus funciones comprende bienes tales como: escritorios, sillas, sillones, etc." sqref="D219"/>
    <dataValidation allowBlank="1" showInputMessage="1" showErrorMessage="1" promptTitle="EQUIPO DE COMEDOR" prompt="Asignaciones destinadas a la adquisición de todo tipo de bienes muebles para el funcionamiento de los servicios de comedor que requieran los organismos y dependencias de la Administración Pública Municipal." sqref="D220"/>
    <dataValidation allowBlank="1" showInputMessage="1" showErrorMessage="1" promptTitle="EQUIPO DE CÓMPUTO E INFORMÁTICO" prompt="Asignaciones destinadas a la adquisición de equipos y aparatos de uso informático, para el procesamiento electrónico de datos y para el uso de redes, tales como: computadoras, servidores, lectoras, etc." sqref="D221"/>
    <dataValidation allowBlank="1" showInputMessage="1" showErrorMessage="1" promptTitle="ADJUDICACIONES DE BIENES." prompt="Asignaciones destinadas a cubrir los gastos originados por la adjudicación, expropiación e indemnización de este tipo de bienes, cuando las necesidades propias de la Administración Pública Municipal." sqref="D222"/>
    <dataValidation allowBlank="1" showInputMessage="1" showErrorMessage="1" promptTitle="FOTO, VIDEO Y MICROFILM" prompt="Asignaciones destinadas a la adquisición de equipos y aparatos de fotografía, video y microfilmación para el desempeño de las actividades de la Administración Pública Municipal." sqref="D223"/>
    <dataValidation allowBlank="1" showInputMessage="1" showErrorMessage="1" promptTitle="EQUIPO DE INTENDENCIA" prompt="Asignaciones destinadas a la adquisición de maquinaria y equipo propio para desarrollar las actividades de intendencia, tales como: aspiradoras, enceradoras, pulidoras, entre otros." sqref="D224"/>
    <dataValidation allowBlank="1" showInputMessage="1" showErrorMessage="1" promptTitle="B. ARTÍSTICOS Y CULTURALES." prompt="Asignaciones destinadas a la adquisición de objetos artísticos y culturales, tales como: pinturas, esculturas, cuadros, colecciones diversas, ediciones históricas, y en general todos los bienes que constituyan acervo patrimonial artístico etc." sqref="D225"/>
    <dataValidation allowBlank="1" showInputMessage="1" showErrorMessage="1" promptTitle="EQUIPO AUDIOVISUAL" prompt="Asignaciones destinadas a la adquisición de equipo audiovisual para el desarrollo de actividades administrativas y operativas de la Administración Pública Municipal." sqref="D226"/>
    <dataValidation allowBlank="1" showInputMessage="1" showErrorMessage="1" promptTitle="MAQ Y EQ DE CONSTRUCCIÓN" prompt="Asignaciones destinadas a la adquisición de maquinaria y equipo utilizados en la construcción, tales como: quebradoras, revolvedoras, palas mecánicas, tractores oruga, motoconformadoras, aplanadoras, excavadoras, dragas, grúas, entre otros" sqref="D229"/>
    <dataValidation allowBlank="1" showInputMessage="1" showErrorMessage="1" promptTitle="MAQ. ELECT Y ELECTRÓNICO." prompt="Asignaciones destinadas a la adquisición de maquinaria y equipo eléctrico y electrónico, tales como: generadores de energía, plantas y motogeneradoras de energía eléctrica, transformadores, reguladores, tableros de transferencia, equipo electrónico, etc." sqref="D230"/>
    <dataValidation allowBlank="1" showInputMessage="1" showErrorMessage="1" promptTitle="MAQUINARIA Y EQUIPO DIVERSO" prompt="Asignaciones destinadas a la adquisición de cualquier otro tipo de maquinaria y equipo indispensable para el desarrollo de la función pública, no incluido o especificado en las partidas del capítulo." sqref="D231"/>
    <dataValidation allowBlank="1" showInputMessage="1" showErrorMessage="1" promptTitle="EQ E INSTRUMENTOS MUSICALES" prompt="Asignaciones destinadas a la adquisisción de aparatos e instrumentos musicales, tales como: guitarras tambores, trompeta, atriles, entre otros." sqref="D232"/>
    <dataValidation allowBlank="1" showInputMessage="1" showErrorMessage="1" promptTitle="EQ DE COMUNICACIONES Y TELEC" prompt="Asignaciones destinadas para la adquisición de equipo de comunicaciones y telecomunicaciones tales como: comuicación satelital, microondas, transmisores, receptores, telegrafos, telefonos y demás aparatos para el mismo fin." sqref="D233"/>
    <dataValidation allowBlank="1" showInputMessage="1" showErrorMessage="1" promptTitle="EQUIPO Y APARATOS DE SONIDO" prompt="Asiganaciones destinadas a la adquisición de aparatos de sonido, tales como: micrófonos, amplificadores, equipo de sonido y grabación, entre otros." sqref="D234"/>
    <dataValidation allowBlank="1" showInputMessage="1" showErrorMessage="1" promptTitle="EQUIPO EDUCACIONAL Y RECREATIVO" prompt="Asignaciones destinadas a la adquisición de equipos educacionales y recreativos, tales como: equipos y aparatos audiovisuales, aparatos de gimnasia, carruseles, resbaladores, entre otros." sqref="D235"/>
    <dataValidation allowBlank="1" showInputMessage="1" showErrorMessage="1" promptTitle="EQUIPO DE SEÑALAMIENTO" prompt="Asiganaciones destinadas a la adquisición de equipos de señalamiento viales, susceptibles de ser invetariables, tales como: semáforos, maquina pinta rayas, entre otros." sqref="D236"/>
    <dataValidation allowBlank="1" showInputMessage="1" showErrorMessage="1" promptTitle="INGENIERÍA Y DISEÑO" prompt="Asignaciones destinadas a la adquisición de equipos de ingeniería y diseño, tales como: restiradores, plóters, estuches Leroy, tableta digitalizadora, equipo GPS, niveles ópticos, entre otros." sqref="D237"/>
    <dataValidation allowBlank="1" showInputMessage="1" showErrorMessage="1" promptTitle="EQUIPO DE MEDICIÓN" prompt="Asignación destinada a la adquisición de equipos de medición, tales como: cintas, flexométros, distanciómetros, odómetros, entre otros." sqref="D238"/>
    <dataValidation allowBlank="1" showInputMessage="1" showErrorMessage="1" promptTitle="V. Y E. DE TRANSPORTE TERRESTRE" prompt="Asignaciones destinadas a la adquisición de toda clase de vehículos y equipo de trasporte terrestre, motorizado y no motorizado, para el transporte de personas y de carga, tales como: automóviles, autobuses, camiones, remolques, entre otros." sqref="D241"/>
    <dataValidation allowBlank="1" showInputMessage="1" showErrorMessage="1" promptTitle="V. Y E. DE TRANSPORTE AÉREO" prompt="Asignaciones destinadas para adquisición de toda clase de vehículos y equipo de transporte aéreo, para el traslado de personas o carga, tales como: aviones, avionetas, helicópteros, entre otros." sqref="D242"/>
    <dataValidation allowBlank="1" showInputMessage="1" showErrorMessage="1" promptTitle="V. Y E. DE TRANSPORTE ACUÁTICO" prompt="Asignaciones destinadas a la adquisición de toda clases de vehículos y equipo de tranporte marítimo, acuático, lacustre y fluvial, para e traslado de persona y carga, tales como: embarcaciones, remolques, lanchas, botes, entre otros." sqref="D243"/>
    <dataValidation allowBlank="1" showInputMessage="1" showErrorMessage="1" promptTitle="EQUIPO MÉDICO Y DE LABORATORIO" prompt="Asignaciones destinadas para adquisición de equipos utilizados en hospitales, unidades sanitarias, consultorios, servicios veterinarios y laboratorios auxiliares de las ciencias médicas y de investigación científica, tales como: rayos X, ultrasonido, etc." sqref="D246"/>
    <dataValidation allowBlank="1" showInputMessage="1" showErrorMessage="1" promptTitle="INSTRUMENTAL MÉDICO Y DE LAB" prompt="Asignaciones destinadas a la adquisición de instrumental utilizado en la ciencia médica, tales como: estetoscopios, máscaras para oxigeno, bisturís, tijeras, pinzas, separadores y en general todo tipo de instrumentos médicos necesarios." sqref="D247"/>
    <dataValidation allowBlank="1" showInputMessage="1" showErrorMessage="1" promptTitle="HERRAMIENTAS Y MAQ HERRAMIENTA" prompt="Asignaciones destinadas a la adquisición de herramientas eléctricas, neumáticas y máquinas, tales como: rectificadoras, cepilladoras, mortajadoras, sierras y demás herramientas considerdas en los activos fijos de la Administración Pública Municipal." sqref="D250"/>
    <dataValidation allowBlank="1" showInputMessage="1" showErrorMessage="1" promptTitle="REFACCIONES Y ACCESORIOS MAYORES" prompt="Asignaciones destinadas a la adquisición de refacciones y accesorios de uso diverso, tales como: motores para vehículos, escrepas, cuchillas adaptables a maquinarias y demás refacciones y accesorios los cuales entran en el activo" sqref="D251"/>
    <dataValidation allowBlank="1" showInputMessage="1" showErrorMessage="1" promptTitle="EDIFICIOS Y LOCALES" prompt="Asignaciones destinadas a la adquisición de edificios, casas y locales que requiera la Administración Pública Municipal para desarrollar sus actividades. " sqref="D254"/>
    <dataValidation allowBlank="1" showInputMessage="1" showErrorMessage="1" promptTitle="TERRENOS Y PREDIOS" prompt="Asignaciones destinadas para adquisición de terrenos y predios necesarios para el uso propio de la Administración Pública Municipal." sqref="D255"/>
    <dataValidation allowBlank="1" showInputMessage="1" showErrorMessage="1" promptTitle="ADJ,  EXP, E INDE DE INMUEBLES." prompt="Asignaciones destinadas al pago de adjudicaciones, expropiaciones e indenmizaciones de todo tipo de bienes e inmuebles cuando por razones de interés público se requiera su afectación, en los términos de las disposiciones aplicables. " sqref="D256"/>
    <dataValidation allowBlank="1" showInputMessage="1" showErrorMessage="1" promptTitle="ARMAS DE FUEGO" prompt="Asignaciones destinadas a la adquisición de toda clase de armas de fuego propias para las funciones de seguridad pública, tales como: pistolas, carabinas, escopetas, metralletas, entre otras." sqref="D259"/>
    <dataValidation allowBlank="1" showInputMessage="1" showErrorMessage="1" promptTitle="ARMAS BLANCAS" prompt="Asignaciones destinadas a la adquisición de toda clase de armas propias para las funciones de seguridad pública, tales como: bayonetas, cuchillos, navajas, espadas, entre otras." sqref="D260"/>
    <dataValidation allowBlank="1" showInputMessage="1" showErrorMessage="1" promptTitle="ARMAS DE DEFENSA PERSONAL" prompt="Asignaciones destinadas para la adquisición de de toda clase de equipo de defensa personal propio para las funciones de segurida pública, tales como: escudos, protectores, macanas, cascos policiales, chalecos contra balas, entre otras. " sqref="D261"/>
    <dataValidation allowBlank="1" showInputMessage="1" showErrorMessage="1" promptTitle="ANIMALES DE TRABAJO" prompt="Asignaciones destinadas a la adquisición de todo tipo de animales para el trabajo, como: ganado caballar, mular, bovino y otros. Incluye la adquisición del equipo necesario para su acondicionamiento. " sqref="D264"/>
    <dataValidation allowBlank="1" showInputMessage="1" showErrorMessage="1" promptTitle="ANIMALES DE PRODUCCIÓN" prompt="Asignaciones destinadas a la adquisición de especias animales con fines de reproducción y fomento, tales como ganado caballar, asnal, mular, bovino, porcino, toda clase de aves, peces, mariscos, entre otros. Incluye larvas y semen para el mismo fin.  " sqref="D265"/>
    <dataValidation allowBlank="1" showInputMessage="1" showErrorMessage="1" promptTitle="BIENES MUEBLES POR ARREN FINAN." prompt="Asignaciones destinadas a cubrir el costo de los bienes muebles o maquinaria y los equipos especializados adquiridos por la Administración Pública Municipal con arrendamiento financiero o bajo la modalidad de arrendamiento finaciero especial, entre otras." sqref="D268"/>
    <dataValidation allowBlank="1" showInputMessage="1" showErrorMessage="1" promptTitle="BINES INMUEBLES POR ARREN FINAN." prompt="Asignaciones destinadas a cubrir al costo de los bienes inmuebles adquiridos por la Administración Pública Municipal, con arrendamiento fianciero o bajo la modalidad de arrendamiento finaciero especial, entre otras." sqref="D269"/>
    <dataValidation allowBlank="1" showInputMessage="1" showErrorMessage="1" promptTitle="AGUA POTABLE" prompt="Agrupa las asignaciones destinadas a la contratación de obras de construcción, reconstrucción, ampliación o rehabilitación por concepto de agua potable, como son: redes de agua, perforación o equipamiento de pozos, entre otras." sqref="D274"/>
    <dataValidation allowBlank="1" showInputMessage="1" showErrorMessage="1" promptTitle="ALCANTARILLADO" prompt="Agrupa las asignaciones destinadas a la contratación de obras de contrucción, recontrucción, ampliación, rehabilitación por concepto de alcantarillado, tales como: redes de drenaje, urbano, colectores,&#10;alcantarillado pluvial, entre otras. " sqref="D275"/>
    <dataValidation allowBlank="1" showInputMessage="1" showErrorMessage="1" promptTitle="DRENAJE Y LETRINAS" prompt="Agrupa las asignaciones destinadas a la contratación de obras de construcción, reconstrucción, ampliación o rehabiltación por concepto de drenajesy letrina, como son redes de drenaje rural, baños, letrinas, entre otras. " sqref="D276"/>
    <dataValidation allowBlank="1" showInputMessage="1" showErrorMessage="1" promptTitle="ELECTRIFICACIÓN" prompt="Agrupa las asignaciones destinadas a la contratación de obras de contrucción, recontrucción, ampliación o rehabiltación, por concepto de electrificaciónde colonias o redes eléctricas para comunidades o rancherías, entre otras." sqref="D277"/>
    <dataValidation allowBlank="1" showInputMessage="1" showErrorMessage="1" promptTitle="MEJORAMIENTO DE VIVIENDA" prompt="Agrupa las asignaciones destinadas a la contratación de obras de construcción, reconstrucción, ampliación o rehabiltación por concepto de mejoramiento de vivienda, que beneficie directamente a sectores de la población en rezago y pobreza extrema. " sqref="D278"/>
    <dataValidation allowBlank="1" showInputMessage="1" showErrorMessage="1" promptTitle="PAVIMENTACIÓN DE CALLES" prompt="Grupo de asignaciones destinadas a la contratación de obras de construcción, reconstrucción, ampliación o rehabiltación por concepto de pavimentación de calles, como son empredrados, colocación de concreto hidráulico, entre otras. " sqref="D279"/>
    <dataValidation allowBlank="1" showInputMessage="1" showErrorMessage="1" promptTitle="PUENTES" prompt="Agrupa las asignaciones destinadas a la contratación de obras de construcción, reconstrucción, ampliación o rehabilitación por concepto de puentes: viales, peatonales, vados, entre otras. " sqref="D280"/>
    <dataValidation allowBlank="1" showInputMessage="1" showErrorMessage="1" promptTitle="INFRAESTRUCTURA PROD. RURAL" prompt="Asignaciones destinadas a cubrir la inversión pública, para apoyar las actividades agrícolas, frutícolas, ganaderas, agroindustriales y en general todo tipo rural, con la contratación de obras de construcción, reconstrucción, ampliación o rehabilitación." sqref="D281"/>
    <dataValidation allowBlank="1" showInputMessage="1" showErrorMessage="1" promptTitle="INFRA. PESQUERA Y ACUÍCOLA" prompt="Asignaciones destinadas a cubrir la inversión pública, para apoyar la actividad pesquera y acuícola, con la contratación de obras de construcción, reconstrucción, ampliación o rehabilitación, tales como: granja acuícola, estanques, laboratorios, etc." sqref="D282"/>
    <dataValidation allowBlank="1" showInputMessage="1" showErrorMessage="1" promptTitle="INFRA.FORESTAL, SILVÍCOLA, FAUNA" prompt="Asignaciones destinadas a cubrir la inversión pública, para apoyar las actividades forestales, silvícola y de la fauna, con la contratación obras de construcción, reconstrucción, ampliación o rehabilitación, tales como: reforestación, entre otras.  " sqref="D283"/>
    <dataValidation allowBlank="1" showInputMessage="1" showErrorMessage="1" promptTitle="PROTECCCION Y PRESERVACIÓN ECO." prompt="Asignaciones destindas a cubrir la inversión pública, para apoyar las actividades de protección y preservación ecológica, con la contratación de obras de construcción, reconstrucción, ampliación o rehabilitación, tales como: torres de vigilancia, etc." sqref="D284"/>
    <dataValidation allowBlank="1" showInputMessage="1" showErrorMessage="1" promptTitle="INFRA. DE SEGURIDAD PÚBLICA" prompt="Asignaciones destinadas a cubrir la inversión pública, para apoyar las actividades de seguridad pública, con la contratación de obras de contruccción, reconstrucción, ampliación o rehabilitación, tales como: centros de readaptación, casetas, entre otras." sqref="D285"/>
    <dataValidation allowBlank="1" showInputMessage="1" showErrorMessage="1" promptTitle="INFRAESTRUCTURA DE SALUD" prompt="Agrupa las asignaciones destinadas a cubrir la inversión pública con la contratación de obras de construcción, reconstrucción, ampliación o rehabilitación por concepto de infraestructura de salud, tales como: centros de salud, hospitales, entre otras." sqref="D286"/>
    <dataValidation allowBlank="1" showInputMessage="1" showErrorMessage="1" promptTitle="INFRAESTRUCTURA EDUCATIVA" prompt="Agrupa las asignaciones destinadas a cubrir la inversión pública con la contratación de obras de construcción, reconstrucción, ampliación o rehabilitación por concepto de infraestructura educativa, tales como: aulas, patios cívicos, canchas, entre otras." sqref="D287"/>
    <dataValidation allowBlank="1" showInputMessage="1" showErrorMessage="1" promptTitle="INFRAESTRUCTURA DEPORTIVA" prompt="Agrupa las destinadas a cubrir la inversión pública con la contratación de obras de construcción, reconstrucción, ampliación o rehabilitación por concepto de infraestructura deportiva, tales como: unidades deportivas, canchas, entre otras." sqref="D288"/>
    <dataValidation allowBlank="1" showInputMessage="1" showErrorMessage="1" promptTitle="INFRAESTRUCTURA CULTURAL" prompt="Agrupa las asignaciones destinadas a cubrir la inversión pública con la contratación de obras de construcción, reconstrucción, ampliación o rehabilitación por concepto de obras de infraestructura cultural, tales como: casa de cultura, bilbliotecas, etc." sqref="D289"/>
    <dataValidation allowBlank="1" showInputMessage="1" showErrorMessage="1" promptTitle="INFRAESTRUCTURA" prompt="Agrupa las asignaciones destinadas a cubrir la nversión pública con la contratación de obras de construcción, reconstrucción, ampliación o rehabilitación por concepto de infraestructura turística, tales como: andadores, miradores, museos, malecones, etc." sqref="D290"/>
    <dataValidation allowBlank="1" showInputMessage="1" showErrorMessage="1" promptTitle="CONS. D E REDES DE COMUNICACI{ON" prompt="Agrupa las asignaciones destinadas a la contratación de obras de construcción, reconstrucción, ampliación o rehabilitación por concepto de redes de comunicación terrestres, tales como: carreteras, caminos, libramientos, entre otras." sqref="D291"/>
    <dataValidation allowBlank="1" showInputMessage="1" showErrorMessage="1" promptTitle="CONSTRUCCIÓN DE MERCADOS" prompt="Agrupa las asignaciones destinadas a la contratación de obras de construcción, reconstrucción, ampliación o rehabilitación por concepto de mecados municipales." sqref="D292"/>
    <dataValidation allowBlank="1" showInputMessage="1" showErrorMessage="1" promptTitle="CONSTRUCCIÓN DE JARDINES Y PLAZA" prompt="Agrupa las asignaciones destinadas a la contratación de obras de construcción, reconstrucción, ampliación o rehabilitación por concepto de plazas y jardines, tales como: parques, jardines, entre otras. " sqref="D293"/>
    <dataValidation allowBlank="1" showInputMessage="1" showErrorMessage="1" promptTitle="CONSTRUCCIÓN DE CEMENTARIOS" prompt="Agrupa las asignaciones destinadas a la contratación de obras de construcción, reconstrucción, ampliación o rehabilitación por concepto de cementerios, entre otras. Excluyendo de estas los gastos de construcción de gavetas. " sqref="D294"/>
    <dataValidation allowBlank="1" showInputMessage="1" showErrorMessage="1" promptTitle="CONSTRUCCIÓN DE RASTROS" prompt="Agrupa las asignaciones destinadas a la contratación de obras de construcción, reconstrucción, ampliación o rehabiltación por concepto de rastros municipales." sqref="D295"/>
    <dataValidation allowBlank="1" showInputMessage="1" showErrorMessage="1" promptTitle="INFRAESTRUCTURA DE ASEO PÚBLICO" prompt="Agrupa las asignaciones destinadas a la contratación de obras de construcción, reconstrucción, ampliación o rehabilitación por concepto de aseo público, tales como: basureros nuevos, mallas perimetrales, descargas, tanques lixiviados, entre otros." sqref="D296"/>
    <dataValidation allowBlank="1" showInputMessage="1" showErrorMessage="1" promptTitle="CONST. EDIFICIOS ADMINISTRATIVOS" prompt="Agrupa las asignaciones destinadas a la contratación de obras de construcción, reconstrucción, ampliación o rehabilitación por concepto de edificios administrativos municipales.  " sqref="D297"/>
    <dataValidation allowBlank="1" showInputMessage="1" showErrorMessage="1" promptTitle="OBRAS DE CONTINGENCIA" prompt="Agrupa las asignaciones destinadas a la contratación de obras de construcción, reconstrucción, ampliación o rehabilitación  por concepto de prevención de contingencias, tales como: desazolve de ríos, lagos, entre otros." sqref="D298"/>
    <dataValidation allowBlank="1" showInputMessage="1" showErrorMessage="1" promptTitle="OTRAS NO ESPECÍFICAS" prompt="Agrupa las asignaciones destinadas a la contratación de obras de construcción, reconstrucción, ampliación o rehabilitación  por concepto de otras obras no especificadas en las partidas anteriores." sqref="D299"/>
    <dataValidation allowBlank="1" showInputMessage="1" showErrorMessage="1" promptTitle="AGUA POTABLE" prompt="Agrupa las asignaciones destinadas a la contratación de obras de construcción, reconstrucción, ampliación o rehabilitación  por concepto de agua potable, como son redes de agua, perforación o equipamiento de pozos, tanques o depósitos, entre otros." sqref="D302"/>
    <dataValidation allowBlank="1" showInputMessage="1" showErrorMessage="1" promptTitle="ALCANTARILLADO" prompt="Agrupa las asignaciones destinadas a la contratación de obras de construcción, reconstrucción, ampliación o rehabilitación  por concepto de alcantarillado, como son redes de drenaje urbano, colectores, alcantarillado pluvial, entre otras." sqref="D303"/>
    <dataValidation allowBlank="1" showInputMessage="1" showErrorMessage="1" promptTitle="DRENAJE Y LETRINAS" prompt="Agrupa las asignaciones destinadas a la contratación de obras de construcción, reconstrucción, ampliación o rehabilitación  por concepto de drenajes y letrinas, como son redes de drenaje rural, baños, letrinas, entre otras." sqref="D304"/>
    <dataValidation allowBlank="1" showInputMessage="1" showErrorMessage="1" promptTitle="ELECTRIFICACIÓN" prompt="Agrupa las asignaciones destinadas a la contratación de obras de construcción, reconstrucción, ampliación o rehabilitación  por concepto de electrificación de colonias o redes eléctricas para comunidades o rancherías, entre otras." sqref="D305"/>
    <dataValidation allowBlank="1" showInputMessage="1" showErrorMessage="1" promptTitle="MEJORAMIENTO DE VIVIENDA" prompt="Agrupa las asignaciones destinadas a la contratación de obras de construcción, reconstrucción, ampliación o rehabilitación  por concepto de mejoramiento de vivienda, que beneficie a sectores de la población que se encuentren en pobreza extrema y rezago." sqref="D306"/>
    <dataValidation allowBlank="1" showInputMessage="1" showErrorMessage="1" promptTitle="PAVIMENTACIÓN DE CALLES" prompt="Agrupa las asignaciones destinadas a la contratación de obras de construcción, reconstrucción, ampliación o rehabilitación  por concepto de pavimentación de calles, como son empedrados, colocación de concreto hidráulico, colocación de asfalto, entre otros" sqref="D307"/>
    <dataValidation allowBlank="1" showInputMessage="1" showErrorMessage="1" promptTitle="PUENTES" prompt="Agrupa las asignaciones destinadas a la contratación de obras de construcción, reconstrucción, ampliación o rehabilitación  por concepto de puentes: viales, peatonales, vados, entre otros." sqref="D308"/>
    <dataValidation allowBlank="1" showInputMessage="1" showErrorMessage="1" promptTitle="INFRA. PRODUCTIVA RURAL" prompt="Asignaciones destinadas a cubrir la inversión pública, para apoyar las actividades agrícolas, frutícolas, ganaderas, agroindustriales y en general todas aquellas de tipo rural, tales como: caminos saca cosechas, caminos rurales, bordos, entre otros." sqref="D309"/>
    <dataValidation allowBlank="1" showInputMessage="1" showErrorMessage="1" promptTitle="INFRA PESQUERA Y ACUÍCOLA" prompt="Asignaciones destinadas a cubrir la inversión pública, para apoyar la actividad pesquera y acuícola con contratación de obras de construcción, reconstrucción, ampliación o rehabilitación, tales como: granja acuícola, estanques, laboratorios, entre otras." sqref="D310"/>
    <dataValidation allowBlank="1" showInputMessage="1" showErrorMessage="1" promptTitle="INFRA.FORESTAL, SILVÍCOLA, FAUNA" prompt="Asignaciones destinadas a cubrir la inversión pública, para apoyar la actividad forestal, silvícola y  de la fauna con contratación de obras de construcción, reconstrucción, ampliación o rehabilitación, tales como: forestación, plantación, entre otras." sqref="D311"/>
    <dataValidation allowBlank="1" showInputMessage="1" showErrorMessage="1" promptTitle="INFRA. PROTEC Y PRESERVACIÓN ECO" prompt="Asignaciones destinadas a cubrir la inversión pública, para apoyar la actividad de protección y preservación ecológica con contratación de obras de construcción, reconstrucción, ampliación o rehabilitación, tales como: casetas, muros de contención, etc" sqref="D312"/>
    <dataValidation allowBlank="1" showInputMessage="1" showErrorMessage="1" promptTitle="INFRA DE SEGURIDAD PÚBLICA" prompt="Asignaciones destinadas a cubrir la inversión pública, para apoyar la actividades de seguridad pública con contratación de obras de construcción, reconstrucción, ampliación o rehabilitación, tales como: centros de readaptación, casetas de vigilancia, etc." sqref="D313"/>
    <dataValidation allowBlank="1" showInputMessage="1" showErrorMessage="1" promptTitle="INFRAESTRUCTURA DE SALUD" prompt="Asignaciones destinadas a cubrir la inversión pública con la administración directa de obras de construcción, reconstrucción, ampliación o rehabilitación por concepto de infraestructura de salud, tales como: centrso de salud, hospitales," sqref="D314"/>
    <dataValidation allowBlank="1" showInputMessage="1" showErrorMessage="1" promptTitle="INFRAESTRUCTURA EDUCATIVA" prompt="Agrupa las asignaciones destinadas a cubrir la inversión pública con la contratación de obras de construcción, reconstrucción, ampliación o rehabilitación por concepto de infraestructura educativa, tales como: aulas, patios cívicos, canchas, entre otros." sqref="D315"/>
    <dataValidation allowBlank="1" showInputMessage="1" showErrorMessage="1" promptTitle="INFRAESTRUCTURA DEPORTIVA" prompt="Agrupa las asignaciones destinadas a cubrir la inversión pública con la contratación de obras de construcción, reconstrucción, ampliación o rehabilitación por concepto de infraestructura deportiva, tales como: unidades deportivas, canchas, entre otros." sqref="D316"/>
    <dataValidation allowBlank="1" showInputMessage="1" showErrorMessage="1" promptTitle="INFRAESTRUCTURA CULTURAL" prompt="Agrupa las asignaciones destinadas a cubrir la inversión pública con la contratación de obras de construcción, reconstrucción, ampliación o rehabilitación por concepto de infraestructura cultural, tales como: casa de cultura, bibliotecas, teatros, etc" sqref="D317"/>
    <dataValidation allowBlank="1" showInputMessage="1" showErrorMessage="1" promptTitle="INFRAESTRUCTURA TURÍSTICA" prompt="Agrupa las asignaciones destinadas a cubrir la inversión pública con la contratación de obras de construcción, reconstrucción, ampliación o rehabilitación por concepto de infraestructura turística, tales como: andadores, miradoes, museos, malecones, etc." sqref="D318"/>
    <dataValidation allowBlank="1" showInputMessage="1" showErrorMessage="1" promptTitle="CONS. DE REDES DE COMUNICACIONES" prompt="Agrupa las asignaciones destinadas a cubrir la inversión pública con la contratación de obras de construcción, reconstrucción, ampliación o rehabilitación por concepto de redes de comunicación terrestre, tales como: carreteras, caminos, etc." sqref="D319"/>
    <dataValidation allowBlank="1" showInputMessage="1" showErrorMessage="1" promptTitle="CONSTRUCCIÓN DE MERCADOS" prompt="Agrupa las asignaciones destinadas a cubrir la inversión pública con la contratación de obras de construcción, reconstrucción, ampliación o rehabilitación por concepto de mercados municipales." sqref="D320"/>
    <dataValidation allowBlank="1" showInputMessage="1" showErrorMessage="1" promptTitle="CONS. DE PLAZAS Y JARDINES" prompt="Agrupa las asignaciones destinadas a cubrir la inversión pública con la contratación de obras de construcción, reconstrucción, ampliación o rehabilitación por concepto de plazas y jardines, tales como: parques, jardines, entre otras." sqref="D321"/>
    <dataValidation allowBlank="1" showInputMessage="1" showErrorMessage="1" promptTitle="CONSTRUCCION DE CEMENTERIOS" prompt="Agrupa las asignaciones destinadas a cubrir la inversión pública con la contratación de obras de construcción, reconstrucción, ampliación o rehabilitación por concepto de cementerios, tales como: cercado perimetral, entre otras. Excluyendo gavetas." sqref="D322"/>
    <dataValidation allowBlank="1" showInputMessage="1" showErrorMessage="1" promptTitle="CONSTRUCCION DE RASTROS" prompt="Agrupa las asignaciones destinadas a cubrir la inversión pública con la contratación de obras de construcción, reconstrucción, ampliación o rehabilitación por concepto de rastros municipales." sqref="D323"/>
    <dataValidation allowBlank="1" showInputMessage="1" showErrorMessage="1" promptTitle="INFRAESTRUCTURA DE ASEO PÚBLICO" prompt="Agrupa las asignaciones destinadas a cubrir la inversión pública con la contratación de obras de construcción, reconstrucción, ampliación o rehabilitación por concepto de aseo público, tales como: basureros nuevos, decargas, entre otras." sqref="D324"/>
    <dataValidation allowBlank="1" showInputMessage="1" showErrorMessage="1" promptTitle="CONS. EDIFICIOS ADMINISTRATIVOS" prompt="Agrupa las asignaciones destinadas a la administración directa de las obras de construcción, reconstrucción, ampliación o rehabilitación por concepto de edificios municipales." sqref="D325"/>
    <dataValidation allowBlank="1" showInputMessage="1" showErrorMessage="1" promptTitle="OBRAS DE CONTINGENCIA" prompt="Agrupa las asignaciones directas de obras de construcción, reconstrucción, ampliación o rehabilitación por concepto de obras de contingencias, tales como: desazolve de ríos, lagos, entre otros." sqref="D326"/>
    <dataValidation allowBlank="1" showInputMessage="1" showErrorMessage="1" promptTitle="OTAS NO ESPECÍFICADAS" prompt="Agrupa las asignaciones destinadas a la administración directa de obras de construción, reconstrucción, ampliación o rehabilitación por concepto de otras obras no especificadas en las partidas anteriores." sqref="D327"/>
    <dataValidation allowBlank="1" showInputMessage="1" showErrorMessage="1" promptTitle="INDENMIZACIONES" prompt="Asignaciones destinadas a cubrir el importe de las liquidaciones que resulten por daños patrimoniales a los ciudadanos y/o a sus bienes, por parte de la Administración Pública, derivado de la aplicación de la LRPEJM." sqref="D332"/>
    <dataValidation allowBlank="1" showInputMessage="1" showErrorMessage="1" promptTitle="REINTEGROS" prompt="Asignaciones destinadas a pagar por parte de la Administración Pública Municipal a los contribuyentes por concepto de reintegro por cobros indebidos a este." sqref="D335"/>
    <dataValidation allowBlank="1" showInputMessage="1" showErrorMessage="1" promptTitle="PENSIONES" prompt="Asignaciones por cubrir los pagos a pensionados de la Administración Pública Municipal conforme a lo estipulado en acuerdo de ayuntamiento, así como de las prestaciones económicas distintas a la pensión. " sqref="D338"/>
    <dataValidation allowBlank="1" showInputMessage="1" showErrorMessage="1" promptTitle="JUBILACIONES" prompt="Asignaciones destinadas a cubrir los pagos a jubilados de la Administración Pública Municipal conforme a lo estipulado en acuerdo de ayuntamiento, así como de las prestacioes económicas distintas a la jubilación." sqref="D339"/>
    <dataValidation allowBlank="1" showInputMessage="1" showErrorMessage="1" promptTitle="MULTAS FEDERALES NO FISCALES" prompt="Asignaciones destinadas a cubrir las erogaciones por participación del estado y/o federación por convenios por parte de la Administración Pública Municipal y estos, para el cobro de multas federales no fiscales." sqref="D342"/>
    <dataValidation allowBlank="1" showInputMessage="1" showErrorMessage="1" promptTitle="DERECHOS DE ZONA MARÍTIMA" prompt="Asignaciones destinadas a cubrir las erogaciones por participación del estado y/o federación por convenios por parte de la Administración Pública Municipal y estos, pare el cobro de derecho del suelo en zonas marítimas." sqref="D343"/>
    <dataValidation allowBlank="1" showInputMessage="1" showErrorMessage="1" promptTitle="CUENTAS INCOBRABLES" prompt="Asignaciones destinadas a agrupar la depuración de cuentas incobrables o activos circulares incobrables, que por tiempo perdió su valor de ley o después de agotar las instancias legales para su recuperación estas no procedieron." sqref="D344"/>
    <dataValidation allowBlank="1" showInputMessage="1" showErrorMessage="1" promptTitle="A LA BANCA OFICIAL" prompt="Asignaciones destinadas a cubrir el pago del principal derivado de los créditos contraídos en la moneda nacional con instituciones oficiales establecidas en territorio nacional, tales como: BANOBRAS, Secretaría de Finanzas del Estado, entre otras." sqref="D349"/>
    <dataValidation allowBlank="1" showInputMessage="1" showErrorMessage="1" promptTitle="A LA BANCA COMERCIAL" prompt="Asignaciones destinadas a cubrir el pago del principal derivado de los créditos contraídos en modeda nacional o extranjera con intituciones de crédito establecidas en territorio nacional." sqref="D350"/>
    <dataValidation allowBlank="1" showInputMessage="1" showErrorMessage="1" promptTitle="A PARTICULARES " prompt="Asignaciones destinadas a cubrir el pago del principal derivado de los créditos contraídos en moneda nacional o extranjera con particulares establecidas en territorio nacinal. " sqref="D351"/>
    <dataValidation allowBlank="1" showInputMessage="1" showErrorMessage="1" promptTitle="INTERESES DE LA BANCA OFICIAL" prompt="Asignaciones destinadas al pago de intereses derivados de los créditos contratados con instituciones oficiales." sqref="D354"/>
    <dataValidation allowBlank="1" showInputMessage="1" showErrorMessage="1" promptTitle="INTERESES DE LA BANCA COMERCIAL" prompt="Asignaciones destinadas al pago de intereses derivados de los créditos contratados con instituciones de crédito nacional." sqref="D355"/>
    <dataValidation allowBlank="1" showInputMessage="1" showErrorMessage="1" promptTitle="INTERESES PARTICULARES" prompt="Asignaciones destinadas al pago de intereses derivados de los créditos contratados por particulares." sqref="D356"/>
    <dataValidation allowBlank="1" showInputMessage="1" showErrorMessage="1" promptTitle="INTERESES MORATORIOS A LA BANCA" prompt="Asignaciones destinadas al pago de intereses moratorios derivados de los créditos contratados con instituciones oficiales." sqref="D357"/>
    <dataValidation allowBlank="1" showInputMessage="1" showErrorMessage="1" promptTitle="9205" prompt="Asignaciones destinadas al pago de intereses moratorios derivados de los créditos contratados con instituciones de crédito nacional." sqref="D358"/>
    <dataValidation allowBlank="1" showInputMessage="1" showErrorMessage="1" promptTitle="INTER MORATORIOS A LA BANCA C." prompt="Asignaciones destinadas al pago de intereses moratorios derivados de los créditos contratados con instituciones particulares." sqref="D359"/>
    <dataValidation allowBlank="1" showInputMessage="1" showErrorMessage="1" promptTitle="COMISIONES Y GASTOS DE LA DEUDA" prompt="Asignaciones destinadas al pago de obligaciones derivadas del servicio de la deuda contratada; así como del pago de gastos de la misma, como son: los diversos gastos que se cubren a los bancos agentes por la inscripción de los valores, entre otras. " sqref="D362"/>
    <dataValidation allowBlank="1" showInputMessage="1" showErrorMessage="1" promptTitle="ADEFAS BIENES Y SERVICIOS" prompt="Asignaciones destinadas a cubrir las erogaciones de la APM, devengadas y pendientes de liquidar al cierre del ejecicio fiscal, derivado de la contratación de bienes y servicios requeridos en el desempeño de sus funciones." sqref="D365"/>
    <dataValidation allowBlank="1" showInputMessage="1" showErrorMessage="1" promptTitle="ADEFAS SERCICIO PERSONALES" prompt="Asignaciones destinadas a cubrir las erogaciones de la APM, devengadas y pendientes de liquidar a cierre del ejecicio fiscal, derivado de la contratación de los servicio personales requeridos en el desempeño de sus funciones." sqref="D366"/>
  </dataValidations>
  <printOptions horizontalCentered="1"/>
  <pageMargins left="0.3937007874015748" right="0.3937007874015748" top="0.3937007874015748" bottom="0.3937007874015748" header="0" footer="0.1968503937007874"/>
  <pageSetup horizontalDpi="300" verticalDpi="300" orientation="landscape" scale="69" r:id="rId2"/>
  <headerFooter alignWithMargins="0">
    <oddFooter>&amp;RPágina &amp;P de &amp;N</oddFooter>
  </headerFooter>
  <drawing r:id="rId1"/>
</worksheet>
</file>

<file path=xl/worksheets/sheet31.xml><?xml version="1.0" encoding="utf-8"?>
<worksheet xmlns="http://schemas.openxmlformats.org/spreadsheetml/2006/main" xmlns:r="http://schemas.openxmlformats.org/officeDocument/2006/relationships">
  <sheetPr codeName="Hoja15">
    <tabColor indexed="52"/>
  </sheetPr>
  <dimension ref="A1:L49"/>
  <sheetViews>
    <sheetView zoomScale="95" zoomScaleNormal="95" zoomScalePageLayoutView="0" workbookViewId="0" topLeftCell="A1">
      <pane xSplit="1" ySplit="7" topLeftCell="B15" activePane="bottomRight" state="frozen"/>
      <selection pane="topLeft" activeCell="A1" sqref="A1"/>
      <selection pane="topRight" activeCell="B1" sqref="B1"/>
      <selection pane="bottomLeft" activeCell="A8" sqref="A8"/>
      <selection pane="bottomRight" activeCell="C9" sqref="C9"/>
    </sheetView>
  </sheetViews>
  <sheetFormatPr defaultColWidth="0" defaultRowHeight="12.75" zeroHeight="1"/>
  <cols>
    <col min="1" max="2" width="20.7109375" style="1" customWidth="1"/>
    <col min="3" max="3" width="13.28125" style="1" customWidth="1"/>
    <col min="4" max="4" width="14.140625" style="1" customWidth="1"/>
    <col min="5" max="5" width="13.28125" style="1" customWidth="1"/>
    <col min="6" max="10" width="14.140625" style="1" customWidth="1"/>
    <col min="11" max="11" width="13.28125" style="1" customWidth="1"/>
    <col min="12" max="12" width="1.7109375" style="199" customWidth="1"/>
    <col min="13" max="16384" width="11.421875" style="1" hidden="1" customWidth="1"/>
  </cols>
  <sheetData>
    <row r="1" spans="1:12" s="2" customFormat="1" ht="12.75">
      <c r="A1" s="3"/>
      <c r="B1" s="4"/>
      <c r="C1" s="5"/>
      <c r="D1" s="5"/>
      <c r="E1" s="5"/>
      <c r="F1" s="5"/>
      <c r="G1" s="5"/>
      <c r="H1" s="5"/>
      <c r="I1" s="5"/>
      <c r="J1" s="5"/>
      <c r="K1" s="8" t="s">
        <v>578</v>
      </c>
      <c r="L1" s="77"/>
    </row>
    <row r="2" spans="1:12" s="2" customFormat="1" ht="18">
      <c r="A2" s="9"/>
      <c r="B2" s="204" t="s">
        <v>939</v>
      </c>
      <c r="C2" s="16"/>
      <c r="D2" s="16"/>
      <c r="E2" s="16"/>
      <c r="F2" s="16"/>
      <c r="G2" s="16"/>
      <c r="H2" s="16"/>
      <c r="I2" s="16"/>
      <c r="J2" s="16"/>
      <c r="K2" s="13"/>
      <c r="L2" s="77"/>
    </row>
    <row r="3" spans="1:12" s="2" customFormat="1" ht="18">
      <c r="A3" s="14"/>
      <c r="B3" s="59" t="str">
        <f>"Municipio de: "&amp;'13'!C5</f>
        <v>Municipio de: AMACUECA, JALISCO</v>
      </c>
      <c r="C3" s="16"/>
      <c r="D3" s="16"/>
      <c r="E3" s="16"/>
      <c r="F3" s="16"/>
      <c r="G3" s="16"/>
      <c r="H3" s="16"/>
      <c r="I3" s="16"/>
      <c r="J3" s="16"/>
      <c r="K3" s="13"/>
      <c r="L3" s="77"/>
    </row>
    <row r="4" spans="1:12" s="2" customFormat="1" ht="13.5" thickBot="1">
      <c r="A4" s="25"/>
      <c r="B4" s="26"/>
      <c r="C4" s="27"/>
      <c r="D4" s="27"/>
      <c r="E4" s="27"/>
      <c r="F4" s="27"/>
      <c r="G4" s="27"/>
      <c r="H4" s="27"/>
      <c r="I4" s="27"/>
      <c r="J4" s="27"/>
      <c r="K4" s="29"/>
      <c r="L4" s="77"/>
    </row>
    <row r="5" spans="1:12" s="2" customFormat="1" ht="4.5" customHeight="1">
      <c r="A5" s="30"/>
      <c r="B5" s="31"/>
      <c r="C5" s="32"/>
      <c r="D5" s="31"/>
      <c r="E5" s="33"/>
      <c r="F5" s="31"/>
      <c r="G5" s="33"/>
      <c r="L5" s="77"/>
    </row>
    <row r="6" spans="1:12" s="2" customFormat="1" ht="12.75">
      <c r="A6" s="476" t="s">
        <v>576</v>
      </c>
      <c r="B6" s="473" t="s">
        <v>577</v>
      </c>
      <c r="C6" s="472" t="s">
        <v>940</v>
      </c>
      <c r="D6" s="473" t="s">
        <v>941</v>
      </c>
      <c r="E6" s="472" t="s">
        <v>942</v>
      </c>
      <c r="F6" s="473" t="s">
        <v>943</v>
      </c>
      <c r="G6" s="472" t="s">
        <v>944</v>
      </c>
      <c r="H6" s="472" t="s">
        <v>945</v>
      </c>
      <c r="I6" s="472" t="s">
        <v>946</v>
      </c>
      <c r="J6" s="472" t="s">
        <v>947</v>
      </c>
      <c r="K6" s="472" t="s">
        <v>579</v>
      </c>
      <c r="L6" s="77"/>
    </row>
    <row r="7" spans="1:12" s="2" customFormat="1" ht="12.75">
      <c r="A7" s="476"/>
      <c r="B7" s="473"/>
      <c r="C7" s="472"/>
      <c r="D7" s="473"/>
      <c r="E7" s="472"/>
      <c r="F7" s="473"/>
      <c r="G7" s="472"/>
      <c r="H7" s="472"/>
      <c r="I7" s="472"/>
      <c r="J7" s="472"/>
      <c r="K7" s="472"/>
      <c r="L7" s="77"/>
    </row>
    <row r="8" spans="1:11" ht="12.75">
      <c r="A8" s="474" t="s">
        <v>442</v>
      </c>
      <c r="B8" s="311" t="s">
        <v>443</v>
      </c>
      <c r="C8" s="312">
        <v>1124989</v>
      </c>
      <c r="D8" s="312">
        <v>500000</v>
      </c>
      <c r="E8" s="312">
        <v>658900</v>
      </c>
      <c r="F8" s="312">
        <v>205000</v>
      </c>
      <c r="G8" s="312"/>
      <c r="H8" s="312">
        <v>2954250</v>
      </c>
      <c r="I8" s="312"/>
      <c r="J8" s="312"/>
      <c r="K8" s="312">
        <f aca="true" t="shared" si="0" ref="K8:K36">SUM(C8:J8)</f>
        <v>5443139</v>
      </c>
    </row>
    <row r="9" spans="1:11" ht="12.75">
      <c r="A9" s="475"/>
      <c r="B9" s="311" t="s">
        <v>444</v>
      </c>
      <c r="C9" s="312"/>
      <c r="D9" s="312">
        <v>137000</v>
      </c>
      <c r="E9" s="312"/>
      <c r="F9" s="312"/>
      <c r="G9" s="312"/>
      <c r="H9" s="312"/>
      <c r="I9" s="312"/>
      <c r="J9" s="312"/>
      <c r="K9" s="312">
        <f t="shared" si="0"/>
        <v>137000</v>
      </c>
    </row>
    <row r="10" spans="1:11" ht="12.75">
      <c r="A10" s="475"/>
      <c r="B10" s="311" t="s">
        <v>77</v>
      </c>
      <c r="C10" s="312"/>
      <c r="D10" s="312"/>
      <c r="E10" s="312"/>
      <c r="F10" s="312"/>
      <c r="G10" s="312"/>
      <c r="H10" s="312"/>
      <c r="I10" s="312"/>
      <c r="J10" s="312"/>
      <c r="K10" s="312">
        <f t="shared" si="0"/>
        <v>0</v>
      </c>
    </row>
    <row r="11" spans="1:11" ht="12.75">
      <c r="A11" s="475"/>
      <c r="B11" s="311" t="s">
        <v>256</v>
      </c>
      <c r="C11" s="312">
        <v>0</v>
      </c>
      <c r="D11" s="312"/>
      <c r="E11" s="312"/>
      <c r="F11" s="312"/>
      <c r="G11" s="312"/>
      <c r="H11" s="312"/>
      <c r="I11" s="312"/>
      <c r="J11" s="312"/>
      <c r="K11" s="312">
        <f t="shared" si="0"/>
        <v>0</v>
      </c>
    </row>
    <row r="12" spans="1:11" ht="12.75">
      <c r="A12" s="313"/>
      <c r="B12" s="314" t="s">
        <v>928</v>
      </c>
      <c r="C12" s="312">
        <f>SUM(C8:C11)</f>
        <v>1124989</v>
      </c>
      <c r="D12" s="312">
        <f>SUM(D8:D11)</f>
        <v>637000</v>
      </c>
      <c r="E12" s="312">
        <f aca="true" t="shared" si="1" ref="E12:J12">SUM(E8:E11)</f>
        <v>658900</v>
      </c>
      <c r="F12" s="312">
        <f t="shared" si="1"/>
        <v>205000</v>
      </c>
      <c r="G12" s="312">
        <f t="shared" si="1"/>
        <v>0</v>
      </c>
      <c r="H12" s="312">
        <f t="shared" si="1"/>
        <v>2954250</v>
      </c>
      <c r="I12" s="312">
        <f t="shared" si="1"/>
        <v>0</v>
      </c>
      <c r="J12" s="312">
        <f t="shared" si="1"/>
        <v>0</v>
      </c>
      <c r="K12" s="312">
        <f t="shared" si="0"/>
        <v>5580139</v>
      </c>
    </row>
    <row r="13" spans="1:11" ht="25.5">
      <c r="A13" s="474" t="s">
        <v>197</v>
      </c>
      <c r="B13" s="314" t="s">
        <v>197</v>
      </c>
      <c r="C13" s="312">
        <v>1064764</v>
      </c>
      <c r="D13" s="312"/>
      <c r="E13" s="312"/>
      <c r="F13" s="312"/>
      <c r="G13" s="312"/>
      <c r="H13" s="312"/>
      <c r="I13" s="312"/>
      <c r="J13" s="312"/>
      <c r="K13" s="312">
        <f t="shared" si="0"/>
        <v>1064764</v>
      </c>
    </row>
    <row r="14" spans="1:11" ht="12.75">
      <c r="A14" s="475"/>
      <c r="B14" s="314"/>
      <c r="C14" s="312"/>
      <c r="D14" s="312">
        <v>350000</v>
      </c>
      <c r="E14" s="312"/>
      <c r="F14" s="312"/>
      <c r="G14" s="312"/>
      <c r="H14" s="312"/>
      <c r="I14" s="312"/>
      <c r="J14" s="312"/>
      <c r="K14" s="312">
        <f t="shared" si="0"/>
        <v>350000</v>
      </c>
    </row>
    <row r="15" spans="1:11" ht="12.75">
      <c r="A15" s="475"/>
      <c r="B15" s="314"/>
      <c r="C15" s="312"/>
      <c r="D15" s="312">
        <v>20000</v>
      </c>
      <c r="E15" s="312"/>
      <c r="F15" s="312"/>
      <c r="G15" s="312"/>
      <c r="H15" s="312"/>
      <c r="I15" s="312"/>
      <c r="J15" s="312"/>
      <c r="K15" s="312">
        <f t="shared" si="0"/>
        <v>20000</v>
      </c>
    </row>
    <row r="16" spans="1:11" ht="12.75">
      <c r="A16" s="475"/>
      <c r="B16" s="314"/>
      <c r="C16" s="312"/>
      <c r="D16" s="312">
        <v>30000</v>
      </c>
      <c r="E16" s="312"/>
      <c r="F16" s="312"/>
      <c r="G16" s="312"/>
      <c r="H16" s="312"/>
      <c r="I16" s="312"/>
      <c r="J16" s="312"/>
      <c r="K16" s="312">
        <f t="shared" si="0"/>
        <v>30000</v>
      </c>
    </row>
    <row r="17" spans="1:11" ht="12.75">
      <c r="A17" s="388"/>
      <c r="B17" s="314" t="s">
        <v>575</v>
      </c>
      <c r="C17" s="312">
        <f aca="true" t="shared" si="2" ref="C17:J17">SUM(C13:C16)</f>
        <v>1064764</v>
      </c>
      <c r="D17" s="312">
        <f t="shared" si="2"/>
        <v>400000</v>
      </c>
      <c r="E17" s="312">
        <f t="shared" si="2"/>
        <v>0</v>
      </c>
      <c r="F17" s="312">
        <f t="shared" si="2"/>
        <v>0</v>
      </c>
      <c r="G17" s="312">
        <f t="shared" si="2"/>
        <v>0</v>
      </c>
      <c r="H17" s="312">
        <f t="shared" si="2"/>
        <v>0</v>
      </c>
      <c r="I17" s="312">
        <f t="shared" si="2"/>
        <v>0</v>
      </c>
      <c r="J17" s="312">
        <f t="shared" si="2"/>
        <v>0</v>
      </c>
      <c r="K17" s="312">
        <f>SUM(C17:J17)</f>
        <v>1464764</v>
      </c>
    </row>
    <row r="18" spans="1:11" ht="25.5">
      <c r="A18" s="474" t="s">
        <v>445</v>
      </c>
      <c r="B18" s="314" t="s">
        <v>446</v>
      </c>
      <c r="C18" s="312">
        <v>1188829</v>
      </c>
      <c r="D18" s="312">
        <v>250000</v>
      </c>
      <c r="E18" s="312">
        <v>65000</v>
      </c>
      <c r="F18" s="312"/>
      <c r="G18" s="312"/>
      <c r="H18" s="312"/>
      <c r="I18" s="312"/>
      <c r="J18" s="312"/>
      <c r="K18" s="312">
        <f t="shared" si="0"/>
        <v>1503829</v>
      </c>
    </row>
    <row r="19" spans="1:11" ht="12.75">
      <c r="A19" s="475"/>
      <c r="B19" s="314"/>
      <c r="C19" s="312"/>
      <c r="D19" s="312"/>
      <c r="E19" s="312"/>
      <c r="F19" s="312"/>
      <c r="G19" s="312"/>
      <c r="H19" s="312"/>
      <c r="I19" s="312"/>
      <c r="J19" s="312"/>
      <c r="K19" s="312">
        <f t="shared" si="0"/>
        <v>0</v>
      </c>
    </row>
    <row r="20" spans="1:11" ht="12.75">
      <c r="A20" s="475"/>
      <c r="B20" s="314"/>
      <c r="C20" s="312"/>
      <c r="D20" s="312"/>
      <c r="E20" s="312"/>
      <c r="F20" s="312"/>
      <c r="G20" s="312"/>
      <c r="H20" s="312"/>
      <c r="I20" s="312"/>
      <c r="J20" s="312"/>
      <c r="K20" s="312">
        <f t="shared" si="0"/>
        <v>0</v>
      </c>
    </row>
    <row r="21" spans="1:11" ht="12.75">
      <c r="A21" s="475"/>
      <c r="B21" s="314"/>
      <c r="C21" s="312"/>
      <c r="D21" s="312"/>
      <c r="E21" s="312"/>
      <c r="F21" s="312"/>
      <c r="G21" s="312"/>
      <c r="H21" s="312"/>
      <c r="I21" s="312"/>
      <c r="J21" s="312"/>
      <c r="K21" s="312">
        <f t="shared" si="0"/>
        <v>0</v>
      </c>
    </row>
    <row r="22" spans="1:11" ht="12.75">
      <c r="A22" s="388"/>
      <c r="B22" s="314" t="s">
        <v>575</v>
      </c>
      <c r="C22" s="312">
        <f aca="true" t="shared" si="3" ref="C22:J22">SUM(C18:C21)</f>
        <v>1188829</v>
      </c>
      <c r="D22" s="312">
        <f t="shared" si="3"/>
        <v>250000</v>
      </c>
      <c r="E22" s="312">
        <f t="shared" si="3"/>
        <v>65000</v>
      </c>
      <c r="F22" s="312">
        <f t="shared" si="3"/>
        <v>0</v>
      </c>
      <c r="G22" s="312">
        <f t="shared" si="3"/>
        <v>0</v>
      </c>
      <c r="H22" s="312">
        <f t="shared" si="3"/>
        <v>0</v>
      </c>
      <c r="I22" s="312">
        <f t="shared" si="3"/>
        <v>0</v>
      </c>
      <c r="J22" s="312">
        <f t="shared" si="3"/>
        <v>0</v>
      </c>
      <c r="K22" s="312">
        <f t="shared" si="0"/>
        <v>1503829</v>
      </c>
    </row>
    <row r="23" spans="1:11" ht="12.75">
      <c r="A23" s="474" t="s">
        <v>447</v>
      </c>
      <c r="B23" s="311" t="s">
        <v>425</v>
      </c>
      <c r="C23" s="312"/>
      <c r="D23" s="312">
        <v>55000</v>
      </c>
      <c r="E23" s="312"/>
      <c r="F23" s="312">
        <v>420000</v>
      </c>
      <c r="G23" s="312"/>
      <c r="H23" s="312"/>
      <c r="I23" s="312"/>
      <c r="J23" s="312"/>
      <c r="K23" s="312">
        <f t="shared" si="0"/>
        <v>475000</v>
      </c>
    </row>
    <row r="24" spans="1:11" ht="12.75">
      <c r="A24" s="475"/>
      <c r="B24" s="311"/>
      <c r="C24" s="312"/>
      <c r="D24" s="312"/>
      <c r="E24" s="312">
        <v>75000</v>
      </c>
      <c r="F24" s="312"/>
      <c r="G24" s="312"/>
      <c r="H24" s="312"/>
      <c r="I24" s="312"/>
      <c r="J24" s="312"/>
      <c r="K24" s="312">
        <f t="shared" si="0"/>
        <v>75000</v>
      </c>
    </row>
    <row r="25" spans="1:11" ht="12.75">
      <c r="A25" s="475"/>
      <c r="B25" s="311"/>
      <c r="C25" s="312"/>
      <c r="D25" s="312"/>
      <c r="E25" s="312"/>
      <c r="F25" s="312"/>
      <c r="G25" s="312"/>
      <c r="H25" s="312"/>
      <c r="I25" s="312"/>
      <c r="J25" s="312"/>
      <c r="K25" s="312">
        <f t="shared" si="0"/>
        <v>0</v>
      </c>
    </row>
    <row r="26" spans="1:11" ht="12.75">
      <c r="A26" s="475"/>
      <c r="B26" s="311"/>
      <c r="C26" s="312"/>
      <c r="D26" s="312"/>
      <c r="E26" s="312"/>
      <c r="F26" s="312"/>
      <c r="G26" s="312"/>
      <c r="H26" s="312"/>
      <c r="I26" s="312"/>
      <c r="J26" s="312"/>
      <c r="K26" s="312">
        <f t="shared" si="0"/>
        <v>0</v>
      </c>
    </row>
    <row r="27" spans="1:11" ht="12.75">
      <c r="A27" s="313"/>
      <c r="B27" s="314" t="s">
        <v>928</v>
      </c>
      <c r="C27" s="312">
        <f aca="true" t="shared" si="4" ref="C27:J27">SUM(C23:C26)</f>
        <v>0</v>
      </c>
      <c r="D27" s="312">
        <f t="shared" si="4"/>
        <v>55000</v>
      </c>
      <c r="E27" s="312">
        <f t="shared" si="4"/>
        <v>75000</v>
      </c>
      <c r="F27" s="312">
        <f t="shared" si="4"/>
        <v>420000</v>
      </c>
      <c r="G27" s="312">
        <f t="shared" si="4"/>
        <v>0</v>
      </c>
      <c r="H27" s="312">
        <f t="shared" si="4"/>
        <v>0</v>
      </c>
      <c r="I27" s="312">
        <f t="shared" si="4"/>
        <v>0</v>
      </c>
      <c r="J27" s="312">
        <f t="shared" si="4"/>
        <v>0</v>
      </c>
      <c r="K27" s="312">
        <f t="shared" si="0"/>
        <v>550000</v>
      </c>
    </row>
    <row r="28" spans="1:11" ht="25.5">
      <c r="A28" s="474" t="s">
        <v>448</v>
      </c>
      <c r="B28" s="311" t="s">
        <v>428</v>
      </c>
      <c r="C28" s="312">
        <v>172200</v>
      </c>
      <c r="D28" s="312">
        <v>60000</v>
      </c>
      <c r="E28" s="312"/>
      <c r="F28" s="312"/>
      <c r="G28" s="312"/>
      <c r="H28" s="312"/>
      <c r="I28" s="312"/>
      <c r="J28" s="312"/>
      <c r="K28" s="312">
        <f t="shared" si="0"/>
        <v>232200</v>
      </c>
    </row>
    <row r="29" spans="1:11" ht="25.5">
      <c r="A29" s="475"/>
      <c r="B29" s="311" t="s">
        <v>449</v>
      </c>
      <c r="C29" s="312"/>
      <c r="D29" s="312"/>
      <c r="E29" s="312">
        <v>65000</v>
      </c>
      <c r="F29" s="312"/>
      <c r="G29" s="312"/>
      <c r="H29" s="312"/>
      <c r="I29" s="312"/>
      <c r="J29" s="312"/>
      <c r="K29" s="312">
        <f t="shared" si="0"/>
        <v>65000</v>
      </c>
    </row>
    <row r="30" spans="1:11" ht="12.75">
      <c r="A30" s="475"/>
      <c r="B30" s="311"/>
      <c r="C30" s="312"/>
      <c r="D30" s="312"/>
      <c r="E30" s="312"/>
      <c r="F30" s="312"/>
      <c r="G30" s="312"/>
      <c r="H30" s="312"/>
      <c r="I30" s="312"/>
      <c r="J30" s="312"/>
      <c r="K30" s="312">
        <f t="shared" si="0"/>
        <v>0</v>
      </c>
    </row>
    <row r="31" spans="1:11" ht="12.75">
      <c r="A31" s="475"/>
      <c r="B31" s="311"/>
      <c r="C31" s="312"/>
      <c r="D31" s="312"/>
      <c r="E31" s="312"/>
      <c r="F31" s="312"/>
      <c r="G31" s="312"/>
      <c r="H31" s="312"/>
      <c r="I31" s="312"/>
      <c r="J31" s="312"/>
      <c r="K31" s="312">
        <f t="shared" si="0"/>
        <v>0</v>
      </c>
    </row>
    <row r="32" spans="1:11" ht="12.75">
      <c r="A32" s="313"/>
      <c r="B32" s="314" t="s">
        <v>928</v>
      </c>
      <c r="C32" s="312">
        <f aca="true" t="shared" si="5" ref="C32:J32">SUM(C28:C31)</f>
        <v>172200</v>
      </c>
      <c r="D32" s="312">
        <f t="shared" si="5"/>
        <v>60000</v>
      </c>
      <c r="E32" s="312">
        <f t="shared" si="5"/>
        <v>65000</v>
      </c>
      <c r="F32" s="312">
        <f t="shared" si="5"/>
        <v>0</v>
      </c>
      <c r="G32" s="312">
        <f t="shared" si="5"/>
        <v>0</v>
      </c>
      <c r="H32" s="312">
        <f t="shared" si="5"/>
        <v>0</v>
      </c>
      <c r="I32" s="312">
        <f t="shared" si="5"/>
        <v>0</v>
      </c>
      <c r="J32" s="312">
        <f t="shared" si="5"/>
        <v>0</v>
      </c>
      <c r="K32" s="312">
        <f t="shared" si="0"/>
        <v>297200</v>
      </c>
    </row>
    <row r="33" spans="1:11" ht="12.75">
      <c r="A33" s="474" t="s">
        <v>450</v>
      </c>
      <c r="B33" s="311" t="s">
        <v>432</v>
      </c>
      <c r="C33" s="1">
        <v>436307</v>
      </c>
      <c r="D33" s="312">
        <v>350000</v>
      </c>
      <c r="E33" s="312"/>
      <c r="F33" s="312">
        <v>610400</v>
      </c>
      <c r="G33" s="312">
        <v>255000</v>
      </c>
      <c r="H33" s="312"/>
      <c r="I33" s="312"/>
      <c r="J33" s="312">
        <v>599194</v>
      </c>
      <c r="K33" s="312">
        <f t="shared" si="0"/>
        <v>2250901</v>
      </c>
    </row>
    <row r="34" spans="1:11" ht="12.75">
      <c r="A34" s="475"/>
      <c r="B34" s="311"/>
      <c r="C34" s="312"/>
      <c r="D34" s="312"/>
      <c r="E34" s="312">
        <v>1046600</v>
      </c>
      <c r="F34" s="312"/>
      <c r="G34" s="312"/>
      <c r="H34" s="312"/>
      <c r="I34" s="312"/>
      <c r="J34" s="312"/>
      <c r="K34" s="312">
        <f>SUM(C34:J34)</f>
        <v>1046600</v>
      </c>
    </row>
    <row r="35" spans="1:11" ht="12.75">
      <c r="A35" s="475"/>
      <c r="B35" s="311"/>
      <c r="C35" s="312"/>
      <c r="D35" s="312"/>
      <c r="E35" s="312"/>
      <c r="F35" s="312"/>
      <c r="G35" s="312"/>
      <c r="H35" s="312"/>
      <c r="I35" s="312"/>
      <c r="J35" s="312"/>
      <c r="K35" s="312">
        <f t="shared" si="0"/>
        <v>0</v>
      </c>
    </row>
    <row r="36" spans="1:11" ht="12.75">
      <c r="A36" s="475"/>
      <c r="B36" s="311"/>
      <c r="C36" s="312"/>
      <c r="D36" s="312"/>
      <c r="E36" s="312"/>
      <c r="F36" s="312"/>
      <c r="G36" s="312"/>
      <c r="H36" s="312"/>
      <c r="I36" s="312"/>
      <c r="J36" s="312"/>
      <c r="K36" s="312">
        <f t="shared" si="0"/>
        <v>0</v>
      </c>
    </row>
    <row r="37" spans="1:11" ht="12.75">
      <c r="A37" s="313"/>
      <c r="B37" s="314" t="s">
        <v>928</v>
      </c>
      <c r="C37" s="312">
        <f>SUM(C33:C36)</f>
        <v>436307</v>
      </c>
      <c r="D37" s="312">
        <f aca="true" t="shared" si="6" ref="D37:J37">SUM(D33:D36)</f>
        <v>350000</v>
      </c>
      <c r="E37" s="312">
        <f t="shared" si="6"/>
        <v>1046600</v>
      </c>
      <c r="F37" s="312">
        <f t="shared" si="6"/>
        <v>610400</v>
      </c>
      <c r="G37" s="312">
        <f t="shared" si="6"/>
        <v>255000</v>
      </c>
      <c r="H37" s="312">
        <f t="shared" si="6"/>
        <v>0</v>
      </c>
      <c r="I37" s="312">
        <f t="shared" si="6"/>
        <v>0</v>
      </c>
      <c r="J37" s="312">
        <f t="shared" si="6"/>
        <v>599194</v>
      </c>
      <c r="K37" s="312">
        <f aca="true" t="shared" si="7" ref="K37:K42">SUM(C37:J37)</f>
        <v>3297501</v>
      </c>
    </row>
    <row r="38" spans="1:11" ht="12.75">
      <c r="A38" s="474" t="s">
        <v>451</v>
      </c>
      <c r="B38" s="311" t="s">
        <v>77</v>
      </c>
      <c r="C38" s="312">
        <v>527736</v>
      </c>
      <c r="D38" s="312"/>
      <c r="E38" s="312"/>
      <c r="F38" s="312"/>
      <c r="G38" s="312"/>
      <c r="H38" s="312">
        <v>600000</v>
      </c>
      <c r="I38" s="312"/>
      <c r="J38" s="312"/>
      <c r="K38" s="312">
        <f>SUM(C38:J38)</f>
        <v>1127736</v>
      </c>
    </row>
    <row r="39" spans="1:11" ht="12.75">
      <c r="A39" s="475"/>
      <c r="B39" s="311"/>
      <c r="C39" s="312"/>
      <c r="D39" s="312"/>
      <c r="E39" s="312"/>
      <c r="F39" s="312"/>
      <c r="G39" s="312"/>
      <c r="H39" s="312"/>
      <c r="I39" s="312"/>
      <c r="J39" s="312"/>
      <c r="K39" s="312">
        <f t="shared" si="7"/>
        <v>0</v>
      </c>
    </row>
    <row r="40" spans="1:11" ht="12.75">
      <c r="A40" s="475"/>
      <c r="B40" s="311"/>
      <c r="C40" s="312"/>
      <c r="D40" s="312"/>
      <c r="E40" s="312"/>
      <c r="F40" s="312"/>
      <c r="G40" s="312"/>
      <c r="H40" s="312"/>
      <c r="I40" s="312"/>
      <c r="J40" s="312"/>
      <c r="K40" s="312">
        <f t="shared" si="7"/>
        <v>0</v>
      </c>
    </row>
    <row r="41" spans="1:11" ht="12.75">
      <c r="A41" s="475"/>
      <c r="B41" s="311"/>
      <c r="C41" s="312"/>
      <c r="D41" s="312"/>
      <c r="E41" s="312"/>
      <c r="F41" s="312"/>
      <c r="G41" s="312"/>
      <c r="H41" s="312"/>
      <c r="I41" s="312"/>
      <c r="J41" s="312"/>
      <c r="K41" s="312">
        <f t="shared" si="7"/>
        <v>0</v>
      </c>
    </row>
    <row r="42" spans="1:11" ht="12.75">
      <c r="A42" s="313"/>
      <c r="B42" s="314" t="s">
        <v>928</v>
      </c>
      <c r="C42" s="312">
        <f aca="true" t="shared" si="8" ref="C42:J42">SUM(C38:C41)</f>
        <v>527736</v>
      </c>
      <c r="D42" s="312">
        <f t="shared" si="8"/>
        <v>0</v>
      </c>
      <c r="E42" s="312">
        <f t="shared" si="8"/>
        <v>0</v>
      </c>
      <c r="F42" s="312">
        <f t="shared" si="8"/>
        <v>0</v>
      </c>
      <c r="G42" s="312">
        <f t="shared" si="8"/>
        <v>0</v>
      </c>
      <c r="H42" s="312">
        <f t="shared" si="8"/>
        <v>600000</v>
      </c>
      <c r="I42" s="312">
        <f t="shared" si="8"/>
        <v>0</v>
      </c>
      <c r="J42" s="312">
        <f t="shared" si="8"/>
        <v>0</v>
      </c>
      <c r="K42" s="312">
        <f t="shared" si="7"/>
        <v>1127736</v>
      </c>
    </row>
    <row r="43" spans="1:11" ht="25.5">
      <c r="A43" s="474" t="s">
        <v>452</v>
      </c>
      <c r="B43" s="311" t="s">
        <v>370</v>
      </c>
      <c r="C43" s="312"/>
      <c r="D43" s="312"/>
      <c r="E43" s="312">
        <v>425000</v>
      </c>
      <c r="F43" s="312"/>
      <c r="G43" s="312"/>
      <c r="H43" s="312"/>
      <c r="I43" s="312"/>
      <c r="J43" s="312"/>
      <c r="K43" s="312">
        <f>SUM(C43:J43)</f>
        <v>425000</v>
      </c>
    </row>
    <row r="44" spans="1:11" ht="12.75">
      <c r="A44" s="475"/>
      <c r="B44" s="311"/>
      <c r="C44" s="312">
        <v>1785109</v>
      </c>
      <c r="D44" s="312">
        <v>40000</v>
      </c>
      <c r="E44" s="312"/>
      <c r="F44" s="312"/>
      <c r="G44" s="312"/>
      <c r="H44" s="312"/>
      <c r="I44" s="312"/>
      <c r="J44" s="312"/>
      <c r="K44" s="312">
        <f>SUM(C44:J44)</f>
        <v>1825109</v>
      </c>
    </row>
    <row r="45" spans="1:11" ht="12.75">
      <c r="A45" s="475"/>
      <c r="B45" s="311"/>
      <c r="C45" s="312"/>
      <c r="D45" s="312"/>
      <c r="E45" s="312"/>
      <c r="F45" s="312"/>
      <c r="G45" s="312"/>
      <c r="H45" s="312"/>
      <c r="I45" s="312"/>
      <c r="J45" s="312"/>
      <c r="K45" s="312">
        <f>SUM(C45:J45)</f>
        <v>0</v>
      </c>
    </row>
    <row r="46" spans="1:11" ht="12.75">
      <c r="A46" s="475"/>
      <c r="B46" s="311"/>
      <c r="C46" s="312"/>
      <c r="D46" s="312"/>
      <c r="E46" s="312"/>
      <c r="F46" s="312"/>
      <c r="G46" s="312"/>
      <c r="H46" s="312"/>
      <c r="I46" s="312"/>
      <c r="J46" s="312"/>
      <c r="K46" s="312">
        <f>SUM(C46:J46)</f>
        <v>0</v>
      </c>
    </row>
    <row r="47" spans="1:11" ht="12.75">
      <c r="A47" s="313"/>
      <c r="B47" s="314" t="s">
        <v>928</v>
      </c>
      <c r="C47" s="312">
        <f aca="true" t="shared" si="9" ref="C47:K47">SUM(C43:C46)</f>
        <v>1785109</v>
      </c>
      <c r="D47" s="312">
        <f t="shared" si="9"/>
        <v>40000</v>
      </c>
      <c r="E47" s="312">
        <f t="shared" si="9"/>
        <v>425000</v>
      </c>
      <c r="F47" s="312">
        <f t="shared" si="9"/>
        <v>0</v>
      </c>
      <c r="G47" s="312">
        <f t="shared" si="9"/>
        <v>0</v>
      </c>
      <c r="H47" s="312">
        <f t="shared" si="9"/>
        <v>0</v>
      </c>
      <c r="I47" s="312">
        <f t="shared" si="9"/>
        <v>0</v>
      </c>
      <c r="J47" s="312">
        <f t="shared" si="9"/>
        <v>0</v>
      </c>
      <c r="K47" s="312">
        <f t="shared" si="9"/>
        <v>2250109</v>
      </c>
    </row>
    <row r="48" spans="1:11" ht="13.5" thickBot="1">
      <c r="A48" s="315"/>
      <c r="B48" s="316" t="s">
        <v>948</v>
      </c>
      <c r="C48" s="317">
        <f>C12+C27+C32+C37+C47+C17+C22+C42</f>
        <v>6299934</v>
      </c>
      <c r="D48" s="317">
        <f aca="true" t="shared" si="10" ref="D48:K48">D12+D27+D32+D37+D47+D17+D22+D42</f>
        <v>1792000</v>
      </c>
      <c r="E48" s="317">
        <f t="shared" si="10"/>
        <v>2335500</v>
      </c>
      <c r="F48" s="317">
        <f t="shared" si="10"/>
        <v>1235400</v>
      </c>
      <c r="G48" s="317">
        <f t="shared" si="10"/>
        <v>255000</v>
      </c>
      <c r="H48" s="317">
        <f t="shared" si="10"/>
        <v>3554250</v>
      </c>
      <c r="I48" s="317">
        <f t="shared" si="10"/>
        <v>0</v>
      </c>
      <c r="J48" s="317">
        <f t="shared" si="10"/>
        <v>599194</v>
      </c>
      <c r="K48" s="317">
        <f t="shared" si="10"/>
        <v>16071278</v>
      </c>
    </row>
    <row r="49" spans="1:11" ht="13.5" thickTop="1">
      <c r="A49" s="199"/>
      <c r="B49" s="199"/>
      <c r="C49" s="199"/>
      <c r="D49" s="199"/>
      <c r="E49" s="199"/>
      <c r="F49" s="199"/>
      <c r="G49" s="199"/>
      <c r="H49" s="199"/>
      <c r="I49" s="199"/>
      <c r="J49" s="199"/>
      <c r="K49" s="199"/>
    </row>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sheetData>
  <sheetProtection password="CAC9" sheet="1" formatRows="0" insertRows="0" deleteRows="0" selectLockedCells="1"/>
  <mergeCells count="19">
    <mergeCell ref="A6:A7"/>
    <mergeCell ref="B6:B7"/>
    <mergeCell ref="A38:A41"/>
    <mergeCell ref="A43:A46"/>
    <mergeCell ref="A23:A26"/>
    <mergeCell ref="A28:A31"/>
    <mergeCell ref="A33:A36"/>
    <mergeCell ref="A18:A21"/>
    <mergeCell ref="A13:A16"/>
    <mergeCell ref="C6:C7"/>
    <mergeCell ref="D6:D7"/>
    <mergeCell ref="A8:A11"/>
    <mergeCell ref="K6:K7"/>
    <mergeCell ref="I6:I7"/>
    <mergeCell ref="J6:J7"/>
    <mergeCell ref="E6:E7"/>
    <mergeCell ref="F6:F7"/>
    <mergeCell ref="G6:G7"/>
    <mergeCell ref="H6:H7"/>
  </mergeCells>
  <printOptions/>
  <pageMargins left="0.984251968503937" right="0.5905511811023623" top="0.984251968503937" bottom="0.984251968503937" header="0" footer="0"/>
  <pageSetup horizontalDpi="300" verticalDpi="300" orientation="landscape" paperSize="5" scale="95" r:id="rId2"/>
  <drawing r:id="rId1"/>
</worksheet>
</file>

<file path=xl/worksheets/sheet32.xml><?xml version="1.0" encoding="utf-8"?>
<worksheet xmlns="http://schemas.openxmlformats.org/spreadsheetml/2006/main" xmlns:r="http://schemas.openxmlformats.org/officeDocument/2006/relationships">
  <sheetPr codeName="Hoja16">
    <tabColor indexed="13"/>
  </sheetPr>
  <dimension ref="A1:X104"/>
  <sheetViews>
    <sheetView zoomScalePageLayoutView="0" workbookViewId="0" topLeftCell="A1">
      <pane xSplit="3" ySplit="7" topLeftCell="O8" activePane="bottomRight" state="frozen"/>
      <selection pane="topLeft" activeCell="A1" sqref="A1"/>
      <selection pane="topRight" activeCell="D1" sqref="D1"/>
      <selection pane="bottomLeft" activeCell="A8" sqref="A8"/>
      <selection pane="bottomRight" activeCell="A18" sqref="A18"/>
    </sheetView>
  </sheetViews>
  <sheetFormatPr defaultColWidth="0" defaultRowHeight="12.75" zeroHeight="1"/>
  <cols>
    <col min="1" max="3" width="14.8515625" style="1" customWidth="1"/>
    <col min="4" max="5" width="18.00390625" style="157" customWidth="1"/>
    <col min="6" max="6" width="9.421875" style="158" customWidth="1"/>
    <col min="7" max="8" width="3.28125" style="1" bestFit="1" customWidth="1"/>
    <col min="9" max="9" width="16.421875" style="1" customWidth="1"/>
    <col min="10" max="10" width="16.00390625" style="1" customWidth="1"/>
    <col min="11" max="11" width="7.140625" style="1" bestFit="1" customWidth="1"/>
    <col min="12" max="22" width="13.7109375" style="1" customWidth="1"/>
    <col min="23" max="23" width="14.421875" style="1" customWidth="1"/>
    <col min="24" max="24" width="1.7109375" style="199" customWidth="1"/>
    <col min="25" max="16384" width="11.421875" style="1" hidden="1" customWidth="1"/>
  </cols>
  <sheetData>
    <row r="1" spans="1:24" s="2" customFormat="1" ht="9" customHeight="1" thickBot="1">
      <c r="A1" s="77"/>
      <c r="B1" s="77"/>
      <c r="C1" s="77"/>
      <c r="D1" s="76"/>
      <c r="E1" s="76"/>
      <c r="F1" s="163"/>
      <c r="G1" s="77"/>
      <c r="H1" s="77"/>
      <c r="I1" s="77"/>
      <c r="J1" s="77"/>
      <c r="K1" s="77"/>
      <c r="L1" s="77"/>
      <c r="M1" s="77"/>
      <c r="N1" s="77"/>
      <c r="O1" s="77"/>
      <c r="P1" s="77"/>
      <c r="Q1" s="77"/>
      <c r="R1" s="77"/>
      <c r="S1" s="77"/>
      <c r="T1" s="77"/>
      <c r="U1" s="483"/>
      <c r="V1" s="483"/>
      <c r="W1" s="77"/>
      <c r="X1" s="77"/>
    </row>
    <row r="2" spans="1:24" s="2" customFormat="1" ht="18.75" customHeight="1">
      <c r="A2" s="165"/>
      <c r="B2" s="166"/>
      <c r="C2" s="166"/>
      <c r="D2" s="166"/>
      <c r="E2" s="166"/>
      <c r="F2" s="166"/>
      <c r="G2" s="166"/>
      <c r="H2" s="166"/>
      <c r="I2" s="166"/>
      <c r="J2" s="166"/>
      <c r="K2" s="166"/>
      <c r="L2" s="166"/>
      <c r="M2" s="166"/>
      <c r="N2" s="166"/>
      <c r="O2" s="166"/>
      <c r="P2" s="166"/>
      <c r="Q2" s="166"/>
      <c r="R2" s="166"/>
      <c r="S2" s="166"/>
      <c r="T2" s="166"/>
      <c r="U2" s="167"/>
      <c r="V2" s="167"/>
      <c r="W2" s="8" t="s">
        <v>580</v>
      </c>
      <c r="X2" s="77"/>
    </row>
    <row r="3" spans="1:24" s="2" customFormat="1" ht="18.75" customHeight="1">
      <c r="A3" s="19" t="s">
        <v>880</v>
      </c>
      <c r="B3" s="20"/>
      <c r="C3" s="20"/>
      <c r="D3" s="168"/>
      <c r="E3" s="59"/>
      <c r="F3" s="169"/>
      <c r="G3" s="59"/>
      <c r="H3" s="170"/>
      <c r="I3" s="171"/>
      <c r="J3" s="59" t="s">
        <v>954</v>
      </c>
      <c r="K3" s="59"/>
      <c r="L3" s="172"/>
      <c r="M3" s="172"/>
      <c r="N3" s="172"/>
      <c r="O3" s="172"/>
      <c r="P3" s="172"/>
      <c r="Q3" s="172"/>
      <c r="R3" s="172"/>
      <c r="S3" s="172"/>
      <c r="T3" s="172"/>
      <c r="U3" s="173"/>
      <c r="V3" s="173"/>
      <c r="W3" s="174"/>
      <c r="X3" s="77"/>
    </row>
    <row r="4" spans="1:24" s="2" customFormat="1" ht="18.75" customHeight="1" thickBot="1">
      <c r="A4" s="175"/>
      <c r="B4" s="318"/>
      <c r="C4" s="318"/>
      <c r="D4" s="176"/>
      <c r="E4" s="176"/>
      <c r="F4" s="176"/>
      <c r="G4" s="176"/>
      <c r="H4" s="176"/>
      <c r="I4" s="177"/>
      <c r="J4" s="178"/>
      <c r="K4" s="178"/>
      <c r="L4" s="178"/>
      <c r="M4" s="178"/>
      <c r="N4" s="178"/>
      <c r="O4" s="178"/>
      <c r="P4" s="178"/>
      <c r="Q4" s="178"/>
      <c r="R4" s="178"/>
      <c r="S4" s="178"/>
      <c r="T4" s="178"/>
      <c r="U4" s="179"/>
      <c r="V4" s="179"/>
      <c r="W4" s="180"/>
      <c r="X4" s="77"/>
    </row>
    <row r="5" spans="1:24" s="2" customFormat="1" ht="6" customHeight="1" thickBot="1">
      <c r="A5" s="181"/>
      <c r="B5" s="181"/>
      <c r="C5" s="181"/>
      <c r="D5" s="182"/>
      <c r="E5" s="182"/>
      <c r="F5" s="183"/>
      <c r="G5" s="182"/>
      <c r="H5" s="182"/>
      <c r="I5" s="181"/>
      <c r="J5" s="182"/>
      <c r="K5" s="182"/>
      <c r="L5" s="164"/>
      <c r="M5" s="164"/>
      <c r="N5" s="164"/>
      <c r="O5" s="164"/>
      <c r="P5" s="164"/>
      <c r="Q5" s="164"/>
      <c r="R5" s="164"/>
      <c r="S5" s="164"/>
      <c r="T5" s="164"/>
      <c r="U5" s="184"/>
      <c r="V5" s="184"/>
      <c r="W5" s="181"/>
      <c r="X5" s="77"/>
    </row>
    <row r="6" spans="1:24" s="2" customFormat="1" ht="13.5" thickBot="1">
      <c r="A6" s="479" t="s">
        <v>955</v>
      </c>
      <c r="B6" s="479" t="s">
        <v>956</v>
      </c>
      <c r="C6" s="479" t="s">
        <v>658</v>
      </c>
      <c r="D6" s="479" t="s">
        <v>573</v>
      </c>
      <c r="E6" s="479" t="s">
        <v>533</v>
      </c>
      <c r="F6" s="481" t="s">
        <v>535</v>
      </c>
      <c r="G6" s="477" t="s">
        <v>536</v>
      </c>
      <c r="H6" s="477" t="s">
        <v>881</v>
      </c>
      <c r="I6" s="479" t="s">
        <v>952</v>
      </c>
      <c r="J6" s="479" t="s">
        <v>537</v>
      </c>
      <c r="K6" s="479" t="s">
        <v>1034</v>
      </c>
      <c r="L6" s="487" t="s">
        <v>540</v>
      </c>
      <c r="M6" s="488"/>
      <c r="N6" s="486" t="s">
        <v>539</v>
      </c>
      <c r="O6" s="487"/>
      <c r="P6" s="487"/>
      <c r="Q6" s="487"/>
      <c r="R6" s="487"/>
      <c r="S6" s="487"/>
      <c r="T6" s="487"/>
      <c r="U6" s="487"/>
      <c r="V6" s="488"/>
      <c r="W6" s="484" t="s">
        <v>574</v>
      </c>
      <c r="X6" s="77"/>
    </row>
    <row r="7" spans="1:24" s="2" customFormat="1" ht="39" thickBot="1">
      <c r="A7" s="480"/>
      <c r="B7" s="480"/>
      <c r="C7" s="480"/>
      <c r="D7" s="480"/>
      <c r="E7" s="480"/>
      <c r="F7" s="482"/>
      <c r="G7" s="478"/>
      <c r="H7" s="478"/>
      <c r="I7" s="480"/>
      <c r="J7" s="480"/>
      <c r="K7" s="480"/>
      <c r="L7" s="348" t="s">
        <v>548</v>
      </c>
      <c r="M7" s="186" t="s">
        <v>538</v>
      </c>
      <c r="N7" s="187" t="s">
        <v>962</v>
      </c>
      <c r="O7" s="187" t="s">
        <v>704</v>
      </c>
      <c r="P7" s="187" t="s">
        <v>534</v>
      </c>
      <c r="Q7" s="187" t="s">
        <v>705</v>
      </c>
      <c r="R7" s="187" t="s">
        <v>953</v>
      </c>
      <c r="S7" s="187" t="s">
        <v>708</v>
      </c>
      <c r="T7" s="187" t="s">
        <v>709</v>
      </c>
      <c r="U7" s="188" t="s">
        <v>710</v>
      </c>
      <c r="V7" s="188" t="s">
        <v>724</v>
      </c>
      <c r="W7" s="485"/>
      <c r="X7" s="77"/>
    </row>
    <row r="8" spans="1:23" ht="38.25" customHeight="1">
      <c r="A8" s="1" t="s">
        <v>1048</v>
      </c>
      <c r="B8" s="1" t="s">
        <v>1049</v>
      </c>
      <c r="C8" s="1" t="s">
        <v>1050</v>
      </c>
      <c r="D8" s="1" t="s">
        <v>1051</v>
      </c>
      <c r="E8" s="1" t="s">
        <v>1052</v>
      </c>
      <c r="F8" s="370">
        <v>39083</v>
      </c>
      <c r="G8" s="1">
        <v>40</v>
      </c>
      <c r="H8" s="1" t="s">
        <v>1053</v>
      </c>
      <c r="I8" s="1" t="s">
        <v>1054</v>
      </c>
      <c r="J8" s="1" t="s">
        <v>1055</v>
      </c>
      <c r="K8" s="371">
        <v>1</v>
      </c>
      <c r="L8" s="196">
        <v>7000</v>
      </c>
      <c r="M8" s="324">
        <f>L8*12</f>
        <v>84000</v>
      </c>
      <c r="N8" s="154"/>
      <c r="O8" s="154"/>
      <c r="P8" s="154"/>
      <c r="Q8" s="154">
        <v>11667</v>
      </c>
      <c r="R8" s="154"/>
      <c r="S8" s="154"/>
      <c r="T8" s="154"/>
      <c r="U8" s="154"/>
      <c r="V8" s="154"/>
      <c r="W8" s="155">
        <f aca="true" t="shared" si="0" ref="W8:W100">SUM(M8:V8)</f>
        <v>95667</v>
      </c>
    </row>
    <row r="9" spans="1:23" ht="38.25" customHeight="1">
      <c r="A9" s="1" t="s">
        <v>1049</v>
      </c>
      <c r="B9" s="1" t="s">
        <v>1056</v>
      </c>
      <c r="C9" s="1" t="s">
        <v>1057</v>
      </c>
      <c r="D9" s="1" t="s">
        <v>1058</v>
      </c>
      <c r="E9" s="1" t="s">
        <v>1059</v>
      </c>
      <c r="F9" s="370">
        <v>39083</v>
      </c>
      <c r="G9" s="1">
        <v>40</v>
      </c>
      <c r="H9" s="1" t="s">
        <v>1053</v>
      </c>
      <c r="I9" s="1" t="s">
        <v>1054</v>
      </c>
      <c r="J9" s="1" t="s">
        <v>1055</v>
      </c>
      <c r="K9" s="371">
        <v>1</v>
      </c>
      <c r="L9" s="196">
        <v>7000</v>
      </c>
      <c r="M9" s="324">
        <f aca="true" t="shared" si="1" ref="M9:M67">L9*12</f>
        <v>84000</v>
      </c>
      <c r="N9" s="154"/>
      <c r="O9" s="154"/>
      <c r="P9" s="154"/>
      <c r="Q9" s="154">
        <v>11667</v>
      </c>
      <c r="R9" s="154"/>
      <c r="S9" s="154"/>
      <c r="T9" s="154"/>
      <c r="U9" s="154"/>
      <c r="V9" s="154"/>
      <c r="W9" s="155">
        <f t="shared" si="0"/>
        <v>95667</v>
      </c>
    </row>
    <row r="10" spans="1:23" ht="38.25" customHeight="1">
      <c r="A10" s="1" t="s">
        <v>1060</v>
      </c>
      <c r="B10" s="1" t="s">
        <v>1061</v>
      </c>
      <c r="C10" s="1" t="s">
        <v>1062</v>
      </c>
      <c r="D10" s="1" t="s">
        <v>1063</v>
      </c>
      <c r="E10" s="1" t="s">
        <v>1064</v>
      </c>
      <c r="F10" s="370">
        <v>39083</v>
      </c>
      <c r="G10" s="1">
        <v>40</v>
      </c>
      <c r="H10" s="1" t="s">
        <v>1053</v>
      </c>
      <c r="I10" s="1" t="s">
        <v>1054</v>
      </c>
      <c r="J10" s="1" t="s">
        <v>1055</v>
      </c>
      <c r="K10" s="371">
        <v>1</v>
      </c>
      <c r="L10" s="196">
        <v>7000</v>
      </c>
      <c r="M10" s="324">
        <f t="shared" si="1"/>
        <v>84000</v>
      </c>
      <c r="N10" s="154"/>
      <c r="O10" s="154"/>
      <c r="P10" s="154"/>
      <c r="Q10" s="154">
        <v>11667</v>
      </c>
      <c r="R10" s="154"/>
      <c r="S10" s="154"/>
      <c r="T10" s="154"/>
      <c r="U10" s="154"/>
      <c r="V10" s="154"/>
      <c r="W10" s="155">
        <f t="shared" si="0"/>
        <v>95667</v>
      </c>
    </row>
    <row r="11" spans="1:23" ht="38.25" customHeight="1">
      <c r="A11" s="1" t="s">
        <v>1065</v>
      </c>
      <c r="B11" s="1" t="s">
        <v>1066</v>
      </c>
      <c r="C11" s="1" t="s">
        <v>1067</v>
      </c>
      <c r="D11" s="1" t="s">
        <v>1068</v>
      </c>
      <c r="E11" s="1" t="s">
        <v>1069</v>
      </c>
      <c r="F11" s="370">
        <v>39083</v>
      </c>
      <c r="G11" s="1">
        <v>40</v>
      </c>
      <c r="H11" s="1" t="s">
        <v>1053</v>
      </c>
      <c r="I11" s="1" t="s">
        <v>1054</v>
      </c>
      <c r="J11" s="1" t="s">
        <v>1055</v>
      </c>
      <c r="K11" s="371">
        <v>1</v>
      </c>
      <c r="L11" s="196">
        <v>7000</v>
      </c>
      <c r="M11" s="324">
        <f t="shared" si="1"/>
        <v>84000</v>
      </c>
      <c r="N11" s="154"/>
      <c r="O11" s="154"/>
      <c r="P11" s="154"/>
      <c r="Q11" s="154">
        <v>11667</v>
      </c>
      <c r="R11" s="154"/>
      <c r="S11" s="154"/>
      <c r="T11" s="154"/>
      <c r="U11" s="154"/>
      <c r="V11" s="154"/>
      <c r="W11" s="155">
        <f t="shared" si="0"/>
        <v>95667</v>
      </c>
    </row>
    <row r="12" spans="1:23" ht="38.25" customHeight="1">
      <c r="A12" s="1" t="s">
        <v>1070</v>
      </c>
      <c r="B12" s="1" t="s">
        <v>1071</v>
      </c>
      <c r="C12" s="1" t="s">
        <v>1072</v>
      </c>
      <c r="D12" s="1" t="s">
        <v>1073</v>
      </c>
      <c r="E12" s="1" t="s">
        <v>1074</v>
      </c>
      <c r="F12" s="370">
        <v>39083</v>
      </c>
      <c r="G12" s="1">
        <v>40</v>
      </c>
      <c r="H12" s="1" t="s">
        <v>1053</v>
      </c>
      <c r="I12" s="1" t="s">
        <v>1054</v>
      </c>
      <c r="J12" s="1" t="s">
        <v>1055</v>
      </c>
      <c r="K12" s="371">
        <v>1</v>
      </c>
      <c r="L12" s="196">
        <v>7000</v>
      </c>
      <c r="M12" s="324">
        <f t="shared" si="1"/>
        <v>84000</v>
      </c>
      <c r="N12" s="154"/>
      <c r="O12" s="154"/>
      <c r="P12" s="154"/>
      <c r="Q12" s="154">
        <v>11667</v>
      </c>
      <c r="R12" s="154"/>
      <c r="S12" s="154"/>
      <c r="T12" s="154"/>
      <c r="U12" s="154"/>
      <c r="V12" s="154"/>
      <c r="W12" s="155">
        <f t="shared" si="0"/>
        <v>95667</v>
      </c>
    </row>
    <row r="13" spans="1:23" ht="38.25" customHeight="1">
      <c r="A13" s="1" t="s">
        <v>1075</v>
      </c>
      <c r="B13" s="1" t="s">
        <v>1076</v>
      </c>
      <c r="C13" s="1" t="s">
        <v>1077</v>
      </c>
      <c r="D13" s="1" t="s">
        <v>1078</v>
      </c>
      <c r="E13" s="1" t="s">
        <v>1079</v>
      </c>
      <c r="F13" s="370">
        <v>39083</v>
      </c>
      <c r="G13" s="1">
        <v>40</v>
      </c>
      <c r="H13" s="1" t="s">
        <v>1053</v>
      </c>
      <c r="I13" s="1" t="s">
        <v>1054</v>
      </c>
      <c r="J13" s="1" t="s">
        <v>1055</v>
      </c>
      <c r="K13" s="371">
        <v>1</v>
      </c>
      <c r="L13" s="196">
        <v>7000</v>
      </c>
      <c r="M13" s="324">
        <f t="shared" si="1"/>
        <v>84000</v>
      </c>
      <c r="N13" s="154"/>
      <c r="O13" s="154"/>
      <c r="P13" s="154"/>
      <c r="Q13" s="154">
        <v>11667</v>
      </c>
      <c r="R13" s="154"/>
      <c r="S13" s="154"/>
      <c r="T13" s="154"/>
      <c r="U13" s="154"/>
      <c r="V13" s="154"/>
      <c r="W13" s="155">
        <f t="shared" si="0"/>
        <v>95667</v>
      </c>
    </row>
    <row r="14" spans="1:23" ht="38.25" customHeight="1">
      <c r="A14" s="1" t="s">
        <v>1080</v>
      </c>
      <c r="B14" s="1" t="s">
        <v>1081</v>
      </c>
      <c r="C14" s="1" t="s">
        <v>1082</v>
      </c>
      <c r="D14" s="1" t="s">
        <v>1083</v>
      </c>
      <c r="E14" s="1" t="s">
        <v>1084</v>
      </c>
      <c r="F14" s="370">
        <v>39083</v>
      </c>
      <c r="G14" s="1">
        <v>40</v>
      </c>
      <c r="H14" s="1" t="s">
        <v>1053</v>
      </c>
      <c r="I14" s="1" t="s">
        <v>1054</v>
      </c>
      <c r="J14" s="1" t="s">
        <v>1055</v>
      </c>
      <c r="K14" s="371">
        <v>1</v>
      </c>
      <c r="L14" s="196">
        <v>7000</v>
      </c>
      <c r="M14" s="324">
        <f t="shared" si="1"/>
        <v>84000</v>
      </c>
      <c r="N14" s="154"/>
      <c r="O14" s="154"/>
      <c r="P14" s="154"/>
      <c r="Q14" s="154">
        <v>11667</v>
      </c>
      <c r="R14" s="154"/>
      <c r="S14" s="154"/>
      <c r="T14" s="154"/>
      <c r="U14" s="154"/>
      <c r="V14" s="154"/>
      <c r="W14" s="155">
        <f t="shared" si="0"/>
        <v>95667</v>
      </c>
    </row>
    <row r="15" spans="1:23" ht="38.25" customHeight="1">
      <c r="A15" s="1" t="s">
        <v>1085</v>
      </c>
      <c r="B15" s="1" t="s">
        <v>1086</v>
      </c>
      <c r="C15" s="1" t="s">
        <v>1087</v>
      </c>
      <c r="D15" s="1" t="s">
        <v>1088</v>
      </c>
      <c r="E15" s="1" t="s">
        <v>1089</v>
      </c>
      <c r="F15" s="370">
        <v>39083</v>
      </c>
      <c r="G15" s="1">
        <v>40</v>
      </c>
      <c r="H15" s="1" t="s">
        <v>1053</v>
      </c>
      <c r="I15" s="1" t="s">
        <v>1054</v>
      </c>
      <c r="J15" s="1" t="s">
        <v>1055</v>
      </c>
      <c r="K15" s="371">
        <v>1</v>
      </c>
      <c r="L15" s="196">
        <v>7000</v>
      </c>
      <c r="M15" s="324">
        <f t="shared" si="1"/>
        <v>84000</v>
      </c>
      <c r="N15" s="154"/>
      <c r="O15" s="154"/>
      <c r="P15" s="154"/>
      <c r="Q15" s="154">
        <v>11667</v>
      </c>
      <c r="R15" s="154"/>
      <c r="S15" s="154"/>
      <c r="T15" s="154"/>
      <c r="U15" s="154"/>
      <c r="V15" s="154"/>
      <c r="W15" s="155">
        <f t="shared" si="0"/>
        <v>95667</v>
      </c>
    </row>
    <row r="16" spans="1:23" ht="38.25" customHeight="1">
      <c r="A16" s="1" t="s">
        <v>1090</v>
      </c>
      <c r="B16" s="1" t="s">
        <v>1091</v>
      </c>
      <c r="C16" s="1" t="s">
        <v>1092</v>
      </c>
      <c r="D16" s="1" t="s">
        <v>1093</v>
      </c>
      <c r="E16" s="1" t="s">
        <v>1094</v>
      </c>
      <c r="F16" s="370">
        <v>39083</v>
      </c>
      <c r="G16" s="1">
        <v>40</v>
      </c>
      <c r="H16" s="1" t="s">
        <v>1053</v>
      </c>
      <c r="I16" s="1" t="s">
        <v>1054</v>
      </c>
      <c r="J16" s="1" t="s">
        <v>1055</v>
      </c>
      <c r="K16" s="371">
        <v>1</v>
      </c>
      <c r="L16" s="196">
        <v>7000</v>
      </c>
      <c r="M16" s="324">
        <f t="shared" si="1"/>
        <v>84000</v>
      </c>
      <c r="N16" s="154"/>
      <c r="O16" s="154"/>
      <c r="P16" s="154"/>
      <c r="Q16" s="154">
        <v>11667</v>
      </c>
      <c r="R16" s="154"/>
      <c r="S16" s="154"/>
      <c r="T16" s="154"/>
      <c r="U16" s="154"/>
      <c r="V16" s="154"/>
      <c r="W16" s="155">
        <f t="shared" si="0"/>
        <v>95667</v>
      </c>
    </row>
    <row r="17" spans="1:23" ht="38.25" customHeight="1">
      <c r="A17" s="1" t="s">
        <v>1095</v>
      </c>
      <c r="B17" s="1" t="s">
        <v>1096</v>
      </c>
      <c r="C17" s="1" t="s">
        <v>1097</v>
      </c>
      <c r="D17" s="1" t="s">
        <v>1098</v>
      </c>
      <c r="E17" s="1" t="s">
        <v>1099</v>
      </c>
      <c r="F17" s="370">
        <v>39083</v>
      </c>
      <c r="G17" s="1">
        <v>40</v>
      </c>
      <c r="H17" s="1" t="s">
        <v>1053</v>
      </c>
      <c r="I17" s="1" t="s">
        <v>1100</v>
      </c>
      <c r="J17" s="1" t="s">
        <v>1101</v>
      </c>
      <c r="K17" s="371">
        <v>1</v>
      </c>
      <c r="L17" s="196">
        <v>19950</v>
      </c>
      <c r="M17" s="324">
        <f t="shared" si="1"/>
        <v>239400</v>
      </c>
      <c r="N17" s="154"/>
      <c r="O17" s="154"/>
      <c r="P17" s="154"/>
      <c r="Q17" s="154">
        <v>33250</v>
      </c>
      <c r="R17" s="154"/>
      <c r="S17" s="154"/>
      <c r="T17" s="154"/>
      <c r="U17" s="154"/>
      <c r="V17" s="154"/>
      <c r="W17" s="155">
        <f t="shared" si="0"/>
        <v>272650</v>
      </c>
    </row>
    <row r="18" spans="1:23" ht="38.25" customHeight="1">
      <c r="A18" s="1" t="s">
        <v>1102</v>
      </c>
      <c r="B18" s="1" t="s">
        <v>1103</v>
      </c>
      <c r="C18" s="1" t="s">
        <v>1104</v>
      </c>
      <c r="D18" s="1" t="s">
        <v>1105</v>
      </c>
      <c r="E18" s="1" t="s">
        <v>1106</v>
      </c>
      <c r="F18" s="370">
        <v>39083</v>
      </c>
      <c r="G18" s="1">
        <v>40</v>
      </c>
      <c r="H18" s="1" t="s">
        <v>1107</v>
      </c>
      <c r="I18" s="1" t="s">
        <v>1100</v>
      </c>
      <c r="J18" s="1" t="s">
        <v>1101</v>
      </c>
      <c r="K18" s="371">
        <v>1</v>
      </c>
      <c r="L18" s="196">
        <v>4410</v>
      </c>
      <c r="M18" s="324">
        <f t="shared" si="1"/>
        <v>52920</v>
      </c>
      <c r="N18" s="154"/>
      <c r="O18" s="154"/>
      <c r="P18" s="154"/>
      <c r="Q18" s="154">
        <v>7350</v>
      </c>
      <c r="R18" s="154"/>
      <c r="S18" s="154"/>
      <c r="T18" s="154"/>
      <c r="U18" s="154"/>
      <c r="V18" s="154"/>
      <c r="W18" s="155">
        <f t="shared" si="0"/>
        <v>60270</v>
      </c>
    </row>
    <row r="19" spans="1:23" ht="38.25" customHeight="1">
      <c r="A19" s="1" t="s">
        <v>1108</v>
      </c>
      <c r="B19" s="1" t="s">
        <v>1085</v>
      </c>
      <c r="C19" s="1" t="s">
        <v>1109</v>
      </c>
      <c r="D19" s="1" t="s">
        <v>1110</v>
      </c>
      <c r="E19" s="1" t="s">
        <v>1111</v>
      </c>
      <c r="F19" s="370">
        <v>39083</v>
      </c>
      <c r="G19" s="1">
        <v>40</v>
      </c>
      <c r="H19" s="1" t="s">
        <v>1112</v>
      </c>
      <c r="I19" s="1" t="s">
        <v>1113</v>
      </c>
      <c r="J19" s="1" t="s">
        <v>1101</v>
      </c>
      <c r="K19" s="371">
        <v>1</v>
      </c>
      <c r="L19" s="196">
        <v>4000</v>
      </c>
      <c r="M19" s="324">
        <f t="shared" si="1"/>
        <v>48000</v>
      </c>
      <c r="N19" s="154"/>
      <c r="O19" s="154"/>
      <c r="P19" s="154"/>
      <c r="Q19" s="154">
        <v>6667</v>
      </c>
      <c r="R19" s="154"/>
      <c r="S19" s="154"/>
      <c r="T19" s="154"/>
      <c r="U19" s="154"/>
      <c r="V19" s="154"/>
      <c r="W19" s="155">
        <f t="shared" si="0"/>
        <v>54667</v>
      </c>
    </row>
    <row r="20" spans="1:23" ht="38.25" customHeight="1">
      <c r="A20" s="1" t="s">
        <v>1060</v>
      </c>
      <c r="B20" s="1" t="s">
        <v>1114</v>
      </c>
      <c r="C20" s="1" t="s">
        <v>1115</v>
      </c>
      <c r="D20" s="1" t="s">
        <v>1116</v>
      </c>
      <c r="E20" s="1" t="s">
        <v>1117</v>
      </c>
      <c r="F20" s="370">
        <v>39083</v>
      </c>
      <c r="G20" s="1">
        <v>40</v>
      </c>
      <c r="H20" s="1" t="s">
        <v>1053</v>
      </c>
      <c r="I20" s="1" t="s">
        <v>1118</v>
      </c>
      <c r="J20" s="1" t="s">
        <v>1101</v>
      </c>
      <c r="K20" s="371">
        <v>1</v>
      </c>
      <c r="L20" s="196">
        <v>11550</v>
      </c>
      <c r="M20" s="324">
        <f t="shared" si="1"/>
        <v>138600</v>
      </c>
      <c r="N20" s="154"/>
      <c r="O20" s="154"/>
      <c r="P20" s="154"/>
      <c r="Q20" s="154">
        <v>19250</v>
      </c>
      <c r="R20" s="154"/>
      <c r="S20" s="154"/>
      <c r="T20" s="154"/>
      <c r="U20" s="154"/>
      <c r="V20" s="154"/>
      <c r="W20" s="155">
        <f t="shared" si="0"/>
        <v>157850</v>
      </c>
    </row>
    <row r="21" spans="1:23" ht="38.25" customHeight="1">
      <c r="A21" s="1" t="s">
        <v>1114</v>
      </c>
      <c r="B21" s="1" t="s">
        <v>1103</v>
      </c>
      <c r="C21" s="1" t="s">
        <v>1119</v>
      </c>
      <c r="D21" s="1" t="s">
        <v>1120</v>
      </c>
      <c r="E21" s="1" t="s">
        <v>1121</v>
      </c>
      <c r="F21" s="370">
        <v>39083</v>
      </c>
      <c r="G21" s="1">
        <v>40</v>
      </c>
      <c r="H21" s="1" t="s">
        <v>1053</v>
      </c>
      <c r="I21" s="1" t="s">
        <v>1122</v>
      </c>
      <c r="J21" s="1" t="s">
        <v>1101</v>
      </c>
      <c r="K21" s="371">
        <v>1</v>
      </c>
      <c r="L21" s="196">
        <v>5500</v>
      </c>
      <c r="M21" s="324">
        <f t="shared" si="1"/>
        <v>66000</v>
      </c>
      <c r="N21" s="154"/>
      <c r="O21" s="154"/>
      <c r="P21" s="154"/>
      <c r="Q21" s="154">
        <v>9166</v>
      </c>
      <c r="R21" s="154"/>
      <c r="S21" s="154"/>
      <c r="T21" s="154"/>
      <c r="U21" s="154"/>
      <c r="V21" s="154"/>
      <c r="W21" s="155">
        <f t="shared" si="0"/>
        <v>75166</v>
      </c>
    </row>
    <row r="22" spans="1:23" ht="38.25" customHeight="1">
      <c r="A22" s="1" t="s">
        <v>1123</v>
      </c>
      <c r="B22" s="1" t="s">
        <v>1124</v>
      </c>
      <c r="C22" s="1" t="s">
        <v>1125</v>
      </c>
      <c r="D22" s="1" t="s">
        <v>1126</v>
      </c>
      <c r="E22" s="1" t="s">
        <v>1127</v>
      </c>
      <c r="F22" s="370">
        <v>39083</v>
      </c>
      <c r="G22" s="1">
        <v>40</v>
      </c>
      <c r="H22" s="1" t="s">
        <v>1053</v>
      </c>
      <c r="I22" s="1" t="s">
        <v>1128</v>
      </c>
      <c r="J22" s="1" t="s">
        <v>1101</v>
      </c>
      <c r="K22" s="371">
        <v>1</v>
      </c>
      <c r="L22" s="196">
        <v>12000</v>
      </c>
      <c r="M22" s="324">
        <f t="shared" si="1"/>
        <v>144000</v>
      </c>
      <c r="N22" s="154"/>
      <c r="O22" s="154"/>
      <c r="P22" s="154"/>
      <c r="Q22" s="154">
        <v>20000</v>
      </c>
      <c r="R22" s="154"/>
      <c r="S22" s="154"/>
      <c r="T22" s="154"/>
      <c r="U22" s="154"/>
      <c r="V22" s="154"/>
      <c r="W22" s="155">
        <f t="shared" si="0"/>
        <v>164000</v>
      </c>
    </row>
    <row r="23" spans="1:23" ht="38.25" customHeight="1">
      <c r="A23" s="372" t="s">
        <v>1129</v>
      </c>
      <c r="B23" s="372" t="s">
        <v>1130</v>
      </c>
      <c r="C23" s="372" t="s">
        <v>1131</v>
      </c>
      <c r="D23" s="372" t="s">
        <v>1132</v>
      </c>
      <c r="E23" s="372" t="s">
        <v>1133</v>
      </c>
      <c r="F23" s="373">
        <v>39083</v>
      </c>
      <c r="G23" s="372">
        <v>40</v>
      </c>
      <c r="H23" s="372" t="s">
        <v>1053</v>
      </c>
      <c r="I23" s="372" t="s">
        <v>1134</v>
      </c>
      <c r="J23" s="372" t="s">
        <v>1101</v>
      </c>
      <c r="K23" s="374">
        <v>1</v>
      </c>
      <c r="L23" s="196">
        <v>7875</v>
      </c>
      <c r="M23" s="324">
        <f t="shared" si="1"/>
        <v>94500</v>
      </c>
      <c r="N23" s="154"/>
      <c r="O23" s="154"/>
      <c r="P23" s="154"/>
      <c r="Q23" s="154">
        <v>13125</v>
      </c>
      <c r="R23" s="154"/>
      <c r="S23" s="154"/>
      <c r="T23" s="154"/>
      <c r="U23" s="154"/>
      <c r="V23" s="154"/>
      <c r="W23" s="155">
        <f t="shared" si="0"/>
        <v>107625</v>
      </c>
    </row>
    <row r="24" spans="1:23" ht="38.25" customHeight="1">
      <c r="A24" s="372" t="s">
        <v>1135</v>
      </c>
      <c r="B24" s="372" t="s">
        <v>1091</v>
      </c>
      <c r="C24" s="372" t="s">
        <v>1136</v>
      </c>
      <c r="D24" s="372" t="s">
        <v>1137</v>
      </c>
      <c r="E24" s="372" t="s">
        <v>1138</v>
      </c>
      <c r="F24" s="373">
        <v>39083</v>
      </c>
      <c r="G24" s="372">
        <v>40</v>
      </c>
      <c r="H24" s="372" t="s">
        <v>1053</v>
      </c>
      <c r="I24" s="372" t="s">
        <v>1139</v>
      </c>
      <c r="J24" s="372" t="s">
        <v>1101</v>
      </c>
      <c r="K24" s="374">
        <v>1</v>
      </c>
      <c r="L24" s="196">
        <v>6300</v>
      </c>
      <c r="M24" s="324">
        <f t="shared" si="1"/>
        <v>75600</v>
      </c>
      <c r="N24" s="154"/>
      <c r="O24" s="154"/>
      <c r="P24" s="154"/>
      <c r="Q24" s="154">
        <v>10500</v>
      </c>
      <c r="R24" s="154"/>
      <c r="S24" s="154"/>
      <c r="T24" s="154"/>
      <c r="U24" s="154"/>
      <c r="V24" s="154"/>
      <c r="W24" s="155">
        <f t="shared" si="0"/>
        <v>86100</v>
      </c>
    </row>
    <row r="25" spans="1:23" ht="38.25" customHeight="1">
      <c r="A25" s="372" t="s">
        <v>1140</v>
      </c>
      <c r="B25" s="372" t="s">
        <v>1049</v>
      </c>
      <c r="C25" s="372" t="s">
        <v>1141</v>
      </c>
      <c r="D25" s="372" t="s">
        <v>1142</v>
      </c>
      <c r="E25" s="372" t="s">
        <v>1143</v>
      </c>
      <c r="F25" s="373">
        <v>39083</v>
      </c>
      <c r="G25" s="372">
        <v>40</v>
      </c>
      <c r="H25" s="372" t="s">
        <v>1107</v>
      </c>
      <c r="I25" s="372" t="s">
        <v>1144</v>
      </c>
      <c r="J25" s="372" t="s">
        <v>1101</v>
      </c>
      <c r="K25" s="374">
        <v>1</v>
      </c>
      <c r="L25" s="196">
        <v>5775</v>
      </c>
      <c r="M25" s="324">
        <f t="shared" si="1"/>
        <v>69300</v>
      </c>
      <c r="N25" s="154"/>
      <c r="O25" s="154"/>
      <c r="P25" s="154"/>
      <c r="Q25" s="154">
        <v>9625</v>
      </c>
      <c r="R25" s="154"/>
      <c r="S25" s="154"/>
      <c r="T25" s="154"/>
      <c r="U25" s="154"/>
      <c r="V25" s="154"/>
      <c r="W25" s="155">
        <f t="shared" si="0"/>
        <v>78925</v>
      </c>
    </row>
    <row r="26" spans="1:23" ht="38.25" customHeight="1">
      <c r="A26" s="372" t="s">
        <v>1102</v>
      </c>
      <c r="B26" s="372" t="s">
        <v>1080</v>
      </c>
      <c r="C26" s="372" t="s">
        <v>1145</v>
      </c>
      <c r="D26" s="372" t="s">
        <v>1146</v>
      </c>
      <c r="E26" s="372" t="s">
        <v>1147</v>
      </c>
      <c r="F26" s="373">
        <v>39083</v>
      </c>
      <c r="G26" s="372">
        <v>40</v>
      </c>
      <c r="H26" s="372" t="s">
        <v>1053</v>
      </c>
      <c r="I26" s="372" t="s">
        <v>1148</v>
      </c>
      <c r="J26" s="372" t="s">
        <v>1101</v>
      </c>
      <c r="K26" s="374">
        <v>1</v>
      </c>
      <c r="L26" s="196">
        <v>6300</v>
      </c>
      <c r="M26" s="324">
        <f t="shared" si="1"/>
        <v>75600</v>
      </c>
      <c r="N26" s="154"/>
      <c r="O26" s="154"/>
      <c r="P26" s="154"/>
      <c r="Q26" s="154">
        <v>10500</v>
      </c>
      <c r="R26" s="154"/>
      <c r="S26" s="154"/>
      <c r="T26" s="154"/>
      <c r="U26" s="154"/>
      <c r="V26" s="154"/>
      <c r="W26" s="155">
        <f t="shared" si="0"/>
        <v>86100</v>
      </c>
    </row>
    <row r="27" spans="1:23" ht="38.25" customHeight="1">
      <c r="A27" s="372" t="s">
        <v>1140</v>
      </c>
      <c r="B27" s="372" t="s">
        <v>1149</v>
      </c>
      <c r="C27" s="372" t="s">
        <v>1150</v>
      </c>
      <c r="D27" s="372" t="s">
        <v>1151</v>
      </c>
      <c r="E27" s="372" t="s">
        <v>1152</v>
      </c>
      <c r="F27" s="373">
        <v>39083</v>
      </c>
      <c r="G27" s="372">
        <v>40</v>
      </c>
      <c r="H27" s="372" t="s">
        <v>1107</v>
      </c>
      <c r="I27" s="372" t="s">
        <v>0</v>
      </c>
      <c r="J27" s="372" t="s">
        <v>1101</v>
      </c>
      <c r="K27" s="374">
        <v>1</v>
      </c>
      <c r="L27" s="196">
        <v>3307.5</v>
      </c>
      <c r="M27" s="324">
        <f t="shared" si="1"/>
        <v>39690</v>
      </c>
      <c r="N27" s="154"/>
      <c r="O27" s="154"/>
      <c r="P27" s="154"/>
      <c r="Q27" s="154">
        <v>5512.5</v>
      </c>
      <c r="R27" s="154"/>
      <c r="S27" s="154"/>
      <c r="T27" s="154"/>
      <c r="U27" s="154"/>
      <c r="V27" s="154"/>
      <c r="W27" s="155">
        <f t="shared" si="0"/>
        <v>45202.5</v>
      </c>
    </row>
    <row r="28" spans="1:23" ht="38.25" customHeight="1">
      <c r="A28" s="372" t="s">
        <v>1</v>
      </c>
      <c r="B28" s="372" t="s">
        <v>1076</v>
      </c>
      <c r="C28" s="372" t="s">
        <v>2</v>
      </c>
      <c r="D28" s="372" t="s">
        <v>3</v>
      </c>
      <c r="E28" s="372" t="s">
        <v>3</v>
      </c>
      <c r="F28" s="373">
        <v>39248</v>
      </c>
      <c r="G28" s="372">
        <v>40</v>
      </c>
      <c r="H28" s="372" t="s">
        <v>1053</v>
      </c>
      <c r="I28" s="372" t="s">
        <v>4</v>
      </c>
      <c r="J28" s="372" t="s">
        <v>1101</v>
      </c>
      <c r="K28" s="374">
        <v>1</v>
      </c>
      <c r="L28" s="196">
        <v>2625</v>
      </c>
      <c r="M28" s="324">
        <f t="shared" si="1"/>
        <v>31500</v>
      </c>
      <c r="N28" s="154"/>
      <c r="O28" s="154"/>
      <c r="P28" s="154"/>
      <c r="Q28" s="154">
        <v>4375</v>
      </c>
      <c r="R28" s="154"/>
      <c r="S28" s="154"/>
      <c r="T28" s="154"/>
      <c r="U28" s="154"/>
      <c r="V28" s="154"/>
      <c r="W28" s="155">
        <f t="shared" si="0"/>
        <v>35875</v>
      </c>
    </row>
    <row r="29" spans="1:23" ht="38.25" customHeight="1">
      <c r="A29" s="372" t="s">
        <v>5</v>
      </c>
      <c r="B29" s="372" t="s">
        <v>1065</v>
      </c>
      <c r="C29" s="372" t="s">
        <v>6</v>
      </c>
      <c r="D29" s="372" t="s">
        <v>7</v>
      </c>
      <c r="E29" s="372" t="s">
        <v>8</v>
      </c>
      <c r="F29" s="373">
        <v>39083</v>
      </c>
      <c r="G29" s="372">
        <v>40</v>
      </c>
      <c r="H29" s="372" t="s">
        <v>1053</v>
      </c>
      <c r="I29" s="372" t="s">
        <v>9</v>
      </c>
      <c r="J29" s="372" t="s">
        <v>1101</v>
      </c>
      <c r="K29" s="374">
        <v>1</v>
      </c>
      <c r="L29" s="196">
        <v>8000</v>
      </c>
      <c r="M29" s="324">
        <f t="shared" si="1"/>
        <v>96000</v>
      </c>
      <c r="N29" s="154"/>
      <c r="O29" s="154"/>
      <c r="P29" s="154"/>
      <c r="Q29" s="154">
        <v>13333</v>
      </c>
      <c r="R29" s="154"/>
      <c r="S29" s="154"/>
      <c r="T29" s="154"/>
      <c r="U29" s="154"/>
      <c r="V29" s="154"/>
      <c r="W29" s="155">
        <f t="shared" si="0"/>
        <v>109333</v>
      </c>
    </row>
    <row r="30" spans="1:23" ht="38.25" customHeight="1">
      <c r="A30" s="372" t="s">
        <v>10</v>
      </c>
      <c r="B30" s="372" t="s">
        <v>11</v>
      </c>
      <c r="C30" s="372" t="s">
        <v>1145</v>
      </c>
      <c r="D30" s="372" t="s">
        <v>12</v>
      </c>
      <c r="E30" s="372" t="s">
        <v>13</v>
      </c>
      <c r="F30" s="373">
        <v>39083</v>
      </c>
      <c r="G30" s="372">
        <v>40</v>
      </c>
      <c r="H30" s="372" t="s">
        <v>1053</v>
      </c>
      <c r="I30" s="372" t="s">
        <v>14</v>
      </c>
      <c r="J30" s="372" t="s">
        <v>1101</v>
      </c>
      <c r="K30" s="374">
        <v>1</v>
      </c>
      <c r="L30" s="196">
        <v>6300</v>
      </c>
      <c r="M30" s="324">
        <f t="shared" si="1"/>
        <v>75600</v>
      </c>
      <c r="N30" s="154"/>
      <c r="O30" s="154"/>
      <c r="P30" s="154"/>
      <c r="Q30" s="154">
        <v>10500</v>
      </c>
      <c r="R30" s="154"/>
      <c r="S30" s="154"/>
      <c r="T30" s="154"/>
      <c r="U30" s="154"/>
      <c r="V30" s="154"/>
      <c r="W30" s="155">
        <f t="shared" si="0"/>
        <v>86100</v>
      </c>
    </row>
    <row r="31" spans="1:23" ht="38.25" customHeight="1">
      <c r="A31" s="372" t="s">
        <v>15</v>
      </c>
      <c r="B31" s="372" t="s">
        <v>16</v>
      </c>
      <c r="C31" s="372" t="s">
        <v>17</v>
      </c>
      <c r="D31" s="372" t="s">
        <v>18</v>
      </c>
      <c r="E31" s="372" t="s">
        <v>18</v>
      </c>
      <c r="F31" s="373">
        <v>39083</v>
      </c>
      <c r="G31" s="372">
        <v>40</v>
      </c>
      <c r="H31" s="372" t="s">
        <v>19</v>
      </c>
      <c r="I31" s="372" t="s">
        <v>20</v>
      </c>
      <c r="J31" s="372" t="s">
        <v>1101</v>
      </c>
      <c r="K31" s="374">
        <v>1</v>
      </c>
      <c r="L31" s="196">
        <v>3045</v>
      </c>
      <c r="M31" s="324">
        <f t="shared" si="1"/>
        <v>36540</v>
      </c>
      <c r="N31" s="154"/>
      <c r="O31" s="154"/>
      <c r="P31" s="154"/>
      <c r="Q31" s="154">
        <v>5075</v>
      </c>
      <c r="R31" s="154"/>
      <c r="S31" s="154"/>
      <c r="T31" s="154"/>
      <c r="U31" s="154"/>
      <c r="V31" s="154"/>
      <c r="W31" s="155">
        <f t="shared" si="0"/>
        <v>41615</v>
      </c>
    </row>
    <row r="32" spans="1:23" ht="38.25" customHeight="1">
      <c r="A32" s="372" t="s">
        <v>1048</v>
      </c>
      <c r="B32" s="372" t="s">
        <v>1096</v>
      </c>
      <c r="C32" s="372" t="s">
        <v>21</v>
      </c>
      <c r="D32" s="372" t="s">
        <v>22</v>
      </c>
      <c r="E32" s="372" t="s">
        <v>23</v>
      </c>
      <c r="F32" s="373">
        <v>39083</v>
      </c>
      <c r="G32" s="372">
        <v>40</v>
      </c>
      <c r="H32" s="372" t="s">
        <v>1053</v>
      </c>
      <c r="I32" s="372" t="s">
        <v>24</v>
      </c>
      <c r="J32" s="372" t="s">
        <v>25</v>
      </c>
      <c r="K32" s="374">
        <v>1</v>
      </c>
      <c r="L32" s="196">
        <v>5000</v>
      </c>
      <c r="M32" s="324">
        <f t="shared" si="1"/>
        <v>60000</v>
      </c>
      <c r="N32" s="154"/>
      <c r="O32" s="154"/>
      <c r="P32" s="154"/>
      <c r="Q32" s="154">
        <v>8333</v>
      </c>
      <c r="R32" s="154"/>
      <c r="S32" s="154"/>
      <c r="T32" s="154"/>
      <c r="U32" s="154"/>
      <c r="V32" s="154"/>
      <c r="W32" s="155">
        <f t="shared" si="0"/>
        <v>68333</v>
      </c>
    </row>
    <row r="33" spans="1:23" ht="38.25" customHeight="1">
      <c r="A33" s="372" t="s">
        <v>1076</v>
      </c>
      <c r="B33" s="372" t="s">
        <v>26</v>
      </c>
      <c r="C33" s="372" t="s">
        <v>27</v>
      </c>
      <c r="D33" s="372" t="s">
        <v>28</v>
      </c>
      <c r="E33" s="372" t="s">
        <v>29</v>
      </c>
      <c r="F33" s="373">
        <v>39083</v>
      </c>
      <c r="G33" s="372">
        <v>40</v>
      </c>
      <c r="H33" s="372" t="s">
        <v>19</v>
      </c>
      <c r="I33" s="372" t="s">
        <v>30</v>
      </c>
      <c r="J33" s="372" t="s">
        <v>25</v>
      </c>
      <c r="K33" s="374">
        <v>1</v>
      </c>
      <c r="L33" s="196">
        <v>3578.4</v>
      </c>
      <c r="M33" s="324">
        <f t="shared" si="1"/>
        <v>42940.8</v>
      </c>
      <c r="N33" s="154"/>
      <c r="O33" s="154"/>
      <c r="P33" s="154"/>
      <c r="Q33" s="154">
        <v>5964</v>
      </c>
      <c r="R33" s="154"/>
      <c r="S33" s="154"/>
      <c r="T33" s="154"/>
      <c r="U33" s="154"/>
      <c r="V33" s="154"/>
      <c r="W33" s="155">
        <f t="shared" si="0"/>
        <v>48904.8</v>
      </c>
    </row>
    <row r="34" spans="1:23" ht="38.25" customHeight="1">
      <c r="A34" s="372" t="s">
        <v>31</v>
      </c>
      <c r="B34" s="372" t="s">
        <v>1049</v>
      </c>
      <c r="C34" s="372" t="s">
        <v>1067</v>
      </c>
      <c r="D34" s="372" t="s">
        <v>32</v>
      </c>
      <c r="E34" s="372" t="s">
        <v>33</v>
      </c>
      <c r="F34" s="373">
        <v>39083</v>
      </c>
      <c r="G34" s="372">
        <v>40</v>
      </c>
      <c r="H34" s="372" t="s">
        <v>1107</v>
      </c>
      <c r="I34" s="372" t="s">
        <v>34</v>
      </c>
      <c r="J34" s="372" t="s">
        <v>25</v>
      </c>
      <c r="K34" s="374">
        <v>1</v>
      </c>
      <c r="L34" s="196">
        <v>3578.4</v>
      </c>
      <c r="M34" s="324">
        <f t="shared" si="1"/>
        <v>42940.8</v>
      </c>
      <c r="N34" s="154"/>
      <c r="O34" s="154"/>
      <c r="P34" s="154"/>
      <c r="Q34" s="154">
        <v>5964</v>
      </c>
      <c r="R34" s="154"/>
      <c r="S34" s="154"/>
      <c r="T34" s="154"/>
      <c r="U34" s="154"/>
      <c r="V34" s="154"/>
      <c r="W34" s="155">
        <f t="shared" si="0"/>
        <v>48904.8</v>
      </c>
    </row>
    <row r="35" spans="1:23" ht="38.25" customHeight="1">
      <c r="A35" s="372" t="s">
        <v>35</v>
      </c>
      <c r="B35" s="372" t="s">
        <v>36</v>
      </c>
      <c r="C35" s="372" t="s">
        <v>37</v>
      </c>
      <c r="D35" s="372" t="s">
        <v>38</v>
      </c>
      <c r="E35" s="372" t="s">
        <v>39</v>
      </c>
      <c r="F35" s="373">
        <v>39083</v>
      </c>
      <c r="G35" s="372">
        <v>40</v>
      </c>
      <c r="H35" s="372" t="s">
        <v>19</v>
      </c>
      <c r="I35" s="372" t="s">
        <v>40</v>
      </c>
      <c r="J35" s="372" t="s">
        <v>25</v>
      </c>
      <c r="K35" s="374">
        <v>1</v>
      </c>
      <c r="L35" s="196">
        <v>3087</v>
      </c>
      <c r="M35" s="324">
        <f t="shared" si="1"/>
        <v>37044</v>
      </c>
      <c r="N35" s="154"/>
      <c r="O35" s="154"/>
      <c r="P35" s="154"/>
      <c r="Q35" s="154">
        <v>5145</v>
      </c>
      <c r="R35" s="154"/>
      <c r="S35" s="154"/>
      <c r="T35" s="154"/>
      <c r="U35" s="154"/>
      <c r="V35" s="154"/>
      <c r="W35" s="155">
        <f t="shared" si="0"/>
        <v>42189</v>
      </c>
    </row>
    <row r="36" spans="1:23" ht="38.25" customHeight="1">
      <c r="A36" s="372" t="s">
        <v>1096</v>
      </c>
      <c r="B36" s="372" t="s">
        <v>41</v>
      </c>
      <c r="C36" s="372" t="s">
        <v>42</v>
      </c>
      <c r="D36" s="372" t="s">
        <v>43</v>
      </c>
      <c r="E36" s="372" t="s">
        <v>44</v>
      </c>
      <c r="F36" s="373">
        <v>39083</v>
      </c>
      <c r="G36" s="372">
        <v>40</v>
      </c>
      <c r="H36" s="372" t="s">
        <v>1107</v>
      </c>
      <c r="I36" s="372" t="s">
        <v>45</v>
      </c>
      <c r="J36" s="372" t="s">
        <v>25</v>
      </c>
      <c r="K36" s="374">
        <v>1</v>
      </c>
      <c r="L36" s="196">
        <v>3087</v>
      </c>
      <c r="M36" s="324">
        <f t="shared" si="1"/>
        <v>37044</v>
      </c>
      <c r="N36" s="154"/>
      <c r="O36" s="154"/>
      <c r="P36" s="154"/>
      <c r="Q36" s="154">
        <v>5145</v>
      </c>
      <c r="R36" s="154"/>
      <c r="S36" s="154"/>
      <c r="T36" s="154"/>
      <c r="U36" s="154"/>
      <c r="V36" s="154"/>
      <c r="W36" s="155">
        <f t="shared" si="0"/>
        <v>42189</v>
      </c>
    </row>
    <row r="37" spans="1:23" ht="38.25" customHeight="1">
      <c r="A37" s="372" t="s">
        <v>1091</v>
      </c>
      <c r="B37" s="372" t="s">
        <v>46</v>
      </c>
      <c r="C37" s="372" t="s">
        <v>1050</v>
      </c>
      <c r="D37" s="372" t="s">
        <v>47</v>
      </c>
      <c r="E37" s="372" t="s">
        <v>48</v>
      </c>
      <c r="F37" s="373">
        <v>39083</v>
      </c>
      <c r="G37" s="372">
        <v>40</v>
      </c>
      <c r="H37" s="372" t="s">
        <v>19</v>
      </c>
      <c r="I37" s="372" t="s">
        <v>49</v>
      </c>
      <c r="J37" s="372" t="s">
        <v>25</v>
      </c>
      <c r="K37" s="374">
        <v>1</v>
      </c>
      <c r="L37" s="196">
        <v>3876.6</v>
      </c>
      <c r="M37" s="324">
        <f t="shared" si="1"/>
        <v>46519.2</v>
      </c>
      <c r="N37" s="154"/>
      <c r="O37" s="154"/>
      <c r="P37" s="154"/>
      <c r="Q37" s="154">
        <v>6461</v>
      </c>
      <c r="R37" s="154"/>
      <c r="S37" s="154"/>
      <c r="T37" s="154"/>
      <c r="U37" s="154"/>
      <c r="V37" s="154"/>
      <c r="W37" s="155">
        <f t="shared" si="0"/>
        <v>52980.2</v>
      </c>
    </row>
    <row r="38" spans="1:23" ht="38.25" customHeight="1">
      <c r="A38" s="372" t="s">
        <v>1049</v>
      </c>
      <c r="B38" s="372" t="s">
        <v>50</v>
      </c>
      <c r="C38" s="372" t="s">
        <v>1050</v>
      </c>
      <c r="D38" s="372" t="s">
        <v>51</v>
      </c>
      <c r="E38" s="372" t="s">
        <v>51</v>
      </c>
      <c r="F38" s="373">
        <v>39083</v>
      </c>
      <c r="G38" s="372">
        <v>40</v>
      </c>
      <c r="H38" s="372" t="s">
        <v>19</v>
      </c>
      <c r="I38" s="372" t="s">
        <v>40</v>
      </c>
      <c r="J38" s="372" t="s">
        <v>25</v>
      </c>
      <c r="K38" s="374">
        <v>1</v>
      </c>
      <c r="L38" s="196">
        <v>3087</v>
      </c>
      <c r="M38" s="324">
        <f t="shared" si="1"/>
        <v>37044</v>
      </c>
      <c r="N38" s="154"/>
      <c r="O38" s="154"/>
      <c r="P38" s="154"/>
      <c r="Q38" s="154">
        <v>5145</v>
      </c>
      <c r="R38" s="154"/>
      <c r="S38" s="154"/>
      <c r="T38" s="154"/>
      <c r="U38" s="154"/>
      <c r="V38" s="154"/>
      <c r="W38" s="155">
        <f t="shared" si="0"/>
        <v>42189</v>
      </c>
    </row>
    <row r="39" spans="1:23" ht="38.25" customHeight="1">
      <c r="A39" s="372" t="s">
        <v>52</v>
      </c>
      <c r="B39" s="372" t="s">
        <v>1060</v>
      </c>
      <c r="C39" s="372" t="s">
        <v>53</v>
      </c>
      <c r="D39" s="372" t="s">
        <v>54</v>
      </c>
      <c r="E39" s="372" t="s">
        <v>54</v>
      </c>
      <c r="F39" s="373">
        <v>39083</v>
      </c>
      <c r="G39" s="372">
        <v>40</v>
      </c>
      <c r="H39" s="372" t="s">
        <v>1053</v>
      </c>
      <c r="I39" s="372" t="s">
        <v>55</v>
      </c>
      <c r="J39" s="372" t="s">
        <v>56</v>
      </c>
      <c r="K39" s="374">
        <v>1</v>
      </c>
      <c r="L39" s="196">
        <v>12144</v>
      </c>
      <c r="M39" s="324">
        <f t="shared" si="1"/>
        <v>145728</v>
      </c>
      <c r="N39" s="154"/>
      <c r="O39" s="154"/>
      <c r="P39" s="154"/>
      <c r="Q39" s="154">
        <v>20000</v>
      </c>
      <c r="R39" s="154"/>
      <c r="S39" s="154"/>
      <c r="T39" s="154"/>
      <c r="U39" s="154"/>
      <c r="V39" s="154"/>
      <c r="W39" s="155">
        <f t="shared" si="0"/>
        <v>165728</v>
      </c>
    </row>
    <row r="40" spans="1:23" ht="38.25" customHeight="1">
      <c r="A40" s="372" t="s">
        <v>57</v>
      </c>
      <c r="B40" s="372" t="s">
        <v>1080</v>
      </c>
      <c r="C40" s="372" t="s">
        <v>58</v>
      </c>
      <c r="D40" s="372" t="s">
        <v>59</v>
      </c>
      <c r="E40" s="372" t="s">
        <v>60</v>
      </c>
      <c r="F40" s="373">
        <v>39083</v>
      </c>
      <c r="G40" s="372">
        <v>40</v>
      </c>
      <c r="H40" s="372" t="s">
        <v>1107</v>
      </c>
      <c r="I40" s="372" t="s">
        <v>61</v>
      </c>
      <c r="J40" s="372" t="s">
        <v>56</v>
      </c>
      <c r="K40" s="374">
        <v>1</v>
      </c>
      <c r="L40" s="196">
        <v>5008.5</v>
      </c>
      <c r="M40" s="324">
        <f t="shared" si="1"/>
        <v>60102</v>
      </c>
      <c r="N40" s="154"/>
      <c r="O40" s="154"/>
      <c r="P40" s="154"/>
      <c r="Q40" s="154">
        <v>8347.5</v>
      </c>
      <c r="R40" s="154"/>
      <c r="S40" s="154"/>
      <c r="T40" s="154"/>
      <c r="U40" s="154"/>
      <c r="V40" s="154"/>
      <c r="W40" s="155">
        <f t="shared" si="0"/>
        <v>68449.5</v>
      </c>
    </row>
    <row r="41" spans="1:23" ht="38.25" customHeight="1">
      <c r="A41" s="372" t="s">
        <v>62</v>
      </c>
      <c r="B41" s="372" t="s">
        <v>1071</v>
      </c>
      <c r="C41" s="372" t="s">
        <v>63</v>
      </c>
      <c r="D41" s="372" t="s">
        <v>64</v>
      </c>
      <c r="E41" s="372" t="s">
        <v>65</v>
      </c>
      <c r="F41" s="373">
        <v>39083</v>
      </c>
      <c r="G41" s="372">
        <v>40</v>
      </c>
      <c r="H41" s="372" t="s">
        <v>1107</v>
      </c>
      <c r="I41" s="372" t="s">
        <v>66</v>
      </c>
      <c r="J41" s="372" t="s">
        <v>67</v>
      </c>
      <c r="K41" s="374">
        <v>1</v>
      </c>
      <c r="L41" s="196">
        <v>6300</v>
      </c>
      <c r="M41" s="324">
        <f t="shared" si="1"/>
        <v>75600</v>
      </c>
      <c r="N41" s="154"/>
      <c r="O41" s="154"/>
      <c r="P41" s="154"/>
      <c r="Q41" s="154">
        <v>10500</v>
      </c>
      <c r="R41" s="154"/>
      <c r="S41" s="154"/>
      <c r="T41" s="154"/>
      <c r="U41" s="154"/>
      <c r="V41" s="154"/>
      <c r="W41" s="155">
        <f t="shared" si="0"/>
        <v>86100</v>
      </c>
    </row>
    <row r="42" spans="1:23" ht="38.25" customHeight="1">
      <c r="A42" s="372" t="s">
        <v>1091</v>
      </c>
      <c r="B42" s="372" t="s">
        <v>1091</v>
      </c>
      <c r="C42" s="372" t="s">
        <v>68</v>
      </c>
      <c r="D42" s="372" t="s">
        <v>69</v>
      </c>
      <c r="E42" s="372" t="s">
        <v>70</v>
      </c>
      <c r="F42" s="373">
        <v>39083</v>
      </c>
      <c r="G42" s="372">
        <v>40</v>
      </c>
      <c r="H42" s="372" t="s">
        <v>1107</v>
      </c>
      <c r="I42" s="372" t="s">
        <v>71</v>
      </c>
      <c r="J42" s="372" t="s">
        <v>56</v>
      </c>
      <c r="K42" s="374">
        <v>1</v>
      </c>
      <c r="L42" s="196">
        <v>4490</v>
      </c>
      <c r="M42" s="324">
        <f t="shared" si="1"/>
        <v>53880</v>
      </c>
      <c r="N42" s="154"/>
      <c r="O42" s="154"/>
      <c r="P42" s="154"/>
      <c r="Q42" s="154">
        <v>7483</v>
      </c>
      <c r="R42" s="154"/>
      <c r="S42" s="154"/>
      <c r="T42" s="154"/>
      <c r="U42" s="154"/>
      <c r="V42" s="154"/>
      <c r="W42" s="155">
        <f t="shared" si="0"/>
        <v>61363</v>
      </c>
    </row>
    <row r="43" spans="1:23" ht="38.25" customHeight="1">
      <c r="A43" s="372" t="s">
        <v>72</v>
      </c>
      <c r="B43" s="372" t="s">
        <v>1049</v>
      </c>
      <c r="C43" s="372" t="s">
        <v>73</v>
      </c>
      <c r="D43" s="372" t="s">
        <v>74</v>
      </c>
      <c r="E43" s="372" t="s">
        <v>75</v>
      </c>
      <c r="F43" s="373">
        <v>39083</v>
      </c>
      <c r="G43" s="372">
        <v>40</v>
      </c>
      <c r="H43" s="372" t="s">
        <v>1053</v>
      </c>
      <c r="I43" s="372" t="s">
        <v>76</v>
      </c>
      <c r="J43" s="372" t="s">
        <v>77</v>
      </c>
      <c r="K43" s="374">
        <v>1</v>
      </c>
      <c r="L43" s="196">
        <v>8400</v>
      </c>
      <c r="M43" s="324">
        <f t="shared" si="1"/>
        <v>100800</v>
      </c>
      <c r="N43" s="154"/>
      <c r="O43" s="154"/>
      <c r="P43" s="154"/>
      <c r="Q43" s="154">
        <v>14000</v>
      </c>
      <c r="R43" s="154"/>
      <c r="S43" s="154"/>
      <c r="T43" s="154"/>
      <c r="U43" s="154"/>
      <c r="V43" s="154"/>
      <c r="W43" s="155">
        <f t="shared" si="0"/>
        <v>114800</v>
      </c>
    </row>
    <row r="44" spans="1:23" ht="38.25" customHeight="1">
      <c r="A44" s="372" t="s">
        <v>78</v>
      </c>
      <c r="B44" s="372" t="s">
        <v>1114</v>
      </c>
      <c r="C44" s="372" t="s">
        <v>79</v>
      </c>
      <c r="D44" s="372" t="s">
        <v>80</v>
      </c>
      <c r="E44" s="372" t="s">
        <v>80</v>
      </c>
      <c r="F44" s="373">
        <v>39083</v>
      </c>
      <c r="G44" s="372">
        <v>40</v>
      </c>
      <c r="H44" s="372" t="s">
        <v>81</v>
      </c>
      <c r="I44" s="372" t="s">
        <v>82</v>
      </c>
      <c r="J44" s="372" t="s">
        <v>77</v>
      </c>
      <c r="K44" s="374">
        <v>1</v>
      </c>
      <c r="L44" s="196">
        <v>5000</v>
      </c>
      <c r="M44" s="324">
        <f t="shared" si="1"/>
        <v>60000</v>
      </c>
      <c r="N44" s="154"/>
      <c r="O44" s="154"/>
      <c r="P44" s="154"/>
      <c r="Q44" s="154">
        <v>8333</v>
      </c>
      <c r="R44" s="154"/>
      <c r="S44" s="154"/>
      <c r="T44" s="154"/>
      <c r="U44" s="154"/>
      <c r="V44" s="154"/>
      <c r="W44" s="155">
        <f t="shared" si="0"/>
        <v>68333</v>
      </c>
    </row>
    <row r="45" spans="1:23" ht="38.25" customHeight="1">
      <c r="A45" s="372" t="s">
        <v>1091</v>
      </c>
      <c r="B45" s="372" t="s">
        <v>1</v>
      </c>
      <c r="C45" s="372" t="s">
        <v>83</v>
      </c>
      <c r="D45" s="372" t="s">
        <v>84</v>
      </c>
      <c r="E45" s="372" t="s">
        <v>85</v>
      </c>
      <c r="F45" s="373">
        <v>39083</v>
      </c>
      <c r="G45" s="372">
        <v>40</v>
      </c>
      <c r="H45" s="372" t="s">
        <v>1112</v>
      </c>
      <c r="I45" s="372" t="s">
        <v>86</v>
      </c>
      <c r="J45" s="372" t="s">
        <v>77</v>
      </c>
      <c r="K45" s="374">
        <v>1</v>
      </c>
      <c r="L45" s="196">
        <v>3990</v>
      </c>
      <c r="M45" s="324">
        <f t="shared" si="1"/>
        <v>47880</v>
      </c>
      <c r="N45" s="154"/>
      <c r="O45" s="154"/>
      <c r="P45" s="154"/>
      <c r="Q45" s="154">
        <v>6650</v>
      </c>
      <c r="R45" s="154"/>
      <c r="S45" s="154"/>
      <c r="T45" s="154"/>
      <c r="U45" s="154"/>
      <c r="V45" s="154"/>
      <c r="W45" s="155">
        <f t="shared" si="0"/>
        <v>54530</v>
      </c>
    </row>
    <row r="46" spans="1:23" ht="38.25" customHeight="1">
      <c r="A46" s="372" t="s">
        <v>1076</v>
      </c>
      <c r="B46" s="372" t="s">
        <v>87</v>
      </c>
      <c r="C46" s="372" t="s">
        <v>88</v>
      </c>
      <c r="D46" s="372" t="s">
        <v>89</v>
      </c>
      <c r="E46" s="372" t="s">
        <v>90</v>
      </c>
      <c r="F46" s="373">
        <v>39083</v>
      </c>
      <c r="G46" s="372">
        <v>40</v>
      </c>
      <c r="H46" s="372" t="s">
        <v>81</v>
      </c>
      <c r="I46" s="372" t="s">
        <v>30</v>
      </c>
      <c r="J46" s="372" t="s">
        <v>91</v>
      </c>
      <c r="K46" s="374">
        <v>1</v>
      </c>
      <c r="L46" s="196">
        <v>4200</v>
      </c>
      <c r="M46" s="324">
        <f t="shared" si="1"/>
        <v>50400</v>
      </c>
      <c r="N46" s="154"/>
      <c r="O46" s="154"/>
      <c r="P46" s="154"/>
      <c r="Q46" s="154">
        <v>7000</v>
      </c>
      <c r="R46" s="154"/>
      <c r="S46" s="154"/>
      <c r="T46" s="154"/>
      <c r="U46" s="154"/>
      <c r="V46" s="154"/>
      <c r="W46" s="155">
        <f t="shared" si="0"/>
        <v>57400</v>
      </c>
    </row>
    <row r="47" spans="1:23" ht="38.25" customHeight="1">
      <c r="A47" s="372" t="s">
        <v>92</v>
      </c>
      <c r="B47" s="372" t="s">
        <v>93</v>
      </c>
      <c r="C47" s="372" t="s">
        <v>94</v>
      </c>
      <c r="D47" s="372" t="s">
        <v>95</v>
      </c>
      <c r="E47" s="372" t="s">
        <v>95</v>
      </c>
      <c r="F47" s="373">
        <v>39083</v>
      </c>
      <c r="G47" s="372">
        <v>40</v>
      </c>
      <c r="H47" s="372" t="s">
        <v>81</v>
      </c>
      <c r="I47" s="372" t="s">
        <v>96</v>
      </c>
      <c r="J47" s="372" t="s">
        <v>77</v>
      </c>
      <c r="K47" s="374">
        <v>1</v>
      </c>
      <c r="L47" s="196">
        <v>4054.05</v>
      </c>
      <c r="M47" s="324">
        <f t="shared" si="1"/>
        <v>48648.600000000006</v>
      </c>
      <c r="N47" s="154"/>
      <c r="O47" s="154"/>
      <c r="P47" s="154"/>
      <c r="Q47" s="154">
        <v>6756.75</v>
      </c>
      <c r="R47" s="154"/>
      <c r="S47" s="154"/>
      <c r="T47" s="154"/>
      <c r="U47" s="154"/>
      <c r="V47" s="154"/>
      <c r="W47" s="155">
        <f t="shared" si="0"/>
        <v>55405.350000000006</v>
      </c>
    </row>
    <row r="48" spans="1:23" ht="38.25" customHeight="1">
      <c r="A48" s="372" t="s">
        <v>1114</v>
      </c>
      <c r="B48" s="372" t="s">
        <v>97</v>
      </c>
      <c r="C48" s="372" t="s">
        <v>98</v>
      </c>
      <c r="D48" s="372" t="s">
        <v>99</v>
      </c>
      <c r="E48" s="372" t="s">
        <v>99</v>
      </c>
      <c r="F48" s="373">
        <v>39083</v>
      </c>
      <c r="G48" s="372">
        <v>40</v>
      </c>
      <c r="H48" s="372" t="s">
        <v>19</v>
      </c>
      <c r="I48" s="372" t="s">
        <v>100</v>
      </c>
      <c r="J48" s="372" t="s">
        <v>77</v>
      </c>
      <c r="K48" s="374">
        <v>1</v>
      </c>
      <c r="L48" s="196">
        <v>4293.45</v>
      </c>
      <c r="M48" s="324">
        <f t="shared" si="1"/>
        <v>51521.399999999994</v>
      </c>
      <c r="N48" s="154"/>
      <c r="O48" s="154"/>
      <c r="P48" s="154"/>
      <c r="Q48" s="154">
        <v>7155.75</v>
      </c>
      <c r="R48" s="154"/>
      <c r="S48" s="154"/>
      <c r="T48" s="154"/>
      <c r="U48" s="154"/>
      <c r="V48" s="154"/>
      <c r="W48" s="155">
        <f t="shared" si="0"/>
        <v>58677.149999999994</v>
      </c>
    </row>
    <row r="49" spans="1:23" ht="38.25" customHeight="1">
      <c r="A49" s="372" t="s">
        <v>92</v>
      </c>
      <c r="B49" s="372" t="s">
        <v>101</v>
      </c>
      <c r="C49" s="372" t="s">
        <v>102</v>
      </c>
      <c r="D49" s="372" t="s">
        <v>103</v>
      </c>
      <c r="E49" s="372" t="s">
        <v>104</v>
      </c>
      <c r="F49" s="373">
        <v>39083</v>
      </c>
      <c r="G49" s="372">
        <v>40</v>
      </c>
      <c r="H49" s="372" t="s">
        <v>1112</v>
      </c>
      <c r="I49" s="372" t="s">
        <v>105</v>
      </c>
      <c r="J49" s="372" t="s">
        <v>77</v>
      </c>
      <c r="K49" s="374">
        <v>1</v>
      </c>
      <c r="L49" s="196">
        <v>3990</v>
      </c>
      <c r="M49" s="324">
        <f t="shared" si="1"/>
        <v>47880</v>
      </c>
      <c r="N49" s="154"/>
      <c r="O49" s="154"/>
      <c r="P49" s="154"/>
      <c r="Q49" s="154">
        <v>6650</v>
      </c>
      <c r="R49" s="154"/>
      <c r="S49" s="154"/>
      <c r="T49" s="154"/>
      <c r="U49" s="154"/>
      <c r="V49" s="154"/>
      <c r="W49" s="155">
        <f t="shared" si="0"/>
        <v>54530</v>
      </c>
    </row>
    <row r="50" spans="1:23" ht="38.25" customHeight="1">
      <c r="A50" s="372" t="s">
        <v>106</v>
      </c>
      <c r="B50" s="372" t="s">
        <v>107</v>
      </c>
      <c r="C50" s="372" t="s">
        <v>108</v>
      </c>
      <c r="D50" s="372" t="s">
        <v>109</v>
      </c>
      <c r="E50" s="372" t="s">
        <v>109</v>
      </c>
      <c r="F50" s="373">
        <v>39309</v>
      </c>
      <c r="G50" s="372">
        <v>40</v>
      </c>
      <c r="H50" s="372" t="s">
        <v>19</v>
      </c>
      <c r="I50" s="372" t="s">
        <v>110</v>
      </c>
      <c r="J50" s="372" t="s">
        <v>77</v>
      </c>
      <c r="K50" s="374">
        <v>1</v>
      </c>
      <c r="L50" s="196">
        <v>3685.5</v>
      </c>
      <c r="M50" s="324">
        <f t="shared" si="1"/>
        <v>44226</v>
      </c>
      <c r="N50" s="154"/>
      <c r="O50" s="154"/>
      <c r="P50" s="154"/>
      <c r="Q50" s="154">
        <v>6142.5</v>
      </c>
      <c r="R50" s="154"/>
      <c r="S50" s="154"/>
      <c r="T50" s="154"/>
      <c r="U50" s="154"/>
      <c r="V50" s="154"/>
      <c r="W50" s="155">
        <f t="shared" si="0"/>
        <v>50368.5</v>
      </c>
    </row>
    <row r="51" spans="1:23" ht="38.25" customHeight="1">
      <c r="A51" s="372" t="s">
        <v>111</v>
      </c>
      <c r="B51" s="372" t="s">
        <v>16</v>
      </c>
      <c r="C51" s="372" t="s">
        <v>112</v>
      </c>
      <c r="D51" s="372" t="s">
        <v>113</v>
      </c>
      <c r="E51" s="372" t="s">
        <v>114</v>
      </c>
      <c r="F51" s="373">
        <v>39083</v>
      </c>
      <c r="G51" s="372">
        <v>40</v>
      </c>
      <c r="H51" s="372" t="s">
        <v>19</v>
      </c>
      <c r="I51" s="372" t="s">
        <v>96</v>
      </c>
      <c r="J51" s="372" t="s">
        <v>77</v>
      </c>
      <c r="K51" s="374">
        <v>1</v>
      </c>
      <c r="L51" s="196">
        <v>4294.5</v>
      </c>
      <c r="M51" s="324">
        <f t="shared" si="1"/>
        <v>51534</v>
      </c>
      <c r="N51" s="154"/>
      <c r="O51" s="154"/>
      <c r="P51" s="154"/>
      <c r="Q51" s="154">
        <v>7157.5</v>
      </c>
      <c r="R51" s="154"/>
      <c r="S51" s="154"/>
      <c r="T51" s="154"/>
      <c r="U51" s="154"/>
      <c r="V51" s="154"/>
      <c r="W51" s="155">
        <f t="shared" si="0"/>
        <v>58691.5</v>
      </c>
    </row>
    <row r="52" spans="1:23" ht="38.25" customHeight="1">
      <c r="A52" s="372" t="s">
        <v>115</v>
      </c>
      <c r="B52" s="372" t="s">
        <v>1114</v>
      </c>
      <c r="C52" s="372" t="s">
        <v>116</v>
      </c>
      <c r="D52" s="372" t="s">
        <v>117</v>
      </c>
      <c r="E52" s="372" t="s">
        <v>117</v>
      </c>
      <c r="F52" s="373">
        <v>39083</v>
      </c>
      <c r="G52" s="372">
        <v>40</v>
      </c>
      <c r="H52" s="372" t="s">
        <v>19</v>
      </c>
      <c r="I52" s="372" t="s">
        <v>118</v>
      </c>
      <c r="J52" s="372" t="s">
        <v>119</v>
      </c>
      <c r="K52" s="374">
        <v>1</v>
      </c>
      <c r="L52" s="196">
        <v>3000</v>
      </c>
      <c r="M52" s="324">
        <f t="shared" si="1"/>
        <v>36000</v>
      </c>
      <c r="N52" s="154"/>
      <c r="O52" s="154"/>
      <c r="P52" s="154"/>
      <c r="Q52" s="154">
        <v>5000</v>
      </c>
      <c r="R52" s="154"/>
      <c r="S52" s="154"/>
      <c r="T52" s="154"/>
      <c r="U52" s="154"/>
      <c r="V52" s="154"/>
      <c r="W52" s="155">
        <f t="shared" si="0"/>
        <v>41000</v>
      </c>
    </row>
    <row r="53" spans="1:23" ht="38.25" customHeight="1">
      <c r="A53" s="372" t="s">
        <v>1</v>
      </c>
      <c r="B53" s="372" t="s">
        <v>1049</v>
      </c>
      <c r="C53" s="372" t="s">
        <v>120</v>
      </c>
      <c r="D53" s="372" t="s">
        <v>121</v>
      </c>
      <c r="E53" s="372" t="s">
        <v>122</v>
      </c>
      <c r="F53" s="373">
        <v>39083</v>
      </c>
      <c r="G53" s="372">
        <v>40</v>
      </c>
      <c r="H53" s="372" t="s">
        <v>19</v>
      </c>
      <c r="I53" s="372" t="s">
        <v>123</v>
      </c>
      <c r="J53" s="372" t="s">
        <v>124</v>
      </c>
      <c r="K53" s="374">
        <v>1</v>
      </c>
      <c r="L53" s="196">
        <v>3577.35</v>
      </c>
      <c r="M53" s="324">
        <f t="shared" si="1"/>
        <v>42928.2</v>
      </c>
      <c r="N53" s="154"/>
      <c r="O53" s="154"/>
      <c r="P53" s="154"/>
      <c r="Q53" s="154">
        <v>5962.25</v>
      </c>
      <c r="R53" s="154"/>
      <c r="S53" s="154"/>
      <c r="T53" s="154"/>
      <c r="U53" s="154"/>
      <c r="V53" s="154"/>
      <c r="W53" s="155">
        <f t="shared" si="0"/>
        <v>48890.45</v>
      </c>
    </row>
    <row r="54" spans="1:23" ht="38.25" customHeight="1">
      <c r="A54" s="372" t="s">
        <v>125</v>
      </c>
      <c r="B54" s="372" t="s">
        <v>126</v>
      </c>
      <c r="C54" s="372" t="s">
        <v>127</v>
      </c>
      <c r="D54" s="372" t="s">
        <v>128</v>
      </c>
      <c r="E54" s="372" t="s">
        <v>129</v>
      </c>
      <c r="F54" s="373">
        <v>39083</v>
      </c>
      <c r="G54" s="372">
        <v>40</v>
      </c>
      <c r="H54" s="372" t="s">
        <v>81</v>
      </c>
      <c r="I54" s="372" t="s">
        <v>130</v>
      </c>
      <c r="J54" s="372" t="s">
        <v>131</v>
      </c>
      <c r="K54" s="374">
        <v>1</v>
      </c>
      <c r="L54" s="196">
        <v>3685.5</v>
      </c>
      <c r="M54" s="324">
        <f t="shared" si="1"/>
        <v>44226</v>
      </c>
      <c r="N54" s="154"/>
      <c r="O54" s="154"/>
      <c r="P54" s="154"/>
      <c r="Q54" s="154">
        <v>6142.5</v>
      </c>
      <c r="R54" s="154"/>
      <c r="S54" s="154"/>
      <c r="T54" s="154"/>
      <c r="U54" s="154"/>
      <c r="V54" s="154"/>
      <c r="W54" s="155">
        <f t="shared" si="0"/>
        <v>50368.5</v>
      </c>
    </row>
    <row r="55" spans="1:23" ht="38.25" customHeight="1">
      <c r="A55" s="372" t="s">
        <v>1090</v>
      </c>
      <c r="B55" s="372" t="s">
        <v>1091</v>
      </c>
      <c r="C55" s="372" t="s">
        <v>132</v>
      </c>
      <c r="D55" s="372" t="s">
        <v>133</v>
      </c>
      <c r="E55" s="372" t="s">
        <v>134</v>
      </c>
      <c r="F55" s="373">
        <v>39083</v>
      </c>
      <c r="G55" s="372">
        <v>40</v>
      </c>
      <c r="H55" s="372" t="s">
        <v>1107</v>
      </c>
      <c r="I55" s="372" t="s">
        <v>130</v>
      </c>
      <c r="J55" s="372" t="s">
        <v>131</v>
      </c>
      <c r="K55" s="374">
        <v>1</v>
      </c>
      <c r="L55" s="196">
        <v>3685.5</v>
      </c>
      <c r="M55" s="324">
        <f t="shared" si="1"/>
        <v>44226</v>
      </c>
      <c r="N55" s="154"/>
      <c r="O55" s="154"/>
      <c r="P55" s="154"/>
      <c r="Q55" s="154">
        <v>6142.5</v>
      </c>
      <c r="R55" s="154"/>
      <c r="S55" s="154"/>
      <c r="T55" s="154"/>
      <c r="U55" s="154"/>
      <c r="V55" s="154"/>
      <c r="W55" s="155">
        <f t="shared" si="0"/>
        <v>50368.5</v>
      </c>
    </row>
    <row r="56" spans="1:23" ht="38.25" customHeight="1">
      <c r="A56" s="372" t="s">
        <v>101</v>
      </c>
      <c r="B56" s="372" t="s">
        <v>1076</v>
      </c>
      <c r="C56" s="372" t="s">
        <v>135</v>
      </c>
      <c r="D56" s="372" t="s">
        <v>136</v>
      </c>
      <c r="E56" s="372" t="s">
        <v>137</v>
      </c>
      <c r="F56" s="373">
        <v>39083</v>
      </c>
      <c r="G56" s="372">
        <v>40</v>
      </c>
      <c r="H56" s="372" t="s">
        <v>19</v>
      </c>
      <c r="I56" s="372" t="s">
        <v>130</v>
      </c>
      <c r="J56" s="372" t="s">
        <v>131</v>
      </c>
      <c r="K56" s="374">
        <v>1</v>
      </c>
      <c r="L56" s="196">
        <v>3685.5</v>
      </c>
      <c r="M56" s="324">
        <f t="shared" si="1"/>
        <v>44226</v>
      </c>
      <c r="N56" s="154"/>
      <c r="O56" s="154"/>
      <c r="P56" s="154"/>
      <c r="Q56" s="154">
        <v>6142.5</v>
      </c>
      <c r="R56" s="154"/>
      <c r="S56" s="154"/>
      <c r="T56" s="154"/>
      <c r="U56" s="154"/>
      <c r="V56" s="154"/>
      <c r="W56" s="155">
        <f t="shared" si="0"/>
        <v>50368.5</v>
      </c>
    </row>
    <row r="57" spans="1:23" ht="38.25" customHeight="1">
      <c r="A57" s="372" t="s">
        <v>138</v>
      </c>
      <c r="B57" s="372" t="s">
        <v>139</v>
      </c>
      <c r="C57" s="372" t="s">
        <v>120</v>
      </c>
      <c r="D57" s="372" t="s">
        <v>140</v>
      </c>
      <c r="E57" s="372" t="s">
        <v>141</v>
      </c>
      <c r="F57" s="373">
        <v>39083</v>
      </c>
      <c r="G57" s="372">
        <v>40</v>
      </c>
      <c r="H57" s="372" t="s">
        <v>1107</v>
      </c>
      <c r="I57" s="372" t="s">
        <v>130</v>
      </c>
      <c r="J57" s="372" t="s">
        <v>131</v>
      </c>
      <c r="K57" s="374">
        <v>1</v>
      </c>
      <c r="L57" s="196">
        <v>3337.95</v>
      </c>
      <c r="M57" s="324">
        <f t="shared" si="1"/>
        <v>40055.399999999994</v>
      </c>
      <c r="N57" s="154"/>
      <c r="O57" s="154"/>
      <c r="P57" s="154"/>
      <c r="Q57" s="154">
        <v>5563.25</v>
      </c>
      <c r="R57" s="154"/>
      <c r="S57" s="154"/>
      <c r="T57" s="154"/>
      <c r="U57" s="154"/>
      <c r="V57" s="154"/>
      <c r="W57" s="155">
        <f t="shared" si="0"/>
        <v>45618.649999999994</v>
      </c>
    </row>
    <row r="58" spans="1:23" ht="38.25" customHeight="1">
      <c r="A58" s="372" t="s">
        <v>115</v>
      </c>
      <c r="B58" s="372" t="s">
        <v>1071</v>
      </c>
      <c r="C58" s="372" t="s">
        <v>127</v>
      </c>
      <c r="D58" s="372" t="s">
        <v>142</v>
      </c>
      <c r="E58" s="372" t="s">
        <v>143</v>
      </c>
      <c r="F58" s="373">
        <v>39083</v>
      </c>
      <c r="G58" s="372">
        <v>40</v>
      </c>
      <c r="H58" s="372" t="s">
        <v>1107</v>
      </c>
      <c r="I58" s="372" t="s">
        <v>96</v>
      </c>
      <c r="J58" s="372" t="s">
        <v>131</v>
      </c>
      <c r="K58" s="374">
        <v>1</v>
      </c>
      <c r="L58" s="196">
        <v>4293.45</v>
      </c>
      <c r="M58" s="324">
        <f t="shared" si="1"/>
        <v>51521.399999999994</v>
      </c>
      <c r="N58" s="154"/>
      <c r="O58" s="154"/>
      <c r="P58" s="154"/>
      <c r="Q58" s="154">
        <v>7155.75</v>
      </c>
      <c r="R58" s="154"/>
      <c r="S58" s="154"/>
      <c r="T58" s="154"/>
      <c r="U58" s="154"/>
      <c r="V58" s="154"/>
      <c r="W58" s="155">
        <f t="shared" si="0"/>
        <v>58677.149999999994</v>
      </c>
    </row>
    <row r="59" spans="1:23" ht="38.25" customHeight="1">
      <c r="A59" s="372" t="s">
        <v>72</v>
      </c>
      <c r="B59" s="372" t="s">
        <v>1049</v>
      </c>
      <c r="C59" s="372" t="s">
        <v>144</v>
      </c>
      <c r="D59" s="372" t="s">
        <v>145</v>
      </c>
      <c r="E59" s="372" t="s">
        <v>146</v>
      </c>
      <c r="F59" s="373">
        <v>39083</v>
      </c>
      <c r="G59" s="372">
        <v>40</v>
      </c>
      <c r="H59" s="372" t="s">
        <v>1107</v>
      </c>
      <c r="I59" s="372" t="s">
        <v>40</v>
      </c>
      <c r="J59" s="372" t="s">
        <v>147</v>
      </c>
      <c r="K59" s="374">
        <v>1</v>
      </c>
      <c r="L59" s="196">
        <v>3500</v>
      </c>
      <c r="M59" s="324">
        <f t="shared" si="1"/>
        <v>42000</v>
      </c>
      <c r="N59" s="154"/>
      <c r="O59" s="154"/>
      <c r="P59" s="154"/>
      <c r="Q59" s="154">
        <v>5833</v>
      </c>
      <c r="R59" s="154"/>
      <c r="S59" s="154"/>
      <c r="T59" s="154"/>
      <c r="U59" s="154"/>
      <c r="V59" s="154"/>
      <c r="W59" s="155">
        <f t="shared" si="0"/>
        <v>47833</v>
      </c>
    </row>
    <row r="60" spans="1:23" ht="38.25" customHeight="1">
      <c r="A60" s="372" t="s">
        <v>1091</v>
      </c>
      <c r="B60" s="372" t="s">
        <v>1</v>
      </c>
      <c r="C60" s="372" t="s">
        <v>2</v>
      </c>
      <c r="D60" s="372" t="s">
        <v>148</v>
      </c>
      <c r="E60" s="372" t="s">
        <v>149</v>
      </c>
      <c r="F60" s="373">
        <v>39083</v>
      </c>
      <c r="G60" s="372">
        <v>40</v>
      </c>
      <c r="H60" s="372" t="s">
        <v>1107</v>
      </c>
      <c r="I60" s="372" t="s">
        <v>40</v>
      </c>
      <c r="J60" s="372" t="s">
        <v>147</v>
      </c>
      <c r="K60" s="374">
        <v>1</v>
      </c>
      <c r="L60" s="196">
        <v>3686</v>
      </c>
      <c r="M60" s="324">
        <f t="shared" si="1"/>
        <v>44232</v>
      </c>
      <c r="N60" s="154"/>
      <c r="O60" s="154"/>
      <c r="P60" s="154"/>
      <c r="Q60" s="154">
        <v>6143</v>
      </c>
      <c r="R60" s="154"/>
      <c r="S60" s="154"/>
      <c r="T60" s="154"/>
      <c r="U60" s="154"/>
      <c r="V60" s="154"/>
      <c r="W60" s="155">
        <f t="shared" si="0"/>
        <v>50375</v>
      </c>
    </row>
    <row r="61" spans="1:23" ht="38.25" customHeight="1">
      <c r="A61" s="372" t="s">
        <v>1080</v>
      </c>
      <c r="B61" s="372" t="s">
        <v>1096</v>
      </c>
      <c r="C61" s="372" t="s">
        <v>150</v>
      </c>
      <c r="D61" s="372" t="s">
        <v>151</v>
      </c>
      <c r="E61" s="372" t="s">
        <v>152</v>
      </c>
      <c r="F61" s="373">
        <v>39083</v>
      </c>
      <c r="G61" s="372">
        <v>40</v>
      </c>
      <c r="H61" s="372" t="s">
        <v>19</v>
      </c>
      <c r="I61" s="372" t="s">
        <v>45</v>
      </c>
      <c r="J61" s="372" t="s">
        <v>147</v>
      </c>
      <c r="K61" s="374">
        <v>1</v>
      </c>
      <c r="L61" s="196">
        <v>3685.5</v>
      </c>
      <c r="M61" s="324">
        <f t="shared" si="1"/>
        <v>44226</v>
      </c>
      <c r="N61" s="154"/>
      <c r="O61" s="154"/>
      <c r="P61" s="154"/>
      <c r="Q61" s="154">
        <v>6142.5</v>
      </c>
      <c r="R61" s="154"/>
      <c r="S61" s="154"/>
      <c r="T61" s="154"/>
      <c r="U61" s="154"/>
      <c r="V61" s="154"/>
      <c r="W61" s="155">
        <f t="shared" si="0"/>
        <v>50368.5</v>
      </c>
    </row>
    <row r="62" spans="1:23" ht="38.25" customHeight="1">
      <c r="A62" s="372" t="s">
        <v>1108</v>
      </c>
      <c r="B62" s="372" t="s">
        <v>1056</v>
      </c>
      <c r="C62" s="372" t="s">
        <v>153</v>
      </c>
      <c r="D62" s="372" t="s">
        <v>154</v>
      </c>
      <c r="E62" s="372" t="s">
        <v>155</v>
      </c>
      <c r="F62" s="373">
        <v>39083</v>
      </c>
      <c r="G62" s="372">
        <v>40</v>
      </c>
      <c r="H62" s="372" t="s">
        <v>1107</v>
      </c>
      <c r="I62" s="372" t="s">
        <v>156</v>
      </c>
      <c r="J62" s="372" t="s">
        <v>157</v>
      </c>
      <c r="K62" s="374">
        <v>1</v>
      </c>
      <c r="L62" s="196">
        <v>4586.4</v>
      </c>
      <c r="M62" s="324">
        <f t="shared" si="1"/>
        <v>55036.799999999996</v>
      </c>
      <c r="N62" s="154"/>
      <c r="O62" s="154"/>
      <c r="P62" s="154"/>
      <c r="Q62" s="154">
        <v>7644</v>
      </c>
      <c r="R62" s="154"/>
      <c r="S62" s="154"/>
      <c r="T62" s="154"/>
      <c r="U62" s="154"/>
      <c r="V62" s="154"/>
      <c r="W62" s="155">
        <f t="shared" si="0"/>
        <v>62680.799999999996</v>
      </c>
    </row>
    <row r="63" spans="1:23" ht="38.25" customHeight="1">
      <c r="A63" s="372" t="s">
        <v>1080</v>
      </c>
      <c r="B63" s="372" t="s">
        <v>158</v>
      </c>
      <c r="C63" s="372" t="s">
        <v>159</v>
      </c>
      <c r="D63" s="372" t="s">
        <v>160</v>
      </c>
      <c r="E63" s="372" t="s">
        <v>161</v>
      </c>
      <c r="F63" s="373">
        <v>39083</v>
      </c>
      <c r="G63" s="372">
        <v>40</v>
      </c>
      <c r="H63" s="372" t="s">
        <v>1053</v>
      </c>
      <c r="I63" s="372" t="s">
        <v>162</v>
      </c>
      <c r="J63" s="372" t="s">
        <v>163</v>
      </c>
      <c r="K63" s="374">
        <v>1</v>
      </c>
      <c r="L63" s="196">
        <v>6300</v>
      </c>
      <c r="M63" s="324">
        <f t="shared" si="1"/>
        <v>75600</v>
      </c>
      <c r="N63" s="154"/>
      <c r="O63" s="154"/>
      <c r="P63" s="154"/>
      <c r="Q63" s="154">
        <v>10500</v>
      </c>
      <c r="R63" s="154"/>
      <c r="S63" s="154"/>
      <c r="T63" s="154"/>
      <c r="U63" s="154"/>
      <c r="V63" s="154"/>
      <c r="W63" s="155">
        <f t="shared" si="0"/>
        <v>86100</v>
      </c>
    </row>
    <row r="64" spans="1:23" ht="38.25" customHeight="1">
      <c r="A64" s="372" t="s">
        <v>164</v>
      </c>
      <c r="B64" s="372" t="s">
        <v>1056</v>
      </c>
      <c r="C64" s="372" t="s">
        <v>165</v>
      </c>
      <c r="D64" s="372" t="s">
        <v>166</v>
      </c>
      <c r="E64" s="372"/>
      <c r="F64" s="373">
        <v>39083</v>
      </c>
      <c r="G64" s="372">
        <v>40</v>
      </c>
      <c r="H64" s="372" t="s">
        <v>167</v>
      </c>
      <c r="I64" s="372" t="s">
        <v>168</v>
      </c>
      <c r="J64" s="372" t="s">
        <v>163</v>
      </c>
      <c r="K64" s="374">
        <v>0</v>
      </c>
      <c r="L64" s="196">
        <v>5250</v>
      </c>
      <c r="M64" s="324">
        <f t="shared" si="1"/>
        <v>63000</v>
      </c>
      <c r="N64" s="154"/>
      <c r="O64" s="154"/>
      <c r="P64" s="154"/>
      <c r="Q64" s="154">
        <v>8750</v>
      </c>
      <c r="R64" s="154"/>
      <c r="S64" s="154"/>
      <c r="T64" s="154"/>
      <c r="U64" s="154"/>
      <c r="V64" s="154"/>
      <c r="W64" s="155">
        <f t="shared" si="0"/>
        <v>71750</v>
      </c>
    </row>
    <row r="65" spans="1:23" ht="38.25" customHeight="1">
      <c r="A65" s="372" t="s">
        <v>169</v>
      </c>
      <c r="B65" s="372" t="s">
        <v>170</v>
      </c>
      <c r="C65" s="372" t="s">
        <v>171</v>
      </c>
      <c r="D65" s="372" t="s">
        <v>172</v>
      </c>
      <c r="E65" s="372" t="s">
        <v>172</v>
      </c>
      <c r="F65" s="373" t="s">
        <v>173</v>
      </c>
      <c r="G65" s="372">
        <v>40</v>
      </c>
      <c r="H65" s="372" t="s">
        <v>1053</v>
      </c>
      <c r="I65" s="372" t="s">
        <v>174</v>
      </c>
      <c r="J65" s="372" t="s">
        <v>175</v>
      </c>
      <c r="K65" s="374">
        <v>1</v>
      </c>
      <c r="L65" s="196">
        <v>6300</v>
      </c>
      <c r="M65" s="324">
        <f t="shared" si="1"/>
        <v>75600</v>
      </c>
      <c r="N65" s="154"/>
      <c r="O65" s="154"/>
      <c r="P65" s="154"/>
      <c r="Q65" s="154">
        <v>10500</v>
      </c>
      <c r="R65" s="154"/>
      <c r="S65" s="154"/>
      <c r="T65" s="154"/>
      <c r="U65" s="154"/>
      <c r="V65" s="154"/>
      <c r="W65" s="155">
        <f t="shared" si="0"/>
        <v>86100</v>
      </c>
    </row>
    <row r="66" spans="1:23" ht="38.25" customHeight="1">
      <c r="A66" s="372" t="s">
        <v>1048</v>
      </c>
      <c r="B66" s="372" t="s">
        <v>1085</v>
      </c>
      <c r="C66" s="372" t="s">
        <v>176</v>
      </c>
      <c r="D66" s="372" t="s">
        <v>177</v>
      </c>
      <c r="E66" s="372" t="s">
        <v>178</v>
      </c>
      <c r="F66" s="373">
        <v>39083</v>
      </c>
      <c r="G66" s="372">
        <v>40</v>
      </c>
      <c r="H66" s="372" t="s">
        <v>179</v>
      </c>
      <c r="I66" s="372" t="s">
        <v>180</v>
      </c>
      <c r="J66" s="372" t="s">
        <v>181</v>
      </c>
      <c r="K66" s="374">
        <v>1</v>
      </c>
      <c r="L66" s="196">
        <v>2862.3</v>
      </c>
      <c r="M66" s="324">
        <f t="shared" si="1"/>
        <v>34347.600000000006</v>
      </c>
      <c r="N66" s="154"/>
      <c r="O66" s="154"/>
      <c r="P66" s="154"/>
      <c r="Q66" s="154">
        <v>4770.5</v>
      </c>
      <c r="R66" s="154"/>
      <c r="S66" s="154"/>
      <c r="T66" s="154"/>
      <c r="U66" s="154"/>
      <c r="V66" s="154"/>
      <c r="W66" s="155">
        <f t="shared" si="0"/>
        <v>39118.100000000006</v>
      </c>
    </row>
    <row r="67" spans="1:23" ht="38.25" customHeight="1">
      <c r="A67" s="372" t="s">
        <v>182</v>
      </c>
      <c r="B67" s="372" t="s">
        <v>1108</v>
      </c>
      <c r="C67" s="372" t="s">
        <v>183</v>
      </c>
      <c r="D67" s="372" t="s">
        <v>184</v>
      </c>
      <c r="E67" s="372" t="s">
        <v>185</v>
      </c>
      <c r="F67" s="373">
        <v>39083</v>
      </c>
      <c r="G67" s="372">
        <v>40</v>
      </c>
      <c r="H67" s="372" t="s">
        <v>1053</v>
      </c>
      <c r="I67" s="372" t="s">
        <v>186</v>
      </c>
      <c r="J67" s="372" t="s">
        <v>187</v>
      </c>
      <c r="K67" s="374">
        <v>1</v>
      </c>
      <c r="L67" s="196">
        <v>6300</v>
      </c>
      <c r="M67" s="324">
        <f t="shared" si="1"/>
        <v>75600</v>
      </c>
      <c r="N67" s="154"/>
      <c r="O67" s="154"/>
      <c r="P67" s="154"/>
      <c r="Q67" s="154">
        <v>10500</v>
      </c>
      <c r="R67" s="154"/>
      <c r="S67" s="154"/>
      <c r="T67" s="154"/>
      <c r="U67" s="154"/>
      <c r="V67" s="154"/>
      <c r="W67" s="155">
        <f t="shared" si="0"/>
        <v>86100</v>
      </c>
    </row>
    <row r="68" spans="1:23" ht="38.25" customHeight="1" thickBot="1">
      <c r="A68" s="375" t="s">
        <v>52</v>
      </c>
      <c r="B68" s="375" t="s">
        <v>101</v>
      </c>
      <c r="C68" s="375" t="s">
        <v>73</v>
      </c>
      <c r="D68" s="375" t="s">
        <v>188</v>
      </c>
      <c r="E68" s="375" t="s">
        <v>189</v>
      </c>
      <c r="F68" s="376">
        <v>39083</v>
      </c>
      <c r="G68" s="375">
        <v>40</v>
      </c>
      <c r="H68" s="375" t="s">
        <v>1107</v>
      </c>
      <c r="I68" s="375" t="s">
        <v>190</v>
      </c>
      <c r="J68" s="375" t="s">
        <v>131</v>
      </c>
      <c r="K68" s="377">
        <v>1</v>
      </c>
      <c r="L68" s="196">
        <v>2866.5</v>
      </c>
      <c r="M68" s="324">
        <f aca="true" t="shared" si="2" ref="M68:M98">L68*12</f>
        <v>34398</v>
      </c>
      <c r="N68" s="154"/>
      <c r="O68" s="154"/>
      <c r="P68" s="154"/>
      <c r="Q68" s="154">
        <v>4777.5</v>
      </c>
      <c r="R68" s="154"/>
      <c r="S68" s="154"/>
      <c r="T68" s="154"/>
      <c r="U68" s="154"/>
      <c r="V68" s="154"/>
      <c r="W68" s="155">
        <f t="shared" si="0"/>
        <v>39175.5</v>
      </c>
    </row>
    <row r="69" spans="1:23" ht="38.25" customHeight="1">
      <c r="A69" s="378" t="s">
        <v>191</v>
      </c>
      <c r="B69" s="372" t="s">
        <v>192</v>
      </c>
      <c r="C69" s="372" t="s">
        <v>193</v>
      </c>
      <c r="D69" s="372" t="s">
        <v>194</v>
      </c>
      <c r="E69" s="372" t="s">
        <v>195</v>
      </c>
      <c r="F69" s="373">
        <v>39295</v>
      </c>
      <c r="G69" s="379">
        <v>40</v>
      </c>
      <c r="H69" s="379" t="s">
        <v>1053</v>
      </c>
      <c r="I69" s="379" t="s">
        <v>196</v>
      </c>
      <c r="J69" s="379" t="s">
        <v>197</v>
      </c>
      <c r="K69" s="380">
        <v>2</v>
      </c>
      <c r="L69" s="196">
        <v>6825</v>
      </c>
      <c r="M69" s="324">
        <f t="shared" si="2"/>
        <v>81900</v>
      </c>
      <c r="N69" s="154"/>
      <c r="O69" s="154"/>
      <c r="P69" s="154"/>
      <c r="Q69" s="154">
        <v>11375</v>
      </c>
      <c r="R69" s="154"/>
      <c r="S69" s="154"/>
      <c r="T69" s="154"/>
      <c r="U69" s="154"/>
      <c r="V69" s="154"/>
      <c r="W69" s="155">
        <f t="shared" si="0"/>
        <v>93275</v>
      </c>
    </row>
    <row r="70" spans="1:23" ht="38.25" customHeight="1">
      <c r="A70" s="378" t="s">
        <v>1056</v>
      </c>
      <c r="B70" s="372" t="s">
        <v>1076</v>
      </c>
      <c r="C70" s="372" t="s">
        <v>198</v>
      </c>
      <c r="D70" s="372" t="s">
        <v>199</v>
      </c>
      <c r="E70" s="372" t="s">
        <v>200</v>
      </c>
      <c r="F70" s="373">
        <v>39083</v>
      </c>
      <c r="G70" s="372">
        <v>40</v>
      </c>
      <c r="H70" s="372" t="s">
        <v>1053</v>
      </c>
      <c r="I70" s="372" t="s">
        <v>201</v>
      </c>
      <c r="J70" s="372" t="s">
        <v>197</v>
      </c>
      <c r="K70" s="374">
        <v>2</v>
      </c>
      <c r="L70" s="196">
        <v>5775</v>
      </c>
      <c r="M70" s="324">
        <f t="shared" si="2"/>
        <v>69300</v>
      </c>
      <c r="N70" s="154"/>
      <c r="O70" s="154"/>
      <c r="P70" s="154"/>
      <c r="Q70" s="154">
        <v>9625</v>
      </c>
      <c r="R70" s="154"/>
      <c r="S70" s="154"/>
      <c r="T70" s="154"/>
      <c r="U70" s="154"/>
      <c r="V70" s="154"/>
      <c r="W70" s="155">
        <f t="shared" si="0"/>
        <v>78925</v>
      </c>
    </row>
    <row r="71" spans="1:23" ht="38.25" customHeight="1">
      <c r="A71" s="378" t="s">
        <v>1076</v>
      </c>
      <c r="B71" s="372" t="s">
        <v>202</v>
      </c>
      <c r="C71" s="372" t="s">
        <v>203</v>
      </c>
      <c r="D71" s="372" t="s">
        <v>204</v>
      </c>
      <c r="E71" s="372" t="s">
        <v>205</v>
      </c>
      <c r="F71" s="373">
        <v>39083</v>
      </c>
      <c r="G71" s="372">
        <v>40</v>
      </c>
      <c r="H71" s="372" t="s">
        <v>1053</v>
      </c>
      <c r="I71" s="372" t="s">
        <v>206</v>
      </c>
      <c r="J71" s="372" t="s">
        <v>197</v>
      </c>
      <c r="K71" s="374">
        <v>2</v>
      </c>
      <c r="L71" s="196">
        <v>4961.25</v>
      </c>
      <c r="M71" s="324">
        <f t="shared" si="2"/>
        <v>59535</v>
      </c>
      <c r="N71" s="154"/>
      <c r="O71" s="154"/>
      <c r="P71" s="154"/>
      <c r="Q71" s="154">
        <v>8268.75</v>
      </c>
      <c r="R71" s="154"/>
      <c r="S71" s="154"/>
      <c r="T71" s="154"/>
      <c r="U71" s="154"/>
      <c r="V71" s="154"/>
      <c r="W71" s="155">
        <f t="shared" si="0"/>
        <v>67803.75</v>
      </c>
    </row>
    <row r="72" spans="1:23" ht="38.25" customHeight="1">
      <c r="A72" s="378" t="s">
        <v>1076</v>
      </c>
      <c r="B72" s="372" t="s">
        <v>207</v>
      </c>
      <c r="C72" s="372" t="s">
        <v>208</v>
      </c>
      <c r="D72" s="372" t="s">
        <v>209</v>
      </c>
      <c r="E72" s="372" t="s">
        <v>210</v>
      </c>
      <c r="F72" s="373">
        <v>39721</v>
      </c>
      <c r="G72" s="372">
        <v>40</v>
      </c>
      <c r="H72" s="372" t="s">
        <v>1053</v>
      </c>
      <c r="I72" s="372" t="s">
        <v>206</v>
      </c>
      <c r="J72" s="372" t="s">
        <v>197</v>
      </c>
      <c r="K72" s="374">
        <v>2</v>
      </c>
      <c r="L72" s="196">
        <v>4961.25</v>
      </c>
      <c r="M72" s="324">
        <f t="shared" si="2"/>
        <v>59535</v>
      </c>
      <c r="N72" s="154"/>
      <c r="O72" s="154"/>
      <c r="P72" s="154"/>
      <c r="Q72" s="154">
        <v>8268.25</v>
      </c>
      <c r="R72" s="154"/>
      <c r="S72" s="154"/>
      <c r="T72" s="154"/>
      <c r="U72" s="154"/>
      <c r="V72" s="154"/>
      <c r="W72" s="155">
        <f t="shared" si="0"/>
        <v>67803.25</v>
      </c>
    </row>
    <row r="73" spans="1:23" ht="38.25" customHeight="1">
      <c r="A73" s="378" t="s">
        <v>211</v>
      </c>
      <c r="B73" s="372" t="s">
        <v>212</v>
      </c>
      <c r="C73" s="372" t="s">
        <v>213</v>
      </c>
      <c r="D73" s="372" t="s">
        <v>214</v>
      </c>
      <c r="E73" s="372" t="s">
        <v>215</v>
      </c>
      <c r="F73" s="373">
        <v>39083</v>
      </c>
      <c r="G73" s="372">
        <v>40</v>
      </c>
      <c r="H73" s="372" t="s">
        <v>1053</v>
      </c>
      <c r="I73" s="372" t="s">
        <v>206</v>
      </c>
      <c r="J73" s="372" t="s">
        <v>197</v>
      </c>
      <c r="K73" s="374">
        <v>2</v>
      </c>
      <c r="L73" s="196">
        <v>4961.25</v>
      </c>
      <c r="M73" s="324">
        <f t="shared" si="2"/>
        <v>59535</v>
      </c>
      <c r="N73" s="154"/>
      <c r="O73" s="154"/>
      <c r="P73" s="154"/>
      <c r="Q73" s="154">
        <v>8268.25</v>
      </c>
      <c r="R73" s="154"/>
      <c r="S73" s="154"/>
      <c r="T73" s="154"/>
      <c r="U73" s="154"/>
      <c r="V73" s="154"/>
      <c r="W73" s="155">
        <f t="shared" si="0"/>
        <v>67803.25</v>
      </c>
    </row>
    <row r="74" spans="1:23" ht="38.25" customHeight="1">
      <c r="A74" s="378" t="s">
        <v>216</v>
      </c>
      <c r="B74" s="372" t="s">
        <v>217</v>
      </c>
      <c r="C74" s="372" t="s">
        <v>218</v>
      </c>
      <c r="D74" s="372" t="s">
        <v>219</v>
      </c>
      <c r="E74" s="372" t="s">
        <v>220</v>
      </c>
      <c r="F74" s="373">
        <v>39751</v>
      </c>
      <c r="G74" s="372">
        <v>40</v>
      </c>
      <c r="H74" s="372" t="s">
        <v>1053</v>
      </c>
      <c r="I74" s="372" t="s">
        <v>206</v>
      </c>
      <c r="J74" s="372" t="s">
        <v>197</v>
      </c>
      <c r="K74" s="374">
        <v>2</v>
      </c>
      <c r="L74" s="196">
        <v>4961.25</v>
      </c>
      <c r="M74" s="324">
        <f t="shared" si="2"/>
        <v>59535</v>
      </c>
      <c r="N74" s="154"/>
      <c r="O74" s="154"/>
      <c r="P74" s="154"/>
      <c r="Q74" s="154">
        <v>8268.25</v>
      </c>
      <c r="R74" s="154"/>
      <c r="S74" s="154"/>
      <c r="T74" s="154"/>
      <c r="U74" s="154"/>
      <c r="V74" s="154"/>
      <c r="W74" s="155">
        <f t="shared" si="0"/>
        <v>67803.25</v>
      </c>
    </row>
    <row r="75" spans="1:23" ht="38.25" customHeight="1">
      <c r="A75" s="378" t="s">
        <v>1056</v>
      </c>
      <c r="B75" s="372" t="s">
        <v>221</v>
      </c>
      <c r="C75" s="372" t="s">
        <v>222</v>
      </c>
      <c r="D75" s="372" t="s">
        <v>223</v>
      </c>
      <c r="E75" s="372" t="s">
        <v>224</v>
      </c>
      <c r="F75" s="373">
        <v>39083</v>
      </c>
      <c r="G75" s="372">
        <v>40</v>
      </c>
      <c r="H75" s="372" t="s">
        <v>225</v>
      </c>
      <c r="I75" s="372" t="s">
        <v>201</v>
      </c>
      <c r="J75" s="372" t="s">
        <v>197</v>
      </c>
      <c r="K75" s="374">
        <v>2</v>
      </c>
      <c r="L75" s="196">
        <v>5775</v>
      </c>
      <c r="M75" s="324">
        <f t="shared" si="2"/>
        <v>69300</v>
      </c>
      <c r="N75" s="154"/>
      <c r="O75" s="154"/>
      <c r="P75" s="154"/>
      <c r="Q75" s="154">
        <v>9625</v>
      </c>
      <c r="R75" s="154"/>
      <c r="S75" s="154"/>
      <c r="T75" s="154"/>
      <c r="U75" s="154"/>
      <c r="V75" s="154"/>
      <c r="W75" s="155">
        <f t="shared" si="0"/>
        <v>78925</v>
      </c>
    </row>
    <row r="76" spans="1:23" ht="38.25" customHeight="1">
      <c r="A76" s="378" t="s">
        <v>226</v>
      </c>
      <c r="B76" s="372" t="s">
        <v>227</v>
      </c>
      <c r="C76" s="372" t="s">
        <v>218</v>
      </c>
      <c r="D76" s="372" t="s">
        <v>228</v>
      </c>
      <c r="E76" s="372" t="s">
        <v>229</v>
      </c>
      <c r="F76" s="373">
        <v>39629</v>
      </c>
      <c r="G76" s="372">
        <v>40</v>
      </c>
      <c r="H76" s="372" t="s">
        <v>1053</v>
      </c>
      <c r="I76" s="372" t="s">
        <v>206</v>
      </c>
      <c r="J76" s="372" t="s">
        <v>197</v>
      </c>
      <c r="K76" s="374">
        <v>2</v>
      </c>
      <c r="L76" s="196">
        <v>4961.25</v>
      </c>
      <c r="M76" s="324">
        <f t="shared" si="2"/>
        <v>59535</v>
      </c>
      <c r="N76" s="154"/>
      <c r="O76" s="154"/>
      <c r="P76" s="154"/>
      <c r="Q76" s="154">
        <v>8268.75</v>
      </c>
      <c r="R76" s="154"/>
      <c r="S76" s="154"/>
      <c r="T76" s="154"/>
      <c r="U76" s="154"/>
      <c r="V76" s="154"/>
      <c r="W76" s="155">
        <f t="shared" si="0"/>
        <v>67803.75</v>
      </c>
    </row>
    <row r="77" spans="1:23" ht="38.25" customHeight="1">
      <c r="A77" s="378" t="s">
        <v>1129</v>
      </c>
      <c r="B77" s="372" t="s">
        <v>1114</v>
      </c>
      <c r="C77" s="372" t="s">
        <v>230</v>
      </c>
      <c r="D77" s="372" t="s">
        <v>231</v>
      </c>
      <c r="E77" s="372" t="s">
        <v>232</v>
      </c>
      <c r="F77" s="373">
        <v>39721</v>
      </c>
      <c r="G77" s="372">
        <v>40</v>
      </c>
      <c r="H77" s="372" t="s">
        <v>1053</v>
      </c>
      <c r="I77" s="372" t="s">
        <v>206</v>
      </c>
      <c r="J77" s="372" t="s">
        <v>197</v>
      </c>
      <c r="K77" s="374">
        <v>2</v>
      </c>
      <c r="L77" s="196">
        <v>4961.25</v>
      </c>
      <c r="M77" s="324">
        <f t="shared" si="2"/>
        <v>59535</v>
      </c>
      <c r="N77" s="154"/>
      <c r="O77" s="154"/>
      <c r="P77" s="154"/>
      <c r="Q77" s="154">
        <v>8268.75</v>
      </c>
      <c r="R77" s="154"/>
      <c r="S77" s="154"/>
      <c r="T77" s="154"/>
      <c r="U77" s="154"/>
      <c r="V77" s="154"/>
      <c r="W77" s="155">
        <f t="shared" si="0"/>
        <v>67803.75</v>
      </c>
    </row>
    <row r="78" spans="1:23" ht="38.25" customHeight="1">
      <c r="A78" s="378" t="s">
        <v>233</v>
      </c>
      <c r="B78" s="372" t="s">
        <v>1056</v>
      </c>
      <c r="C78" s="372" t="s">
        <v>234</v>
      </c>
      <c r="D78" s="372" t="s">
        <v>235</v>
      </c>
      <c r="E78" s="372" t="s">
        <v>235</v>
      </c>
      <c r="F78" s="373">
        <v>39083</v>
      </c>
      <c r="G78" s="372">
        <v>40</v>
      </c>
      <c r="H78" s="372" t="s">
        <v>1053</v>
      </c>
      <c r="I78" s="372" t="s">
        <v>206</v>
      </c>
      <c r="J78" s="372" t="s">
        <v>197</v>
      </c>
      <c r="K78" s="374">
        <v>2</v>
      </c>
      <c r="L78" s="196">
        <v>4961.25</v>
      </c>
      <c r="M78" s="324">
        <f t="shared" si="2"/>
        <v>59535</v>
      </c>
      <c r="N78" s="154"/>
      <c r="O78" s="154"/>
      <c r="P78" s="154"/>
      <c r="Q78" s="154">
        <v>8268.75</v>
      </c>
      <c r="R78" s="154"/>
      <c r="S78" s="154"/>
      <c r="T78" s="154"/>
      <c r="U78" s="154"/>
      <c r="V78" s="154"/>
      <c r="W78" s="155">
        <f t="shared" si="0"/>
        <v>67803.75</v>
      </c>
    </row>
    <row r="79" spans="1:23" ht="38.25" customHeight="1">
      <c r="A79" s="378" t="s">
        <v>236</v>
      </c>
      <c r="B79" s="372" t="s">
        <v>237</v>
      </c>
      <c r="C79" s="372" t="s">
        <v>238</v>
      </c>
      <c r="D79" s="372" t="s">
        <v>239</v>
      </c>
      <c r="E79" s="372" t="s">
        <v>240</v>
      </c>
      <c r="F79" s="373">
        <v>39083</v>
      </c>
      <c r="G79" s="372">
        <v>40</v>
      </c>
      <c r="H79" s="372" t="s">
        <v>1053</v>
      </c>
      <c r="I79" s="372" t="s">
        <v>206</v>
      </c>
      <c r="J79" s="372" t="s">
        <v>197</v>
      </c>
      <c r="K79" s="374">
        <v>2</v>
      </c>
      <c r="L79" s="196">
        <v>4961.25</v>
      </c>
      <c r="M79" s="324">
        <f t="shared" si="2"/>
        <v>59535</v>
      </c>
      <c r="N79" s="154"/>
      <c r="O79" s="154"/>
      <c r="P79" s="154"/>
      <c r="Q79" s="154">
        <v>8268.75</v>
      </c>
      <c r="R79" s="154"/>
      <c r="S79" s="154"/>
      <c r="T79" s="154"/>
      <c r="U79" s="154"/>
      <c r="V79" s="154"/>
      <c r="W79" s="155">
        <f t="shared" si="0"/>
        <v>67803.75</v>
      </c>
    </row>
    <row r="80" spans="1:23" ht="38.25" customHeight="1">
      <c r="A80" s="378" t="s">
        <v>241</v>
      </c>
      <c r="B80" s="372" t="s">
        <v>242</v>
      </c>
      <c r="C80" s="372" t="s">
        <v>243</v>
      </c>
      <c r="D80" s="372" t="s">
        <v>244</v>
      </c>
      <c r="E80" s="372" t="s">
        <v>245</v>
      </c>
      <c r="F80" s="373">
        <v>39721</v>
      </c>
      <c r="G80" s="372">
        <v>40</v>
      </c>
      <c r="H80" s="372" t="s">
        <v>1053</v>
      </c>
      <c r="I80" s="372" t="s">
        <v>206</v>
      </c>
      <c r="J80" s="372" t="s">
        <v>197</v>
      </c>
      <c r="K80" s="374">
        <v>2</v>
      </c>
      <c r="L80" s="196">
        <v>4961.25</v>
      </c>
      <c r="M80" s="324">
        <f t="shared" si="2"/>
        <v>59535</v>
      </c>
      <c r="N80" s="154"/>
      <c r="O80" s="154"/>
      <c r="P80" s="154"/>
      <c r="Q80" s="154">
        <v>8268.75</v>
      </c>
      <c r="R80" s="154"/>
      <c r="S80" s="154"/>
      <c r="T80" s="154"/>
      <c r="U80" s="154"/>
      <c r="V80" s="154"/>
      <c r="W80" s="155">
        <f t="shared" si="0"/>
        <v>67803.75</v>
      </c>
    </row>
    <row r="81" spans="1:23" ht="38.25" customHeight="1" thickBot="1">
      <c r="A81" s="381" t="s">
        <v>246</v>
      </c>
      <c r="B81" s="382" t="s">
        <v>247</v>
      </c>
      <c r="C81" s="382" t="s">
        <v>248</v>
      </c>
      <c r="D81" s="382" t="s">
        <v>249</v>
      </c>
      <c r="E81" s="382" t="s">
        <v>250</v>
      </c>
      <c r="F81" s="383">
        <v>39083</v>
      </c>
      <c r="G81" s="382">
        <v>40</v>
      </c>
      <c r="H81" s="382" t="s">
        <v>1053</v>
      </c>
      <c r="I81" s="382" t="s">
        <v>206</v>
      </c>
      <c r="J81" s="382" t="s">
        <v>197</v>
      </c>
      <c r="K81" s="384">
        <v>2</v>
      </c>
      <c r="L81" s="196">
        <v>4961.25</v>
      </c>
      <c r="M81" s="324">
        <f t="shared" si="2"/>
        <v>59535</v>
      </c>
      <c r="N81" s="154"/>
      <c r="O81" s="154"/>
      <c r="P81" s="154"/>
      <c r="Q81" s="154">
        <v>8268.72</v>
      </c>
      <c r="R81" s="154"/>
      <c r="S81" s="154"/>
      <c r="T81" s="154"/>
      <c r="U81" s="154"/>
      <c r="V81" s="154"/>
      <c r="W81" s="155">
        <f t="shared" si="0"/>
        <v>67803.72</v>
      </c>
    </row>
    <row r="82" spans="1:23" ht="38.25" customHeight="1">
      <c r="A82" s="385" t="s">
        <v>1114</v>
      </c>
      <c r="B82" s="385" t="s">
        <v>251</v>
      </c>
      <c r="C82" s="385" t="s">
        <v>252</v>
      </c>
      <c r="D82" s="385" t="s">
        <v>253</v>
      </c>
      <c r="E82" s="385" t="s">
        <v>254</v>
      </c>
      <c r="F82" s="386">
        <v>39083</v>
      </c>
      <c r="G82" s="385">
        <v>40</v>
      </c>
      <c r="H82" s="385" t="s">
        <v>1053</v>
      </c>
      <c r="I82" s="385" t="s">
        <v>255</v>
      </c>
      <c r="J82" s="385" t="s">
        <v>256</v>
      </c>
      <c r="K82" s="387">
        <v>1</v>
      </c>
      <c r="L82" s="196">
        <v>882</v>
      </c>
      <c r="M82" s="324">
        <f t="shared" si="2"/>
        <v>10584</v>
      </c>
      <c r="N82" s="154"/>
      <c r="O82" s="154"/>
      <c r="P82" s="154"/>
      <c r="Q82" s="154">
        <v>1470</v>
      </c>
      <c r="R82" s="154"/>
      <c r="S82" s="154"/>
      <c r="T82" s="154"/>
      <c r="U82" s="154"/>
      <c r="V82" s="154"/>
      <c r="W82" s="155">
        <f t="shared" si="0"/>
        <v>12054</v>
      </c>
    </row>
    <row r="83" spans="1:23" ht="38.25" customHeight="1">
      <c r="A83" s="372" t="s">
        <v>112</v>
      </c>
      <c r="B83" s="372" t="s">
        <v>242</v>
      </c>
      <c r="C83" s="372" t="s">
        <v>257</v>
      </c>
      <c r="D83" s="372" t="s">
        <v>258</v>
      </c>
      <c r="E83" s="372" t="s">
        <v>258</v>
      </c>
      <c r="F83" s="373">
        <v>39083</v>
      </c>
      <c r="G83" s="372">
        <v>40</v>
      </c>
      <c r="H83" s="372" t="s">
        <v>1053</v>
      </c>
      <c r="I83" s="372" t="s">
        <v>255</v>
      </c>
      <c r="J83" s="372" t="s">
        <v>256</v>
      </c>
      <c r="K83" s="374">
        <v>1</v>
      </c>
      <c r="L83" s="196">
        <v>882</v>
      </c>
      <c r="M83" s="324">
        <f t="shared" si="2"/>
        <v>10584</v>
      </c>
      <c r="N83" s="154"/>
      <c r="O83" s="154"/>
      <c r="P83" s="154"/>
      <c r="Q83" s="154">
        <v>1470</v>
      </c>
      <c r="R83" s="154"/>
      <c r="S83" s="154"/>
      <c r="T83" s="154"/>
      <c r="U83" s="154"/>
      <c r="V83" s="154"/>
      <c r="W83" s="155">
        <f t="shared" si="0"/>
        <v>12054</v>
      </c>
    </row>
    <row r="84" spans="1:23" ht="38.25" customHeight="1">
      <c r="A84" s="372" t="s">
        <v>1129</v>
      </c>
      <c r="B84" s="372" t="s">
        <v>259</v>
      </c>
      <c r="C84" s="372" t="s">
        <v>260</v>
      </c>
      <c r="D84" s="372" t="s">
        <v>261</v>
      </c>
      <c r="E84" s="372" t="s">
        <v>261</v>
      </c>
      <c r="F84" s="373">
        <v>39083</v>
      </c>
      <c r="G84" s="372">
        <v>40</v>
      </c>
      <c r="H84" s="372" t="s">
        <v>1053</v>
      </c>
      <c r="I84" s="372" t="s">
        <v>255</v>
      </c>
      <c r="J84" s="372" t="s">
        <v>256</v>
      </c>
      <c r="K84" s="374">
        <v>1</v>
      </c>
      <c r="L84" s="197">
        <v>882</v>
      </c>
      <c r="M84" s="154">
        <f t="shared" si="2"/>
        <v>10584</v>
      </c>
      <c r="N84" s="154"/>
      <c r="O84" s="154"/>
      <c r="P84" s="154"/>
      <c r="Q84" s="154">
        <v>1470</v>
      </c>
      <c r="R84" s="154"/>
      <c r="S84" s="154"/>
      <c r="T84" s="154"/>
      <c r="U84" s="154"/>
      <c r="V84" s="154"/>
      <c r="W84" s="155">
        <f t="shared" si="0"/>
        <v>12054</v>
      </c>
    </row>
    <row r="85" spans="1:23" ht="38.25" customHeight="1">
      <c r="A85" s="372" t="s">
        <v>1090</v>
      </c>
      <c r="B85" s="372" t="s">
        <v>262</v>
      </c>
      <c r="C85" s="372" t="s">
        <v>263</v>
      </c>
      <c r="D85" s="372" t="s">
        <v>264</v>
      </c>
      <c r="E85" s="372" t="s">
        <v>264</v>
      </c>
      <c r="F85" s="373">
        <v>39083</v>
      </c>
      <c r="G85" s="372">
        <v>40</v>
      </c>
      <c r="H85" s="372" t="s">
        <v>1053</v>
      </c>
      <c r="I85" s="372" t="s">
        <v>255</v>
      </c>
      <c r="J85" s="372" t="s">
        <v>256</v>
      </c>
      <c r="K85" s="374">
        <v>1</v>
      </c>
      <c r="L85" s="197">
        <v>882</v>
      </c>
      <c r="M85" s="154">
        <f t="shared" si="2"/>
        <v>10584</v>
      </c>
      <c r="N85" s="154"/>
      <c r="O85" s="154"/>
      <c r="P85" s="154"/>
      <c r="Q85" s="154">
        <v>1470</v>
      </c>
      <c r="R85" s="154"/>
      <c r="S85" s="154"/>
      <c r="T85" s="154"/>
      <c r="U85" s="154"/>
      <c r="V85" s="154"/>
      <c r="W85" s="155">
        <f t="shared" si="0"/>
        <v>12054</v>
      </c>
    </row>
    <row r="86" spans="1:23" ht="38.25" customHeight="1">
      <c r="A86" s="372" t="s">
        <v>265</v>
      </c>
      <c r="B86" s="372" t="s">
        <v>259</v>
      </c>
      <c r="C86" s="372" t="s">
        <v>266</v>
      </c>
      <c r="D86" s="372" t="s">
        <v>267</v>
      </c>
      <c r="E86" s="372" t="s">
        <v>267</v>
      </c>
      <c r="F86" s="373">
        <v>39083</v>
      </c>
      <c r="G86" s="372">
        <v>40</v>
      </c>
      <c r="H86" s="372" t="s">
        <v>1053</v>
      </c>
      <c r="I86" s="372" t="s">
        <v>255</v>
      </c>
      <c r="J86" s="372" t="s">
        <v>256</v>
      </c>
      <c r="K86" s="374">
        <v>1</v>
      </c>
      <c r="L86" s="197">
        <v>882</v>
      </c>
      <c r="M86" s="154">
        <f t="shared" si="2"/>
        <v>10584</v>
      </c>
      <c r="N86" s="154"/>
      <c r="O86" s="154"/>
      <c r="P86" s="154"/>
      <c r="Q86" s="154">
        <v>1470</v>
      </c>
      <c r="R86" s="154"/>
      <c r="S86" s="154"/>
      <c r="T86" s="154"/>
      <c r="U86" s="154"/>
      <c r="V86" s="154"/>
      <c r="W86" s="155">
        <f t="shared" si="0"/>
        <v>12054</v>
      </c>
    </row>
    <row r="87" spans="1:23" ht="38.25" customHeight="1">
      <c r="A87" s="372" t="s">
        <v>1049</v>
      </c>
      <c r="B87" s="372" t="s">
        <v>1080</v>
      </c>
      <c r="C87" s="372" t="s">
        <v>268</v>
      </c>
      <c r="D87" s="372" t="s">
        <v>269</v>
      </c>
      <c r="E87" s="372" t="s">
        <v>270</v>
      </c>
      <c r="F87" s="373">
        <v>39083</v>
      </c>
      <c r="G87" s="372">
        <v>40</v>
      </c>
      <c r="H87" s="372" t="s">
        <v>1053</v>
      </c>
      <c r="I87" s="372" t="s">
        <v>255</v>
      </c>
      <c r="J87" s="372" t="s">
        <v>256</v>
      </c>
      <c r="K87" s="374">
        <v>1</v>
      </c>
      <c r="L87" s="197">
        <v>882</v>
      </c>
      <c r="M87" s="154">
        <f t="shared" si="2"/>
        <v>10584</v>
      </c>
      <c r="N87" s="154"/>
      <c r="O87" s="154"/>
      <c r="P87" s="154"/>
      <c r="Q87" s="154">
        <v>1470</v>
      </c>
      <c r="R87" s="154"/>
      <c r="S87" s="154"/>
      <c r="T87" s="154"/>
      <c r="U87" s="154"/>
      <c r="V87" s="154"/>
      <c r="W87" s="155">
        <f t="shared" si="0"/>
        <v>12054</v>
      </c>
    </row>
    <row r="88" spans="1:23" ht="38.25" customHeight="1">
      <c r="A88" s="372" t="s">
        <v>271</v>
      </c>
      <c r="B88" s="372" t="s">
        <v>1114</v>
      </c>
      <c r="C88" s="372" t="s">
        <v>272</v>
      </c>
      <c r="D88" s="372" t="s">
        <v>273</v>
      </c>
      <c r="E88" s="372" t="s">
        <v>273</v>
      </c>
      <c r="F88" s="373">
        <v>39083</v>
      </c>
      <c r="G88" s="372">
        <v>40</v>
      </c>
      <c r="H88" s="372" t="s">
        <v>225</v>
      </c>
      <c r="I88" s="372" t="s">
        <v>255</v>
      </c>
      <c r="J88" s="372" t="s">
        <v>256</v>
      </c>
      <c r="K88" s="374">
        <v>1</v>
      </c>
      <c r="L88" s="197">
        <v>882</v>
      </c>
      <c r="M88" s="154">
        <f t="shared" si="2"/>
        <v>10584</v>
      </c>
      <c r="N88" s="154"/>
      <c r="O88" s="154"/>
      <c r="P88" s="154"/>
      <c r="Q88" s="154">
        <v>1470</v>
      </c>
      <c r="R88" s="154"/>
      <c r="S88" s="154"/>
      <c r="T88" s="154"/>
      <c r="U88" s="154"/>
      <c r="V88" s="154"/>
      <c r="W88" s="155">
        <f t="shared" si="0"/>
        <v>12054</v>
      </c>
    </row>
    <row r="89" spans="1:23" ht="38.25" customHeight="1">
      <c r="A89" s="372" t="s">
        <v>274</v>
      </c>
      <c r="B89" s="372" t="s">
        <v>275</v>
      </c>
      <c r="C89" s="372" t="s">
        <v>268</v>
      </c>
      <c r="D89" s="372" t="s">
        <v>276</v>
      </c>
      <c r="E89" s="372" t="s">
        <v>277</v>
      </c>
      <c r="F89" s="373">
        <v>39083</v>
      </c>
      <c r="G89" s="372">
        <v>40</v>
      </c>
      <c r="H89" s="372" t="s">
        <v>1053</v>
      </c>
      <c r="I89" s="372" t="s">
        <v>255</v>
      </c>
      <c r="J89" s="372" t="s">
        <v>256</v>
      </c>
      <c r="K89" s="374">
        <v>1</v>
      </c>
      <c r="L89" s="197">
        <v>1102.5</v>
      </c>
      <c r="M89" s="154">
        <f t="shared" si="2"/>
        <v>13230</v>
      </c>
      <c r="N89" s="154"/>
      <c r="O89" s="154"/>
      <c r="P89" s="154"/>
      <c r="Q89" s="154">
        <v>1837.5</v>
      </c>
      <c r="R89" s="154"/>
      <c r="S89" s="154"/>
      <c r="T89" s="154"/>
      <c r="U89" s="154"/>
      <c r="V89" s="154"/>
      <c r="W89" s="155">
        <f t="shared" si="0"/>
        <v>15067.5</v>
      </c>
    </row>
    <row r="90" spans="1:23" ht="38.25" customHeight="1">
      <c r="A90" s="372" t="s">
        <v>278</v>
      </c>
      <c r="B90" s="372" t="s">
        <v>279</v>
      </c>
      <c r="C90" s="372" t="s">
        <v>248</v>
      </c>
      <c r="D90" s="372" t="s">
        <v>280</v>
      </c>
      <c r="E90" s="372" t="s">
        <v>281</v>
      </c>
      <c r="F90" s="373">
        <v>39083</v>
      </c>
      <c r="G90" s="372">
        <v>40</v>
      </c>
      <c r="H90" s="372" t="s">
        <v>1053</v>
      </c>
      <c r="I90" s="372" t="s">
        <v>255</v>
      </c>
      <c r="J90" s="372" t="s">
        <v>256</v>
      </c>
      <c r="K90" s="374">
        <v>1</v>
      </c>
      <c r="L90" s="197">
        <v>882</v>
      </c>
      <c r="M90" s="154">
        <f t="shared" si="2"/>
        <v>10584</v>
      </c>
      <c r="N90" s="154"/>
      <c r="O90" s="154"/>
      <c r="P90" s="154"/>
      <c r="Q90" s="154">
        <v>1470</v>
      </c>
      <c r="R90" s="154"/>
      <c r="S90" s="154"/>
      <c r="T90" s="154"/>
      <c r="U90" s="154"/>
      <c r="V90" s="154"/>
      <c r="W90" s="155">
        <f t="shared" si="0"/>
        <v>12054</v>
      </c>
    </row>
    <row r="91" spans="1:23" ht="38.25" customHeight="1">
      <c r="A91" s="150" t="s">
        <v>35</v>
      </c>
      <c r="B91" s="150" t="s">
        <v>282</v>
      </c>
      <c r="C91" s="150" t="s">
        <v>153</v>
      </c>
      <c r="D91" s="151" t="s">
        <v>283</v>
      </c>
      <c r="E91" s="152" t="s">
        <v>284</v>
      </c>
      <c r="F91" s="153">
        <v>39737</v>
      </c>
      <c r="G91" s="151" t="s">
        <v>285</v>
      </c>
      <c r="H91" s="151" t="s">
        <v>1053</v>
      </c>
      <c r="I91" s="150" t="s">
        <v>206</v>
      </c>
      <c r="J91" s="150" t="s">
        <v>197</v>
      </c>
      <c r="K91" s="150" t="s">
        <v>286</v>
      </c>
      <c r="L91" s="197">
        <v>4961</v>
      </c>
      <c r="M91" s="154">
        <f t="shared" si="2"/>
        <v>59532</v>
      </c>
      <c r="N91" s="154"/>
      <c r="O91" s="154"/>
      <c r="P91" s="154"/>
      <c r="Q91" s="154">
        <v>8269</v>
      </c>
      <c r="R91" s="154"/>
      <c r="S91" s="154"/>
      <c r="T91" s="154"/>
      <c r="U91" s="154"/>
      <c r="V91" s="154"/>
      <c r="W91" s="155">
        <f t="shared" si="0"/>
        <v>67801</v>
      </c>
    </row>
    <row r="92" spans="1:23" ht="38.25" customHeight="1">
      <c r="A92" s="372" t="s">
        <v>1056</v>
      </c>
      <c r="B92" s="372" t="s">
        <v>1066</v>
      </c>
      <c r="C92" s="372" t="s">
        <v>73</v>
      </c>
      <c r="D92" s="372" t="s">
        <v>287</v>
      </c>
      <c r="E92" s="372" t="s">
        <v>288</v>
      </c>
      <c r="F92" s="373">
        <v>39083</v>
      </c>
      <c r="G92" s="372">
        <v>40</v>
      </c>
      <c r="H92" s="372" t="s">
        <v>19</v>
      </c>
      <c r="I92" s="372" t="s">
        <v>289</v>
      </c>
      <c r="J92" s="372" t="s">
        <v>290</v>
      </c>
      <c r="K92" s="374">
        <v>1</v>
      </c>
      <c r="L92" s="197">
        <v>6300</v>
      </c>
      <c r="M92" s="154">
        <f t="shared" si="2"/>
        <v>75600</v>
      </c>
      <c r="N92" s="154"/>
      <c r="O92" s="154"/>
      <c r="P92" s="154"/>
      <c r="Q92" s="154">
        <v>10500</v>
      </c>
      <c r="R92" s="154"/>
      <c r="S92" s="154"/>
      <c r="T92" s="154"/>
      <c r="U92" s="154"/>
      <c r="V92" s="154"/>
      <c r="W92" s="155">
        <f t="shared" si="0"/>
        <v>86100</v>
      </c>
    </row>
    <row r="93" spans="1:23" ht="38.25" customHeight="1">
      <c r="A93" s="385"/>
      <c r="B93" s="385"/>
      <c r="C93" s="385"/>
      <c r="D93" s="385"/>
      <c r="E93" s="385"/>
      <c r="F93" s="386"/>
      <c r="G93" s="385">
        <v>40</v>
      </c>
      <c r="H93" s="385" t="s">
        <v>1053</v>
      </c>
      <c r="I93" s="385" t="s">
        <v>291</v>
      </c>
      <c r="J93" s="385" t="s">
        <v>1101</v>
      </c>
      <c r="K93" s="387">
        <v>1</v>
      </c>
      <c r="L93" s="197">
        <v>5000</v>
      </c>
      <c r="M93" s="154">
        <f t="shared" si="2"/>
        <v>60000</v>
      </c>
      <c r="N93" s="154"/>
      <c r="O93" s="154"/>
      <c r="P93" s="154"/>
      <c r="Q93" s="154">
        <v>8333</v>
      </c>
      <c r="R93" s="154"/>
      <c r="S93" s="154"/>
      <c r="T93" s="154"/>
      <c r="U93" s="154"/>
      <c r="V93" s="154"/>
      <c r="W93" s="155">
        <f t="shared" si="0"/>
        <v>68333</v>
      </c>
    </row>
    <row r="94" spans="1:23" ht="38.25" customHeight="1">
      <c r="A94" s="385"/>
      <c r="B94" s="385"/>
      <c r="C94" s="385"/>
      <c r="D94" s="385"/>
      <c r="E94" s="385"/>
      <c r="F94" s="386"/>
      <c r="G94" s="385">
        <v>40</v>
      </c>
      <c r="H94" s="385" t="s">
        <v>1053</v>
      </c>
      <c r="I94" s="385" t="s">
        <v>96</v>
      </c>
      <c r="J94" s="385" t="s">
        <v>292</v>
      </c>
      <c r="K94" s="387">
        <v>1</v>
      </c>
      <c r="L94" s="197">
        <v>4000</v>
      </c>
      <c r="M94" s="154">
        <f t="shared" si="2"/>
        <v>48000</v>
      </c>
      <c r="N94" s="154"/>
      <c r="O94" s="154"/>
      <c r="P94" s="154"/>
      <c r="Q94" s="154">
        <v>6666</v>
      </c>
      <c r="R94" s="154"/>
      <c r="S94" s="154"/>
      <c r="T94" s="154"/>
      <c r="U94" s="154"/>
      <c r="V94" s="154"/>
      <c r="W94" s="155">
        <f t="shared" si="0"/>
        <v>54666</v>
      </c>
    </row>
    <row r="95" spans="1:23" ht="38.25" customHeight="1">
      <c r="A95" s="150"/>
      <c r="B95" s="150"/>
      <c r="C95" s="150"/>
      <c r="D95" s="151"/>
      <c r="E95" s="152"/>
      <c r="F95" s="153"/>
      <c r="G95" s="151" t="s">
        <v>285</v>
      </c>
      <c r="H95" s="151" t="s">
        <v>1053</v>
      </c>
      <c r="I95" s="150" t="s">
        <v>293</v>
      </c>
      <c r="J95" s="150" t="s">
        <v>294</v>
      </c>
      <c r="K95" s="150" t="s">
        <v>295</v>
      </c>
      <c r="L95" s="197">
        <v>4000</v>
      </c>
      <c r="M95" s="154">
        <f t="shared" si="2"/>
        <v>48000</v>
      </c>
      <c r="N95" s="154"/>
      <c r="O95" s="154"/>
      <c r="P95" s="154"/>
      <c r="Q95" s="154">
        <v>6666</v>
      </c>
      <c r="R95" s="154"/>
      <c r="S95" s="154"/>
      <c r="T95" s="154"/>
      <c r="U95" s="154"/>
      <c r="V95" s="154"/>
      <c r="W95" s="155">
        <f t="shared" si="0"/>
        <v>54666</v>
      </c>
    </row>
    <row r="96" spans="1:23" ht="38.25" customHeight="1">
      <c r="A96" s="150"/>
      <c r="B96" s="150"/>
      <c r="C96" s="150"/>
      <c r="D96" s="151"/>
      <c r="E96" s="152"/>
      <c r="F96" s="153"/>
      <c r="G96" s="151" t="s">
        <v>285</v>
      </c>
      <c r="H96" s="151" t="s">
        <v>1053</v>
      </c>
      <c r="I96" s="150" t="s">
        <v>296</v>
      </c>
      <c r="J96" s="150" t="s">
        <v>297</v>
      </c>
      <c r="K96" s="150" t="s">
        <v>295</v>
      </c>
      <c r="L96" s="197">
        <v>4000</v>
      </c>
      <c r="M96" s="154">
        <f t="shared" si="2"/>
        <v>48000</v>
      </c>
      <c r="N96" s="154"/>
      <c r="O96" s="154"/>
      <c r="P96" s="154"/>
      <c r="Q96" s="154">
        <v>6666</v>
      </c>
      <c r="R96" s="154"/>
      <c r="S96" s="154"/>
      <c r="T96" s="154"/>
      <c r="U96" s="154"/>
      <c r="V96" s="154"/>
      <c r="W96" s="155">
        <f t="shared" si="0"/>
        <v>54666</v>
      </c>
    </row>
    <row r="97" spans="1:23" ht="38.25" customHeight="1">
      <c r="A97" s="150"/>
      <c r="B97" s="150"/>
      <c r="C97" s="150"/>
      <c r="D97" s="151"/>
      <c r="E97" s="152"/>
      <c r="F97" s="153"/>
      <c r="G97" s="151" t="s">
        <v>285</v>
      </c>
      <c r="H97" s="151" t="s">
        <v>1053</v>
      </c>
      <c r="I97" s="150" t="s">
        <v>206</v>
      </c>
      <c r="J97" s="150" t="s">
        <v>197</v>
      </c>
      <c r="K97" s="150" t="s">
        <v>286</v>
      </c>
      <c r="L97" s="197">
        <v>4961</v>
      </c>
      <c r="M97" s="154">
        <f t="shared" si="2"/>
        <v>59532</v>
      </c>
      <c r="N97" s="154"/>
      <c r="O97" s="154"/>
      <c r="P97" s="154"/>
      <c r="Q97" s="154">
        <v>8269</v>
      </c>
      <c r="R97" s="154"/>
      <c r="S97" s="154"/>
      <c r="T97" s="154"/>
      <c r="U97" s="154"/>
      <c r="V97" s="154"/>
      <c r="W97" s="155">
        <f t="shared" si="0"/>
        <v>67801</v>
      </c>
    </row>
    <row r="98" spans="1:23" ht="38.25" customHeight="1">
      <c r="A98" s="150"/>
      <c r="B98" s="150"/>
      <c r="C98" s="150"/>
      <c r="D98" s="151"/>
      <c r="E98" s="152"/>
      <c r="F98" s="153"/>
      <c r="G98" s="151" t="s">
        <v>285</v>
      </c>
      <c r="H98" s="151" t="s">
        <v>1053</v>
      </c>
      <c r="I98" s="150" t="s">
        <v>206</v>
      </c>
      <c r="J98" s="150" t="s">
        <v>197</v>
      </c>
      <c r="K98" s="150" t="s">
        <v>286</v>
      </c>
      <c r="L98" s="197">
        <v>4961</v>
      </c>
      <c r="M98" s="154">
        <f t="shared" si="2"/>
        <v>59532</v>
      </c>
      <c r="N98" s="154"/>
      <c r="O98" s="154"/>
      <c r="P98" s="154"/>
      <c r="Q98" s="154">
        <v>8269</v>
      </c>
      <c r="R98" s="154"/>
      <c r="S98" s="154"/>
      <c r="T98" s="154"/>
      <c r="U98" s="154"/>
      <c r="V98" s="154"/>
      <c r="W98" s="155">
        <f t="shared" si="0"/>
        <v>67801</v>
      </c>
    </row>
    <row r="99" spans="1:23" ht="38.25" customHeight="1">
      <c r="A99" s="150"/>
      <c r="B99" s="150"/>
      <c r="C99" s="150"/>
      <c r="D99" s="151"/>
      <c r="E99" s="152"/>
      <c r="F99" s="153"/>
      <c r="G99" s="151"/>
      <c r="H99" s="151"/>
      <c r="I99" s="150"/>
      <c r="J99" s="150"/>
      <c r="K99" s="150"/>
      <c r="L99" s="197"/>
      <c r="M99" s="154">
        <f>L99*12</f>
        <v>0</v>
      </c>
      <c r="N99" s="154"/>
      <c r="O99" s="154"/>
      <c r="P99" s="154"/>
      <c r="Q99" s="154"/>
      <c r="R99" s="154"/>
      <c r="S99" s="154"/>
      <c r="T99" s="154"/>
      <c r="U99" s="154"/>
      <c r="V99" s="154"/>
      <c r="W99" s="155">
        <f t="shared" si="0"/>
        <v>0</v>
      </c>
    </row>
    <row r="100" spans="1:24" s="2" customFormat="1" ht="38.25" customHeight="1">
      <c r="A100" s="325"/>
      <c r="B100" s="325"/>
      <c r="C100" s="325"/>
      <c r="D100" s="326"/>
      <c r="E100" s="327"/>
      <c r="F100" s="328"/>
      <c r="G100" s="326"/>
      <c r="H100" s="326"/>
      <c r="I100" s="325"/>
      <c r="J100" s="325"/>
      <c r="K100" s="325"/>
      <c r="L100" s="329"/>
      <c r="M100" s="213">
        <f>L100*12</f>
        <v>0</v>
      </c>
      <c r="N100" s="213"/>
      <c r="O100" s="213"/>
      <c r="P100" s="213"/>
      <c r="Q100" s="213"/>
      <c r="R100" s="213"/>
      <c r="S100" s="213"/>
      <c r="T100" s="213"/>
      <c r="U100" s="213"/>
      <c r="V100" s="213"/>
      <c r="W100" s="214">
        <f t="shared" si="0"/>
        <v>0</v>
      </c>
      <c r="X100" s="77"/>
    </row>
    <row r="101" spans="1:24" s="195" customFormat="1" ht="24.75" customHeight="1" thickBot="1">
      <c r="A101" s="189"/>
      <c r="B101" s="189"/>
      <c r="C101" s="189"/>
      <c r="D101" s="190"/>
      <c r="E101" s="190"/>
      <c r="F101" s="191"/>
      <c r="G101" s="192"/>
      <c r="H101" s="192"/>
      <c r="I101" s="193"/>
      <c r="J101" s="192"/>
      <c r="K101" s="192"/>
      <c r="L101" s="198" t="s">
        <v>575</v>
      </c>
      <c r="M101" s="194">
        <f aca="true" t="shared" si="3" ref="M101:W101">SUM(M7:M100)</f>
        <v>5400154.199999999</v>
      </c>
      <c r="N101" s="194">
        <f t="shared" si="3"/>
        <v>0</v>
      </c>
      <c r="O101" s="194">
        <f t="shared" si="3"/>
        <v>0</v>
      </c>
      <c r="P101" s="194">
        <f t="shared" si="3"/>
        <v>0</v>
      </c>
      <c r="Q101" s="194">
        <f t="shared" si="3"/>
        <v>749780.22</v>
      </c>
      <c r="R101" s="194">
        <f t="shared" si="3"/>
        <v>0</v>
      </c>
      <c r="S101" s="194">
        <f t="shared" si="3"/>
        <v>0</v>
      </c>
      <c r="T101" s="194">
        <f t="shared" si="3"/>
        <v>0</v>
      </c>
      <c r="U101" s="194">
        <f t="shared" si="3"/>
        <v>0</v>
      </c>
      <c r="V101" s="194">
        <f t="shared" si="3"/>
        <v>0</v>
      </c>
      <c r="W101" s="194">
        <f t="shared" si="3"/>
        <v>6149934.419999999</v>
      </c>
      <c r="X101" s="208"/>
    </row>
    <row r="102" spans="1:23" ht="13.5" hidden="1" thickTop="1">
      <c r="A102" s="156"/>
      <c r="B102" s="156"/>
      <c r="C102" s="156"/>
      <c r="G102" s="159"/>
      <c r="H102" s="159"/>
      <c r="I102" s="160"/>
      <c r="J102" s="159"/>
      <c r="K102" s="159"/>
      <c r="L102" s="159"/>
      <c r="M102" s="161"/>
      <c r="N102" s="161"/>
      <c r="O102" s="161"/>
      <c r="P102" s="161"/>
      <c r="Q102" s="161"/>
      <c r="R102" s="161"/>
      <c r="S102" s="161"/>
      <c r="T102" s="161"/>
      <c r="U102" s="161"/>
      <c r="V102" s="161"/>
      <c r="W102" s="162"/>
    </row>
    <row r="103" spans="1:22" ht="13.5" hidden="1" thickTop="1">
      <c r="A103" s="156"/>
      <c r="B103" s="156"/>
      <c r="C103" s="156"/>
      <c r="G103" s="159"/>
      <c r="H103" s="159"/>
      <c r="I103" s="160"/>
      <c r="J103" s="159"/>
      <c r="K103" s="159"/>
      <c r="L103" s="159"/>
      <c r="M103" s="159"/>
      <c r="N103" s="159"/>
      <c r="O103" s="159"/>
      <c r="P103" s="159"/>
      <c r="Q103" s="159"/>
      <c r="R103" s="159"/>
      <c r="S103" s="159"/>
      <c r="T103" s="159"/>
      <c r="U103" s="159"/>
      <c r="V103" s="159"/>
    </row>
    <row r="104" spans="1:22" ht="13.5" hidden="1" thickTop="1">
      <c r="A104" s="156"/>
      <c r="B104" s="156"/>
      <c r="C104" s="156"/>
      <c r="G104" s="159"/>
      <c r="H104" s="159"/>
      <c r="I104" s="160"/>
      <c r="J104" s="159"/>
      <c r="K104" s="159"/>
      <c r="L104" s="159"/>
      <c r="M104" s="159"/>
      <c r="N104" s="159"/>
      <c r="O104" s="159"/>
      <c r="P104" s="159"/>
      <c r="Q104" s="159"/>
      <c r="R104" s="159"/>
      <c r="S104" s="159"/>
      <c r="T104" s="159"/>
      <c r="U104" s="159"/>
      <c r="V104" s="159"/>
    </row>
    <row r="105" ht="13.5" hidden="1" thickTop="1"/>
    <row r="106" ht="13.5" hidden="1" thickTop="1"/>
    <row r="107" ht="13.5" hidden="1" thickTop="1"/>
    <row r="108" ht="13.5" hidden="1" thickTop="1"/>
    <row r="109" ht="13.5" hidden="1" thickTop="1"/>
    <row r="110" ht="13.5" hidden="1" thickTop="1"/>
    <row r="111" ht="13.5" hidden="1" thickTop="1"/>
    <row r="112" ht="13.5" hidden="1" thickTop="1"/>
    <row r="113" ht="13.5" hidden="1" thickTop="1"/>
    <row r="114" ht="13.5" hidden="1" thickTop="1"/>
    <row r="115" ht="13.5" hidden="1" thickTop="1"/>
    <row r="116" ht="13.5" hidden="1" thickTop="1"/>
    <row r="117" ht="13.5" hidden="1" thickTop="1"/>
    <row r="118" ht="13.5" hidden="1" thickTop="1"/>
    <row r="119" ht="13.5" hidden="1" thickTop="1"/>
    <row r="120" ht="13.5" hidden="1" thickTop="1"/>
    <row r="121" ht="13.5" hidden="1" thickTop="1"/>
    <row r="122" ht="13.5" hidden="1" thickTop="1"/>
    <row r="123" ht="13.5" hidden="1" thickTop="1"/>
    <row r="124" ht="13.5" hidden="1" thickTop="1"/>
    <row r="125" ht="13.5" hidden="1" thickTop="1"/>
    <row r="126" ht="13.5" hidden="1" thickTop="1"/>
    <row r="127" ht="13.5" hidden="1" thickTop="1"/>
    <row r="128" ht="13.5" hidden="1" thickTop="1"/>
    <row r="129" ht="13.5" hidden="1" thickTop="1"/>
    <row r="130" ht="13.5" hidden="1" thickTop="1"/>
    <row r="131" ht="13.5" hidden="1" thickTop="1"/>
    <row r="132" ht="13.5" hidden="1" thickTop="1"/>
    <row r="133" ht="13.5" hidden="1" thickTop="1"/>
    <row r="134" ht="13.5" hidden="1" thickTop="1"/>
    <row r="135" ht="13.5" hidden="1" thickTop="1"/>
    <row r="136" ht="13.5" hidden="1" thickTop="1"/>
    <row r="137" ht="13.5" hidden="1" thickTop="1"/>
    <row r="138" ht="13.5" hidden="1" thickTop="1"/>
    <row r="139" ht="13.5" hidden="1" thickTop="1"/>
    <row r="140" ht="13.5" hidden="1" thickTop="1"/>
    <row r="141" ht="13.5" hidden="1" thickTop="1"/>
    <row r="142" ht="13.5" hidden="1" thickTop="1"/>
    <row r="143" ht="13.5" hidden="1" thickTop="1"/>
    <row r="144" ht="13.5" hidden="1" thickTop="1"/>
    <row r="145" ht="13.5" hidden="1" thickTop="1"/>
    <row r="146" ht="13.5" hidden="1" thickTop="1"/>
    <row r="147" ht="13.5" hidden="1" thickTop="1"/>
    <row r="148" ht="13.5" hidden="1" thickTop="1"/>
    <row r="149" ht="13.5" hidden="1" thickTop="1"/>
    <row r="150" ht="13.5" hidden="1" thickTop="1"/>
    <row r="151" ht="13.5" hidden="1" thickTop="1"/>
    <row r="152" ht="13.5" hidden="1" thickTop="1"/>
    <row r="153" ht="13.5" hidden="1" thickTop="1"/>
    <row r="154" ht="13.5" hidden="1" thickTop="1"/>
    <row r="155" ht="13.5" hidden="1" thickTop="1"/>
    <row r="156" ht="13.5" hidden="1" thickTop="1"/>
    <row r="157" ht="13.5" thickTop="1"/>
    <row r="158" ht="12.75"/>
  </sheetData>
  <sheetProtection password="CAC9" sheet="1" formatRows="0" insertRows="0" deleteRows="0" selectLockedCells="1"/>
  <mergeCells count="15">
    <mergeCell ref="U1:V1"/>
    <mergeCell ref="J6:J7"/>
    <mergeCell ref="K6:K7"/>
    <mergeCell ref="W6:W7"/>
    <mergeCell ref="N6:V6"/>
    <mergeCell ref="L6:M6"/>
    <mergeCell ref="G6:G7"/>
    <mergeCell ref="H6:H7"/>
    <mergeCell ref="I6:I7"/>
    <mergeCell ref="A6:A7"/>
    <mergeCell ref="D6:D7"/>
    <mergeCell ref="E6:E7"/>
    <mergeCell ref="F6:F7"/>
    <mergeCell ref="B6:B7"/>
    <mergeCell ref="C6:C7"/>
  </mergeCells>
  <printOptions/>
  <pageMargins left="0.984251968503937" right="0.3937007874015748" top="0.5905511811023623" bottom="0.5905511811023623" header="0" footer="0"/>
  <pageSetup horizontalDpi="300" verticalDpi="300" orientation="landscape" paperSize="5" scale="50" r:id="rId2"/>
  <headerFooter alignWithMargins="0">
    <oddFooter>&amp;CPágina &amp;P de &amp;N</oddFooter>
  </headerFooter>
  <drawing r:id="rId1"/>
</worksheet>
</file>

<file path=xl/worksheets/sheet33.xml><?xml version="1.0" encoding="utf-8"?>
<worksheet xmlns="http://schemas.openxmlformats.org/spreadsheetml/2006/main" xmlns:r="http://schemas.openxmlformats.org/officeDocument/2006/relationships">
  <sheetPr codeName="Hoja17">
    <tabColor indexed="13"/>
  </sheetPr>
  <dimension ref="A1:M31"/>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E8" sqref="E8"/>
    </sheetView>
  </sheetViews>
  <sheetFormatPr defaultColWidth="0" defaultRowHeight="12.75" zeroHeight="1"/>
  <cols>
    <col min="1" max="3" width="14.8515625" style="1" customWidth="1"/>
    <col min="4" max="5" width="18.00390625" style="157" customWidth="1"/>
    <col min="6" max="6" width="9.421875" style="158" customWidth="1"/>
    <col min="7" max="11" width="13.7109375" style="1" customWidth="1"/>
    <col min="12" max="12" width="14.421875" style="1" customWidth="1"/>
    <col min="13" max="13" width="1.7109375" style="199" customWidth="1"/>
    <col min="14" max="16384" width="11.421875" style="1" hidden="1" customWidth="1"/>
  </cols>
  <sheetData>
    <row r="1" spans="1:13" s="2" customFormat="1" ht="9" customHeight="1" thickBot="1">
      <c r="A1" s="77"/>
      <c r="B1" s="77"/>
      <c r="C1" s="77"/>
      <c r="D1" s="76"/>
      <c r="E1" s="76"/>
      <c r="F1" s="163"/>
      <c r="G1" s="77"/>
      <c r="H1" s="77"/>
      <c r="I1" s="77"/>
      <c r="J1" s="77"/>
      <c r="K1" s="164"/>
      <c r="L1" s="77"/>
      <c r="M1" s="77"/>
    </row>
    <row r="2" spans="1:13" s="2" customFormat="1" ht="18.75" customHeight="1">
      <c r="A2" s="165"/>
      <c r="B2" s="166"/>
      <c r="C2" s="166"/>
      <c r="D2" s="166"/>
      <c r="E2" s="166"/>
      <c r="F2" s="166"/>
      <c r="G2" s="166"/>
      <c r="H2" s="166"/>
      <c r="I2" s="166"/>
      <c r="J2" s="166"/>
      <c r="K2" s="167"/>
      <c r="L2" s="8" t="s">
        <v>882</v>
      </c>
      <c r="M2" s="77"/>
    </row>
    <row r="3" spans="1:13" s="2" customFormat="1" ht="18.75" customHeight="1">
      <c r="A3" s="19" t="s">
        <v>886</v>
      </c>
      <c r="B3" s="20"/>
      <c r="C3" s="20"/>
      <c r="D3" s="59" t="str">
        <f>"Municipio de: "&amp;'13'!C5</f>
        <v>Municipio de: AMACUECA, JALISCO</v>
      </c>
      <c r="E3" s="203"/>
      <c r="F3" s="77"/>
      <c r="G3" s="172"/>
      <c r="H3" s="172"/>
      <c r="I3" s="172"/>
      <c r="J3" s="172"/>
      <c r="K3" s="173"/>
      <c r="L3" s="174"/>
      <c r="M3" s="77"/>
    </row>
    <row r="4" spans="1:13" s="2" customFormat="1" ht="18.75" customHeight="1" thickBot="1">
      <c r="A4" s="175"/>
      <c r="B4" s="318"/>
      <c r="C4" s="318"/>
      <c r="D4" s="176"/>
      <c r="E4" s="176"/>
      <c r="F4" s="176"/>
      <c r="G4" s="178"/>
      <c r="H4" s="178"/>
      <c r="I4" s="178"/>
      <c r="J4" s="178"/>
      <c r="K4" s="179"/>
      <c r="L4" s="180"/>
      <c r="M4" s="77"/>
    </row>
    <row r="5" spans="1:13" s="2" customFormat="1" ht="6" customHeight="1" thickBot="1">
      <c r="A5" s="181"/>
      <c r="B5" s="181"/>
      <c r="C5" s="181"/>
      <c r="D5" s="182"/>
      <c r="E5" s="182"/>
      <c r="F5" s="183"/>
      <c r="G5" s="164"/>
      <c r="H5" s="164"/>
      <c r="I5" s="164"/>
      <c r="J5" s="164"/>
      <c r="K5" s="184"/>
      <c r="L5" s="181"/>
      <c r="M5" s="77"/>
    </row>
    <row r="6" spans="1:13" s="2" customFormat="1" ht="13.5" customHeight="1" thickBot="1">
      <c r="A6" s="479" t="s">
        <v>955</v>
      </c>
      <c r="B6" s="479" t="s">
        <v>956</v>
      </c>
      <c r="C6" s="479" t="s">
        <v>658</v>
      </c>
      <c r="D6" s="479" t="s">
        <v>573</v>
      </c>
      <c r="E6" s="479" t="s">
        <v>533</v>
      </c>
      <c r="F6" s="481" t="s">
        <v>883</v>
      </c>
      <c r="G6" s="487" t="s">
        <v>890</v>
      </c>
      <c r="H6" s="488"/>
      <c r="I6" s="487"/>
      <c r="J6" s="487"/>
      <c r="K6" s="488"/>
      <c r="L6" s="484" t="s">
        <v>574</v>
      </c>
      <c r="M6" s="77"/>
    </row>
    <row r="7" spans="1:13" s="2" customFormat="1" ht="39" thickBot="1">
      <c r="A7" s="480"/>
      <c r="B7" s="480"/>
      <c r="C7" s="480"/>
      <c r="D7" s="480"/>
      <c r="E7" s="480"/>
      <c r="F7" s="482"/>
      <c r="G7" s="185" t="s">
        <v>548</v>
      </c>
      <c r="H7" s="186" t="s">
        <v>538</v>
      </c>
      <c r="I7" s="187" t="s">
        <v>884</v>
      </c>
      <c r="J7" s="187" t="s">
        <v>705</v>
      </c>
      <c r="K7" s="188" t="s">
        <v>885</v>
      </c>
      <c r="L7" s="485"/>
      <c r="M7" s="77"/>
    </row>
    <row r="8" spans="1:12" ht="34.5" customHeight="1">
      <c r="A8" s="150"/>
      <c r="B8" s="150"/>
      <c r="C8" s="150"/>
      <c r="D8" s="151"/>
      <c r="E8" s="152"/>
      <c r="F8" s="153"/>
      <c r="G8" s="196"/>
      <c r="H8" s="324">
        <f aca="true" t="shared" si="0" ref="H8:H27">G8*12</f>
        <v>0</v>
      </c>
      <c r="I8" s="154"/>
      <c r="J8" s="154"/>
      <c r="K8" s="154"/>
      <c r="L8" s="155">
        <f aca="true" t="shared" si="1" ref="L8:L27">SUM(H8:K8)</f>
        <v>0</v>
      </c>
    </row>
    <row r="9" spans="1:12" ht="34.5" customHeight="1">
      <c r="A9" s="150"/>
      <c r="B9" s="150"/>
      <c r="C9" s="150"/>
      <c r="D9" s="151"/>
      <c r="E9" s="152"/>
      <c r="F9" s="153"/>
      <c r="G9" s="196"/>
      <c r="H9" s="324">
        <f t="shared" si="0"/>
        <v>0</v>
      </c>
      <c r="I9" s="154"/>
      <c r="J9" s="154"/>
      <c r="K9" s="154"/>
      <c r="L9" s="155">
        <f t="shared" si="1"/>
        <v>0</v>
      </c>
    </row>
    <row r="10" spans="1:12" ht="34.5" customHeight="1">
      <c r="A10" s="150"/>
      <c r="B10" s="150"/>
      <c r="C10" s="150"/>
      <c r="D10" s="151"/>
      <c r="E10" s="152"/>
      <c r="F10" s="153"/>
      <c r="G10" s="197"/>
      <c r="H10" s="154">
        <f t="shared" si="0"/>
        <v>0</v>
      </c>
      <c r="I10" s="154"/>
      <c r="J10" s="154"/>
      <c r="K10" s="154"/>
      <c r="L10" s="155">
        <f t="shared" si="1"/>
        <v>0</v>
      </c>
    </row>
    <row r="11" spans="1:12" ht="34.5" customHeight="1">
      <c r="A11" s="150"/>
      <c r="B11" s="150"/>
      <c r="C11" s="150"/>
      <c r="D11" s="151"/>
      <c r="E11" s="152"/>
      <c r="F11" s="153"/>
      <c r="G11" s="197"/>
      <c r="H11" s="154">
        <f t="shared" si="0"/>
        <v>0</v>
      </c>
      <c r="I11" s="154"/>
      <c r="J11" s="154"/>
      <c r="K11" s="154"/>
      <c r="L11" s="155">
        <f t="shared" si="1"/>
        <v>0</v>
      </c>
    </row>
    <row r="12" spans="1:12" ht="34.5" customHeight="1">
      <c r="A12" s="150"/>
      <c r="B12" s="150"/>
      <c r="C12" s="150"/>
      <c r="D12" s="151"/>
      <c r="E12" s="152"/>
      <c r="F12" s="153"/>
      <c r="G12" s="197"/>
      <c r="H12" s="154">
        <f t="shared" si="0"/>
        <v>0</v>
      </c>
      <c r="I12" s="154"/>
      <c r="J12" s="154"/>
      <c r="K12" s="154"/>
      <c r="L12" s="155">
        <f t="shared" si="1"/>
        <v>0</v>
      </c>
    </row>
    <row r="13" spans="1:12" ht="34.5" customHeight="1">
      <c r="A13" s="150"/>
      <c r="B13" s="150"/>
      <c r="C13" s="150"/>
      <c r="D13" s="151"/>
      <c r="E13" s="152"/>
      <c r="F13" s="153"/>
      <c r="G13" s="197"/>
      <c r="H13" s="154">
        <f t="shared" si="0"/>
        <v>0</v>
      </c>
      <c r="I13" s="154"/>
      <c r="J13" s="154"/>
      <c r="K13" s="154"/>
      <c r="L13" s="155">
        <f t="shared" si="1"/>
        <v>0</v>
      </c>
    </row>
    <row r="14" spans="1:12" ht="34.5" customHeight="1">
      <c r="A14" s="150"/>
      <c r="B14" s="150"/>
      <c r="C14" s="150"/>
      <c r="D14" s="151"/>
      <c r="E14" s="152"/>
      <c r="F14" s="153"/>
      <c r="G14" s="197"/>
      <c r="H14" s="154">
        <f t="shared" si="0"/>
        <v>0</v>
      </c>
      <c r="I14" s="154"/>
      <c r="J14" s="154"/>
      <c r="K14" s="154"/>
      <c r="L14" s="155">
        <f t="shared" si="1"/>
        <v>0</v>
      </c>
    </row>
    <row r="15" spans="1:12" ht="34.5" customHeight="1">
      <c r="A15" s="150"/>
      <c r="B15" s="150"/>
      <c r="C15" s="150"/>
      <c r="D15" s="151"/>
      <c r="E15" s="152"/>
      <c r="F15" s="153"/>
      <c r="G15" s="197"/>
      <c r="H15" s="154">
        <f t="shared" si="0"/>
        <v>0</v>
      </c>
      <c r="I15" s="154"/>
      <c r="J15" s="154"/>
      <c r="K15" s="154"/>
      <c r="L15" s="155">
        <f t="shared" si="1"/>
        <v>0</v>
      </c>
    </row>
    <row r="16" spans="1:12" ht="34.5" customHeight="1">
      <c r="A16" s="150"/>
      <c r="B16" s="150"/>
      <c r="C16" s="150"/>
      <c r="D16" s="151"/>
      <c r="E16" s="152"/>
      <c r="F16" s="153"/>
      <c r="G16" s="197"/>
      <c r="H16" s="154">
        <f t="shared" si="0"/>
        <v>0</v>
      </c>
      <c r="I16" s="154"/>
      <c r="J16" s="154"/>
      <c r="K16" s="154"/>
      <c r="L16" s="155">
        <f t="shared" si="1"/>
        <v>0</v>
      </c>
    </row>
    <row r="17" spans="1:12" ht="34.5" customHeight="1">
      <c r="A17" s="150"/>
      <c r="B17" s="150"/>
      <c r="C17" s="150"/>
      <c r="D17" s="151"/>
      <c r="E17" s="152"/>
      <c r="F17" s="153"/>
      <c r="G17" s="197"/>
      <c r="H17" s="154">
        <f t="shared" si="0"/>
        <v>0</v>
      </c>
      <c r="I17" s="154"/>
      <c r="J17" s="154"/>
      <c r="K17" s="154"/>
      <c r="L17" s="155">
        <f t="shared" si="1"/>
        <v>0</v>
      </c>
    </row>
    <row r="18" spans="1:12" ht="34.5" customHeight="1">
      <c r="A18" s="150"/>
      <c r="B18" s="150"/>
      <c r="C18" s="150"/>
      <c r="D18" s="151"/>
      <c r="E18" s="152"/>
      <c r="F18" s="153"/>
      <c r="G18" s="197"/>
      <c r="H18" s="154">
        <f t="shared" si="0"/>
        <v>0</v>
      </c>
      <c r="I18" s="154"/>
      <c r="J18" s="154"/>
      <c r="K18" s="154"/>
      <c r="L18" s="155">
        <f t="shared" si="1"/>
        <v>0</v>
      </c>
    </row>
    <row r="19" spans="1:12" ht="34.5" customHeight="1">
      <c r="A19" s="150"/>
      <c r="B19" s="150"/>
      <c r="C19" s="150"/>
      <c r="D19" s="151"/>
      <c r="E19" s="152"/>
      <c r="F19" s="153"/>
      <c r="G19" s="197"/>
      <c r="H19" s="154">
        <f t="shared" si="0"/>
        <v>0</v>
      </c>
      <c r="I19" s="154"/>
      <c r="J19" s="154"/>
      <c r="K19" s="154"/>
      <c r="L19" s="155">
        <f t="shared" si="1"/>
        <v>0</v>
      </c>
    </row>
    <row r="20" spans="1:12" ht="38.25" customHeight="1">
      <c r="A20" s="150"/>
      <c r="B20" s="150"/>
      <c r="C20" s="150"/>
      <c r="D20" s="151"/>
      <c r="E20" s="152"/>
      <c r="F20" s="153"/>
      <c r="G20" s="197"/>
      <c r="H20" s="154">
        <f t="shared" si="0"/>
        <v>0</v>
      </c>
      <c r="I20" s="154"/>
      <c r="J20" s="154"/>
      <c r="K20" s="154"/>
      <c r="L20" s="155">
        <f t="shared" si="1"/>
        <v>0</v>
      </c>
    </row>
    <row r="21" spans="1:12" ht="34.5" customHeight="1">
      <c r="A21" s="150"/>
      <c r="B21" s="150"/>
      <c r="C21" s="150"/>
      <c r="D21" s="151"/>
      <c r="E21" s="152"/>
      <c r="F21" s="153"/>
      <c r="G21" s="197"/>
      <c r="H21" s="154">
        <f t="shared" si="0"/>
        <v>0</v>
      </c>
      <c r="I21" s="154"/>
      <c r="J21" s="154"/>
      <c r="K21" s="154"/>
      <c r="L21" s="155">
        <f t="shared" si="1"/>
        <v>0</v>
      </c>
    </row>
    <row r="22" spans="1:12" ht="34.5" customHeight="1">
      <c r="A22" s="150"/>
      <c r="B22" s="150"/>
      <c r="C22" s="150"/>
      <c r="D22" s="151"/>
      <c r="E22" s="152"/>
      <c r="F22" s="153"/>
      <c r="G22" s="197"/>
      <c r="H22" s="154">
        <f t="shared" si="0"/>
        <v>0</v>
      </c>
      <c r="I22" s="154"/>
      <c r="J22" s="154"/>
      <c r="K22" s="154"/>
      <c r="L22" s="155">
        <f t="shared" si="1"/>
        <v>0</v>
      </c>
    </row>
    <row r="23" spans="1:12" ht="34.5" customHeight="1">
      <c r="A23" s="150"/>
      <c r="B23" s="150"/>
      <c r="C23" s="150"/>
      <c r="D23" s="151"/>
      <c r="E23" s="152"/>
      <c r="F23" s="153"/>
      <c r="G23" s="197"/>
      <c r="H23" s="154">
        <f t="shared" si="0"/>
        <v>0</v>
      </c>
      <c r="I23" s="154"/>
      <c r="J23" s="154"/>
      <c r="K23" s="154"/>
      <c r="L23" s="155">
        <f t="shared" si="1"/>
        <v>0</v>
      </c>
    </row>
    <row r="24" spans="1:12" ht="38.25" customHeight="1">
      <c r="A24" s="150"/>
      <c r="B24" s="150"/>
      <c r="C24" s="150"/>
      <c r="D24" s="151"/>
      <c r="E24" s="152"/>
      <c r="F24" s="153"/>
      <c r="G24" s="197"/>
      <c r="H24" s="154">
        <f t="shared" si="0"/>
        <v>0</v>
      </c>
      <c r="I24" s="154"/>
      <c r="J24" s="154"/>
      <c r="K24" s="154"/>
      <c r="L24" s="155">
        <f t="shared" si="1"/>
        <v>0</v>
      </c>
    </row>
    <row r="25" spans="1:12" ht="34.5" customHeight="1">
      <c r="A25" s="150"/>
      <c r="B25" s="150"/>
      <c r="C25" s="150"/>
      <c r="D25" s="151"/>
      <c r="E25" s="152"/>
      <c r="F25" s="153"/>
      <c r="G25" s="197"/>
      <c r="H25" s="154">
        <f t="shared" si="0"/>
        <v>0</v>
      </c>
      <c r="I25" s="154"/>
      <c r="J25" s="154"/>
      <c r="K25" s="154"/>
      <c r="L25" s="155">
        <f t="shared" si="1"/>
        <v>0</v>
      </c>
    </row>
    <row r="26" spans="1:12" ht="34.5" customHeight="1">
      <c r="A26" s="150"/>
      <c r="B26" s="150"/>
      <c r="C26" s="150"/>
      <c r="D26" s="151"/>
      <c r="E26" s="152"/>
      <c r="F26" s="153"/>
      <c r="G26" s="197"/>
      <c r="H26" s="154">
        <f t="shared" si="0"/>
        <v>0</v>
      </c>
      <c r="I26" s="154"/>
      <c r="J26" s="154"/>
      <c r="K26" s="154"/>
      <c r="L26" s="155">
        <f t="shared" si="1"/>
        <v>0</v>
      </c>
    </row>
    <row r="27" spans="1:13" s="2" customFormat="1" ht="34.5" customHeight="1">
      <c r="A27" s="325"/>
      <c r="B27" s="325"/>
      <c r="C27" s="325"/>
      <c r="D27" s="326"/>
      <c r="E27" s="327"/>
      <c r="F27" s="328"/>
      <c r="G27" s="329"/>
      <c r="H27" s="213">
        <f t="shared" si="0"/>
        <v>0</v>
      </c>
      <c r="I27" s="213"/>
      <c r="J27" s="213"/>
      <c r="K27" s="213"/>
      <c r="L27" s="214">
        <f t="shared" si="1"/>
        <v>0</v>
      </c>
      <c r="M27" s="77"/>
    </row>
    <row r="28" spans="1:13" s="195" customFormat="1" ht="24.75" customHeight="1" thickBot="1">
      <c r="A28" s="189"/>
      <c r="B28" s="189"/>
      <c r="C28" s="189"/>
      <c r="D28" s="190"/>
      <c r="E28" s="190"/>
      <c r="F28" s="191"/>
      <c r="G28" s="198" t="s">
        <v>575</v>
      </c>
      <c r="H28" s="194">
        <f>SUM(H7:H27)</f>
        <v>0</v>
      </c>
      <c r="I28" s="194">
        <f>SUM(I7:I27)</f>
        <v>0</v>
      </c>
      <c r="J28" s="194">
        <f>SUM(J7:J27)</f>
        <v>0</v>
      </c>
      <c r="K28" s="194">
        <f>SUM(K7:K27)</f>
        <v>0</v>
      </c>
      <c r="L28" s="194">
        <f>SUM(L7:L27)</f>
        <v>0</v>
      </c>
      <c r="M28" s="208"/>
    </row>
    <row r="29" spans="1:12" ht="13.5" hidden="1" thickTop="1">
      <c r="A29" s="156"/>
      <c r="B29" s="156"/>
      <c r="C29" s="156"/>
      <c r="G29" s="159"/>
      <c r="H29" s="161"/>
      <c r="I29" s="161"/>
      <c r="J29" s="161"/>
      <c r="K29" s="161"/>
      <c r="L29" s="162"/>
    </row>
    <row r="30" spans="1:11" ht="13.5" hidden="1" thickTop="1">
      <c r="A30" s="156"/>
      <c r="B30" s="156"/>
      <c r="C30" s="156"/>
      <c r="G30" s="159"/>
      <c r="H30" s="159"/>
      <c r="I30" s="159"/>
      <c r="J30" s="159"/>
      <c r="K30" s="159"/>
    </row>
    <row r="31" spans="1:11" ht="13.5" hidden="1" thickTop="1">
      <c r="A31" s="156"/>
      <c r="B31" s="156"/>
      <c r="C31" s="156"/>
      <c r="G31" s="159"/>
      <c r="H31" s="159"/>
      <c r="I31" s="159"/>
      <c r="J31" s="159"/>
      <c r="K31" s="159"/>
    </row>
    <row r="32" ht="13.5" hidden="1" thickTop="1"/>
    <row r="33" ht="13.5" hidden="1" thickTop="1"/>
    <row r="34" ht="13.5" hidden="1" thickTop="1"/>
    <row r="35" ht="13.5" hidden="1" thickTop="1"/>
    <row r="36" ht="13.5" hidden="1" thickTop="1"/>
    <row r="37" ht="13.5" hidden="1" thickTop="1"/>
    <row r="38" ht="13.5" hidden="1" thickTop="1"/>
    <row r="39" ht="13.5" hidden="1" thickTop="1"/>
    <row r="40" ht="13.5" hidden="1" thickTop="1"/>
    <row r="41" ht="13.5" hidden="1" thickTop="1"/>
    <row r="42" ht="13.5" hidden="1" thickTop="1"/>
    <row r="43" ht="13.5" hidden="1" thickTop="1"/>
    <row r="44" ht="13.5" hidden="1" thickTop="1"/>
    <row r="45" ht="13.5" hidden="1" thickTop="1"/>
    <row r="46" ht="13.5" hidden="1" thickTop="1"/>
    <row r="47" ht="13.5" hidden="1" thickTop="1"/>
    <row r="48" ht="13.5" hidden="1" thickTop="1"/>
    <row r="49" ht="13.5" hidden="1" thickTop="1"/>
    <row r="50" ht="13.5" hidden="1" thickTop="1"/>
    <row r="51" ht="13.5" hidden="1" thickTop="1"/>
    <row r="52" ht="13.5" hidden="1" thickTop="1"/>
    <row r="53" ht="13.5" hidden="1" thickTop="1"/>
    <row r="54" ht="13.5" hidden="1" thickTop="1"/>
    <row r="55" ht="13.5" hidden="1" thickTop="1"/>
    <row r="56" ht="13.5" hidden="1" thickTop="1"/>
    <row r="57" ht="13.5" hidden="1" thickTop="1"/>
    <row r="58" ht="13.5" hidden="1" thickTop="1"/>
    <row r="59" ht="13.5" hidden="1" thickTop="1"/>
    <row r="60" ht="13.5" hidden="1" thickTop="1"/>
    <row r="61" ht="13.5" hidden="1" thickTop="1"/>
    <row r="62" ht="13.5" hidden="1" thickTop="1"/>
    <row r="63" ht="13.5" hidden="1" thickTop="1"/>
    <row r="64" ht="13.5" hidden="1" thickTop="1"/>
    <row r="65" ht="13.5" hidden="1" thickTop="1"/>
    <row r="66" ht="13.5" hidden="1" thickTop="1"/>
    <row r="67" ht="13.5" hidden="1" thickTop="1"/>
    <row r="68" ht="13.5" hidden="1" thickTop="1"/>
    <row r="69" ht="13.5" hidden="1" thickTop="1"/>
    <row r="70" ht="13.5" hidden="1" thickTop="1"/>
    <row r="71" ht="13.5" hidden="1" thickTop="1"/>
    <row r="72" ht="13.5" hidden="1" thickTop="1"/>
    <row r="73" ht="13.5" hidden="1" thickTop="1"/>
    <row r="74" ht="13.5" hidden="1" thickTop="1"/>
    <row r="75" ht="13.5" hidden="1" thickTop="1"/>
    <row r="76" ht="13.5" hidden="1" thickTop="1"/>
    <row r="77" ht="13.5" hidden="1" thickTop="1"/>
    <row r="78" ht="13.5" hidden="1" thickTop="1"/>
    <row r="79" ht="13.5" hidden="1" thickTop="1"/>
    <row r="80" ht="13.5" hidden="1" thickTop="1"/>
    <row r="81" ht="13.5" hidden="1" thickTop="1"/>
    <row r="82" ht="13.5" hidden="1" thickTop="1"/>
    <row r="83" ht="13.5" hidden="1" thickTop="1"/>
  </sheetData>
  <sheetProtection password="CAC9" sheet="1" formatColumns="0" formatRows="0" insertRows="0" deleteRows="0" selectLockedCells="1"/>
  <mergeCells count="9">
    <mergeCell ref="L6:L7"/>
    <mergeCell ref="I6:K6"/>
    <mergeCell ref="G6:H6"/>
    <mergeCell ref="A6:A7"/>
    <mergeCell ref="D6:D7"/>
    <mergeCell ref="E6:E7"/>
    <mergeCell ref="F6:F7"/>
    <mergeCell ref="B6:B7"/>
    <mergeCell ref="C6:C7"/>
  </mergeCells>
  <printOptions/>
  <pageMargins left="0.984251968503937" right="0.3937007874015748" top="0.5905511811023623" bottom="0.5905511811023623" header="0" footer="0"/>
  <pageSetup horizontalDpi="300" verticalDpi="300" orientation="landscape" scale="60" r:id="rId2"/>
  <headerFooter alignWithMargins="0">
    <oddFooter>&amp;CPágina &amp;P de &amp;N</oddFooter>
  </headerFooter>
  <drawing r:id="rId1"/>
</worksheet>
</file>

<file path=xl/worksheets/sheet34.xml><?xml version="1.0" encoding="utf-8"?>
<worksheet xmlns="http://schemas.openxmlformats.org/spreadsheetml/2006/main" xmlns:r="http://schemas.openxmlformats.org/officeDocument/2006/relationships">
  <sheetPr codeName="Hoja18">
    <tabColor indexed="13"/>
  </sheetPr>
  <dimension ref="A1:M31"/>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8" sqref="A8"/>
    </sheetView>
  </sheetViews>
  <sheetFormatPr defaultColWidth="0" defaultRowHeight="12.75" zeroHeight="1"/>
  <cols>
    <col min="1" max="3" width="14.8515625" style="1" customWidth="1"/>
    <col min="4" max="5" width="18.00390625" style="157" customWidth="1"/>
    <col min="6" max="6" width="9.421875" style="158" customWidth="1"/>
    <col min="7" max="11" width="13.7109375" style="1" customWidth="1"/>
    <col min="12" max="12" width="14.421875" style="1" customWidth="1"/>
    <col min="13" max="13" width="1.7109375" style="199" customWidth="1"/>
    <col min="14" max="16384" width="11.421875" style="1" hidden="1" customWidth="1"/>
  </cols>
  <sheetData>
    <row r="1" spans="1:13" s="2" customFormat="1" ht="9" customHeight="1" thickBot="1">
      <c r="A1" s="77"/>
      <c r="B1" s="77"/>
      <c r="C1" s="77"/>
      <c r="D1" s="76"/>
      <c r="E1" s="76"/>
      <c r="F1" s="163"/>
      <c r="G1" s="77"/>
      <c r="H1" s="77"/>
      <c r="I1" s="77"/>
      <c r="J1" s="77"/>
      <c r="K1" s="164"/>
      <c r="L1" s="77"/>
      <c r="M1" s="77"/>
    </row>
    <row r="2" spans="1:13" s="2" customFormat="1" ht="18.75" customHeight="1">
      <c r="A2" s="165"/>
      <c r="B2" s="166"/>
      <c r="C2" s="166"/>
      <c r="D2" s="166"/>
      <c r="E2" s="166"/>
      <c r="F2" s="166"/>
      <c r="G2" s="166"/>
      <c r="H2" s="166"/>
      <c r="I2" s="166"/>
      <c r="J2" s="166"/>
      <c r="K2" s="167"/>
      <c r="L2" s="8" t="s">
        <v>889</v>
      </c>
      <c r="M2" s="77"/>
    </row>
    <row r="3" spans="1:13" s="2" customFormat="1" ht="18.75" customHeight="1">
      <c r="A3" s="19" t="s">
        <v>887</v>
      </c>
      <c r="B3" s="20"/>
      <c r="C3" s="20"/>
      <c r="D3" s="59" t="str">
        <f>"Municipio de: "&amp;'13'!C5</f>
        <v>Municipio de: AMACUECA, JALISCO</v>
      </c>
      <c r="E3" s="59"/>
      <c r="G3" s="172"/>
      <c r="H3" s="172"/>
      <c r="I3" s="172"/>
      <c r="J3" s="172"/>
      <c r="K3" s="173"/>
      <c r="L3" s="174"/>
      <c r="M3" s="77"/>
    </row>
    <row r="4" spans="1:13" s="2" customFormat="1" ht="18.75" customHeight="1" thickBot="1">
      <c r="A4" s="175"/>
      <c r="B4" s="318"/>
      <c r="C4" s="318"/>
      <c r="D4" s="176"/>
      <c r="E4" s="176"/>
      <c r="F4" s="176"/>
      <c r="G4" s="178"/>
      <c r="H4" s="178"/>
      <c r="I4" s="178"/>
      <c r="J4" s="178"/>
      <c r="K4" s="179"/>
      <c r="L4" s="180"/>
      <c r="M4" s="77"/>
    </row>
    <row r="5" spans="1:13" s="2" customFormat="1" ht="6" customHeight="1" thickBot="1">
      <c r="A5" s="181"/>
      <c r="B5" s="181"/>
      <c r="C5" s="181"/>
      <c r="D5" s="182"/>
      <c r="E5" s="182"/>
      <c r="F5" s="183"/>
      <c r="G5" s="164"/>
      <c r="H5" s="164"/>
      <c r="I5" s="164"/>
      <c r="J5" s="164"/>
      <c r="K5" s="184"/>
      <c r="L5" s="181"/>
      <c r="M5" s="77"/>
    </row>
    <row r="6" spans="1:13" s="2" customFormat="1" ht="13.5" customHeight="1" thickBot="1">
      <c r="A6" s="479" t="s">
        <v>955</v>
      </c>
      <c r="B6" s="479" t="s">
        <v>956</v>
      </c>
      <c r="C6" s="479" t="s">
        <v>658</v>
      </c>
      <c r="D6" s="479" t="s">
        <v>573</v>
      </c>
      <c r="E6" s="479" t="s">
        <v>533</v>
      </c>
      <c r="F6" s="481" t="s">
        <v>883</v>
      </c>
      <c r="G6" s="487" t="s">
        <v>888</v>
      </c>
      <c r="H6" s="488"/>
      <c r="I6" s="487"/>
      <c r="J6" s="487"/>
      <c r="K6" s="488"/>
      <c r="L6" s="484" t="s">
        <v>574</v>
      </c>
      <c r="M6" s="77"/>
    </row>
    <row r="7" spans="1:13" s="2" customFormat="1" ht="39" thickBot="1">
      <c r="A7" s="480"/>
      <c r="B7" s="480"/>
      <c r="C7" s="480"/>
      <c r="D7" s="480"/>
      <c r="E7" s="480"/>
      <c r="F7" s="482"/>
      <c r="G7" s="185" t="s">
        <v>548</v>
      </c>
      <c r="H7" s="186" t="s">
        <v>538</v>
      </c>
      <c r="I7" s="187" t="s">
        <v>884</v>
      </c>
      <c r="J7" s="187" t="s">
        <v>705</v>
      </c>
      <c r="K7" s="188" t="s">
        <v>885</v>
      </c>
      <c r="L7" s="485"/>
      <c r="M7" s="77"/>
    </row>
    <row r="8" spans="1:12" ht="36.75" customHeight="1">
      <c r="A8" s="150"/>
      <c r="B8" s="150"/>
      <c r="C8" s="150"/>
      <c r="D8" s="151"/>
      <c r="E8" s="152"/>
      <c r="F8" s="153"/>
      <c r="G8" s="196"/>
      <c r="H8" s="324">
        <f aca="true" t="shared" si="0" ref="H8:H27">G8*12</f>
        <v>0</v>
      </c>
      <c r="I8" s="154"/>
      <c r="J8" s="154"/>
      <c r="K8" s="154"/>
      <c r="L8" s="155">
        <f aca="true" t="shared" si="1" ref="L8:L27">SUM(H8:K8)</f>
        <v>0</v>
      </c>
    </row>
    <row r="9" spans="1:12" ht="34.5" customHeight="1">
      <c r="A9" s="150"/>
      <c r="B9" s="150"/>
      <c r="C9" s="150"/>
      <c r="D9" s="151"/>
      <c r="E9" s="152"/>
      <c r="F9" s="153"/>
      <c r="G9" s="196"/>
      <c r="H9" s="324">
        <f t="shared" si="0"/>
        <v>0</v>
      </c>
      <c r="I9" s="154"/>
      <c r="J9" s="154"/>
      <c r="K9" s="154"/>
      <c r="L9" s="155">
        <f t="shared" si="1"/>
        <v>0</v>
      </c>
    </row>
    <row r="10" spans="1:12" ht="34.5" customHeight="1">
      <c r="A10" s="150"/>
      <c r="B10" s="150"/>
      <c r="C10" s="150"/>
      <c r="D10" s="151"/>
      <c r="E10" s="152"/>
      <c r="F10" s="153"/>
      <c r="G10" s="197"/>
      <c r="H10" s="154">
        <f t="shared" si="0"/>
        <v>0</v>
      </c>
      <c r="I10" s="154"/>
      <c r="J10" s="154"/>
      <c r="K10" s="154"/>
      <c r="L10" s="155">
        <f t="shared" si="1"/>
        <v>0</v>
      </c>
    </row>
    <row r="11" spans="1:12" ht="34.5" customHeight="1">
      <c r="A11" s="150"/>
      <c r="B11" s="150"/>
      <c r="C11" s="150"/>
      <c r="D11" s="151"/>
      <c r="E11" s="152"/>
      <c r="F11" s="153"/>
      <c r="G11" s="197"/>
      <c r="H11" s="154">
        <f t="shared" si="0"/>
        <v>0</v>
      </c>
      <c r="I11" s="154"/>
      <c r="J11" s="154"/>
      <c r="K11" s="154"/>
      <c r="L11" s="155">
        <f t="shared" si="1"/>
        <v>0</v>
      </c>
    </row>
    <row r="12" spans="1:12" ht="34.5" customHeight="1">
      <c r="A12" s="150"/>
      <c r="B12" s="150"/>
      <c r="C12" s="150"/>
      <c r="D12" s="151"/>
      <c r="E12" s="152"/>
      <c r="F12" s="153"/>
      <c r="G12" s="197"/>
      <c r="H12" s="154">
        <f t="shared" si="0"/>
        <v>0</v>
      </c>
      <c r="I12" s="154"/>
      <c r="J12" s="154"/>
      <c r="K12" s="154"/>
      <c r="L12" s="155">
        <f t="shared" si="1"/>
        <v>0</v>
      </c>
    </row>
    <row r="13" spans="1:12" ht="34.5" customHeight="1">
      <c r="A13" s="150"/>
      <c r="B13" s="150"/>
      <c r="C13" s="150"/>
      <c r="D13" s="151"/>
      <c r="E13" s="152"/>
      <c r="F13" s="153"/>
      <c r="G13" s="197"/>
      <c r="H13" s="154">
        <f t="shared" si="0"/>
        <v>0</v>
      </c>
      <c r="I13" s="154"/>
      <c r="J13" s="154"/>
      <c r="K13" s="154"/>
      <c r="L13" s="155">
        <f t="shared" si="1"/>
        <v>0</v>
      </c>
    </row>
    <row r="14" spans="1:12" ht="34.5" customHeight="1">
      <c r="A14" s="150"/>
      <c r="B14" s="150"/>
      <c r="C14" s="150"/>
      <c r="D14" s="151"/>
      <c r="E14" s="152"/>
      <c r="F14" s="153"/>
      <c r="G14" s="197"/>
      <c r="H14" s="154">
        <f t="shared" si="0"/>
        <v>0</v>
      </c>
      <c r="I14" s="154"/>
      <c r="J14" s="154"/>
      <c r="K14" s="154"/>
      <c r="L14" s="155">
        <f t="shared" si="1"/>
        <v>0</v>
      </c>
    </row>
    <row r="15" spans="1:12" ht="34.5" customHeight="1">
      <c r="A15" s="150"/>
      <c r="B15" s="150"/>
      <c r="C15" s="150"/>
      <c r="D15" s="151"/>
      <c r="E15" s="152"/>
      <c r="F15" s="153"/>
      <c r="G15" s="197"/>
      <c r="H15" s="154">
        <f t="shared" si="0"/>
        <v>0</v>
      </c>
      <c r="I15" s="154"/>
      <c r="J15" s="154"/>
      <c r="K15" s="154"/>
      <c r="L15" s="155">
        <f t="shared" si="1"/>
        <v>0</v>
      </c>
    </row>
    <row r="16" spans="1:12" ht="34.5" customHeight="1">
      <c r="A16" s="150"/>
      <c r="B16" s="150"/>
      <c r="C16" s="150"/>
      <c r="D16" s="151"/>
      <c r="E16" s="152"/>
      <c r="F16" s="153"/>
      <c r="G16" s="197"/>
      <c r="H16" s="154">
        <f t="shared" si="0"/>
        <v>0</v>
      </c>
      <c r="I16" s="154"/>
      <c r="J16" s="154"/>
      <c r="K16" s="154"/>
      <c r="L16" s="155">
        <f t="shared" si="1"/>
        <v>0</v>
      </c>
    </row>
    <row r="17" spans="1:12" ht="34.5" customHeight="1">
      <c r="A17" s="150"/>
      <c r="B17" s="150"/>
      <c r="C17" s="150"/>
      <c r="D17" s="151"/>
      <c r="E17" s="152"/>
      <c r="F17" s="153"/>
      <c r="G17" s="197"/>
      <c r="H17" s="154">
        <f t="shared" si="0"/>
        <v>0</v>
      </c>
      <c r="I17" s="154"/>
      <c r="J17" s="154"/>
      <c r="K17" s="154"/>
      <c r="L17" s="155">
        <f t="shared" si="1"/>
        <v>0</v>
      </c>
    </row>
    <row r="18" spans="1:12" ht="34.5" customHeight="1">
      <c r="A18" s="150"/>
      <c r="B18" s="150"/>
      <c r="C18" s="150"/>
      <c r="D18" s="151"/>
      <c r="E18" s="152"/>
      <c r="F18" s="153"/>
      <c r="G18" s="197"/>
      <c r="H18" s="154">
        <f t="shared" si="0"/>
        <v>0</v>
      </c>
      <c r="I18" s="154"/>
      <c r="J18" s="154"/>
      <c r="K18" s="154"/>
      <c r="L18" s="155">
        <f t="shared" si="1"/>
        <v>0</v>
      </c>
    </row>
    <row r="19" spans="1:12" ht="34.5" customHeight="1">
      <c r="A19" s="150"/>
      <c r="B19" s="150"/>
      <c r="C19" s="150"/>
      <c r="D19" s="151"/>
      <c r="E19" s="152"/>
      <c r="F19" s="153"/>
      <c r="G19" s="197"/>
      <c r="H19" s="154">
        <f t="shared" si="0"/>
        <v>0</v>
      </c>
      <c r="I19" s="154"/>
      <c r="J19" s="154"/>
      <c r="K19" s="154"/>
      <c r="L19" s="155">
        <f t="shared" si="1"/>
        <v>0</v>
      </c>
    </row>
    <row r="20" spans="1:12" ht="34.5" customHeight="1">
      <c r="A20" s="150"/>
      <c r="B20" s="150"/>
      <c r="C20" s="150"/>
      <c r="D20" s="151"/>
      <c r="E20" s="152"/>
      <c r="F20" s="153"/>
      <c r="G20" s="197"/>
      <c r="H20" s="154">
        <f t="shared" si="0"/>
        <v>0</v>
      </c>
      <c r="I20" s="154"/>
      <c r="J20" s="154"/>
      <c r="K20" s="154"/>
      <c r="L20" s="155">
        <f t="shared" si="1"/>
        <v>0</v>
      </c>
    </row>
    <row r="21" spans="1:12" ht="34.5" customHeight="1">
      <c r="A21" s="150"/>
      <c r="B21" s="150"/>
      <c r="C21" s="150"/>
      <c r="D21" s="151"/>
      <c r="E21" s="152"/>
      <c r="F21" s="153"/>
      <c r="G21" s="197"/>
      <c r="H21" s="154">
        <f t="shared" si="0"/>
        <v>0</v>
      </c>
      <c r="I21" s="154"/>
      <c r="J21" s="154"/>
      <c r="K21" s="154"/>
      <c r="L21" s="155">
        <f t="shared" si="1"/>
        <v>0</v>
      </c>
    </row>
    <row r="22" spans="1:12" ht="34.5" customHeight="1">
      <c r="A22" s="150"/>
      <c r="B22" s="150"/>
      <c r="C22" s="150"/>
      <c r="D22" s="151"/>
      <c r="E22" s="152"/>
      <c r="F22" s="153"/>
      <c r="G22" s="197"/>
      <c r="H22" s="154">
        <f t="shared" si="0"/>
        <v>0</v>
      </c>
      <c r="I22" s="154"/>
      <c r="J22" s="154"/>
      <c r="K22" s="154"/>
      <c r="L22" s="155">
        <f t="shared" si="1"/>
        <v>0</v>
      </c>
    </row>
    <row r="23" spans="1:12" ht="34.5" customHeight="1">
      <c r="A23" s="150"/>
      <c r="B23" s="150"/>
      <c r="C23" s="150"/>
      <c r="D23" s="151"/>
      <c r="E23" s="152"/>
      <c r="F23" s="153"/>
      <c r="G23" s="197"/>
      <c r="H23" s="154">
        <f t="shared" si="0"/>
        <v>0</v>
      </c>
      <c r="I23" s="154"/>
      <c r="J23" s="154"/>
      <c r="K23" s="154"/>
      <c r="L23" s="155">
        <f t="shared" si="1"/>
        <v>0</v>
      </c>
    </row>
    <row r="24" spans="1:12" ht="34.5" customHeight="1">
      <c r="A24" s="150"/>
      <c r="B24" s="150"/>
      <c r="C24" s="150"/>
      <c r="D24" s="151"/>
      <c r="E24" s="152"/>
      <c r="F24" s="153"/>
      <c r="G24" s="197"/>
      <c r="H24" s="154">
        <f t="shared" si="0"/>
        <v>0</v>
      </c>
      <c r="I24" s="154"/>
      <c r="J24" s="154"/>
      <c r="K24" s="154"/>
      <c r="L24" s="155">
        <f t="shared" si="1"/>
        <v>0</v>
      </c>
    </row>
    <row r="25" spans="1:12" ht="34.5" customHeight="1">
      <c r="A25" s="150"/>
      <c r="B25" s="150"/>
      <c r="C25" s="150"/>
      <c r="D25" s="151"/>
      <c r="E25" s="152"/>
      <c r="F25" s="153"/>
      <c r="G25" s="197"/>
      <c r="H25" s="154">
        <f t="shared" si="0"/>
        <v>0</v>
      </c>
      <c r="I25" s="154"/>
      <c r="J25" s="154"/>
      <c r="K25" s="154"/>
      <c r="L25" s="155">
        <f t="shared" si="1"/>
        <v>0</v>
      </c>
    </row>
    <row r="26" spans="1:12" ht="34.5" customHeight="1">
      <c r="A26" s="150"/>
      <c r="B26" s="150"/>
      <c r="C26" s="150"/>
      <c r="D26" s="151"/>
      <c r="E26" s="152"/>
      <c r="F26" s="153"/>
      <c r="G26" s="197"/>
      <c r="H26" s="154">
        <f t="shared" si="0"/>
        <v>0</v>
      </c>
      <c r="I26" s="154"/>
      <c r="J26" s="154"/>
      <c r="K26" s="154"/>
      <c r="L26" s="155">
        <f t="shared" si="1"/>
        <v>0</v>
      </c>
    </row>
    <row r="27" spans="1:13" s="2" customFormat="1" ht="34.5" customHeight="1">
      <c r="A27" s="325"/>
      <c r="B27" s="325"/>
      <c r="C27" s="325"/>
      <c r="D27" s="326"/>
      <c r="E27" s="327"/>
      <c r="F27" s="328"/>
      <c r="G27" s="329"/>
      <c r="H27" s="213">
        <f t="shared" si="0"/>
        <v>0</v>
      </c>
      <c r="I27" s="213"/>
      <c r="J27" s="213"/>
      <c r="K27" s="213"/>
      <c r="L27" s="214">
        <f t="shared" si="1"/>
        <v>0</v>
      </c>
      <c r="M27" s="77"/>
    </row>
    <row r="28" spans="1:13" s="195" customFormat="1" ht="24.75" customHeight="1" thickBot="1">
      <c r="A28" s="189"/>
      <c r="B28" s="189"/>
      <c r="C28" s="189"/>
      <c r="D28" s="190"/>
      <c r="E28" s="190"/>
      <c r="F28" s="191"/>
      <c r="G28" s="198" t="s">
        <v>575</v>
      </c>
      <c r="H28" s="194">
        <f>SUM(H7:H27)</f>
        <v>0</v>
      </c>
      <c r="I28" s="194">
        <f>SUM(I7:I27)</f>
        <v>0</v>
      </c>
      <c r="J28" s="194">
        <f>SUM(J7:J27)</f>
        <v>0</v>
      </c>
      <c r="K28" s="194">
        <f>SUM(K7:K27)</f>
        <v>0</v>
      </c>
      <c r="L28" s="194">
        <f>SUM(L7:L27)</f>
        <v>0</v>
      </c>
      <c r="M28" s="208"/>
    </row>
    <row r="29" spans="1:12" ht="13.5" hidden="1" thickTop="1">
      <c r="A29" s="156"/>
      <c r="B29" s="156"/>
      <c r="C29" s="156"/>
      <c r="G29" s="159"/>
      <c r="H29" s="161"/>
      <c r="I29" s="161"/>
      <c r="J29" s="161"/>
      <c r="K29" s="161"/>
      <c r="L29" s="162"/>
    </row>
    <row r="30" spans="1:11" ht="13.5" hidden="1" thickTop="1">
      <c r="A30" s="156"/>
      <c r="B30" s="156"/>
      <c r="C30" s="156"/>
      <c r="G30" s="159"/>
      <c r="H30" s="159"/>
      <c r="I30" s="159"/>
      <c r="J30" s="159"/>
      <c r="K30" s="159"/>
    </row>
    <row r="31" spans="1:11" ht="13.5" hidden="1" thickTop="1">
      <c r="A31" s="156"/>
      <c r="B31" s="156"/>
      <c r="C31" s="156"/>
      <c r="G31" s="159"/>
      <c r="H31" s="159"/>
      <c r="I31" s="159"/>
      <c r="J31" s="159"/>
      <c r="K31" s="159"/>
    </row>
    <row r="32" ht="13.5" hidden="1" thickTop="1"/>
    <row r="33" ht="13.5" hidden="1" thickTop="1"/>
    <row r="34" ht="13.5" hidden="1" thickTop="1"/>
    <row r="35" ht="13.5" hidden="1" thickTop="1"/>
    <row r="36" ht="13.5" hidden="1" thickTop="1"/>
    <row r="37" ht="13.5" hidden="1" thickTop="1"/>
    <row r="38" ht="13.5" hidden="1" thickTop="1"/>
    <row r="39" ht="13.5" hidden="1" thickTop="1"/>
    <row r="40" ht="13.5" hidden="1" thickTop="1"/>
    <row r="41" ht="13.5" hidden="1" thickTop="1"/>
    <row r="42" ht="13.5" hidden="1" thickTop="1"/>
    <row r="43" ht="13.5" hidden="1" thickTop="1"/>
    <row r="44" ht="13.5" hidden="1" thickTop="1"/>
    <row r="45" ht="13.5" hidden="1" thickTop="1"/>
    <row r="46" ht="13.5" hidden="1" thickTop="1"/>
    <row r="47" ht="13.5" hidden="1" thickTop="1"/>
    <row r="48" ht="13.5" hidden="1" thickTop="1"/>
    <row r="49" ht="13.5" hidden="1" thickTop="1"/>
    <row r="50" ht="13.5" hidden="1" thickTop="1"/>
    <row r="51" ht="13.5" hidden="1" thickTop="1"/>
    <row r="52" ht="13.5" hidden="1" thickTop="1"/>
    <row r="53" ht="13.5" hidden="1" thickTop="1"/>
    <row r="54" ht="13.5" hidden="1" thickTop="1"/>
    <row r="55" ht="13.5" hidden="1" thickTop="1"/>
    <row r="56" ht="13.5" hidden="1" thickTop="1"/>
    <row r="57" ht="13.5" hidden="1" thickTop="1"/>
    <row r="58" ht="13.5" hidden="1" thickTop="1"/>
    <row r="59" ht="13.5" hidden="1" thickTop="1"/>
    <row r="60" ht="13.5" hidden="1" thickTop="1"/>
    <row r="61" ht="13.5" hidden="1" thickTop="1"/>
    <row r="62" ht="13.5" hidden="1" thickTop="1"/>
    <row r="63" ht="13.5" hidden="1" thickTop="1"/>
    <row r="64" ht="13.5" hidden="1" thickTop="1"/>
    <row r="65" ht="13.5" hidden="1" thickTop="1"/>
    <row r="66" ht="13.5" hidden="1" thickTop="1"/>
    <row r="67" ht="13.5" hidden="1" thickTop="1"/>
    <row r="68" ht="13.5" hidden="1" thickTop="1"/>
    <row r="69" ht="13.5" hidden="1" thickTop="1"/>
    <row r="70" ht="13.5" hidden="1" thickTop="1"/>
    <row r="71" ht="13.5" hidden="1" thickTop="1"/>
    <row r="72" ht="13.5" hidden="1" thickTop="1"/>
    <row r="73" ht="13.5" hidden="1" thickTop="1"/>
    <row r="74" ht="13.5" hidden="1" thickTop="1"/>
    <row r="75" ht="13.5" hidden="1" thickTop="1"/>
    <row r="76" ht="13.5" hidden="1" thickTop="1"/>
    <row r="77" ht="13.5" hidden="1" thickTop="1"/>
    <row r="78" ht="13.5" hidden="1" thickTop="1"/>
    <row r="79" ht="13.5" hidden="1" thickTop="1"/>
    <row r="80" ht="13.5" hidden="1" thickTop="1"/>
    <row r="81" ht="13.5" hidden="1" thickTop="1"/>
    <row r="82" ht="13.5" hidden="1" thickTop="1"/>
    <row r="83" ht="13.5" hidden="1" thickTop="1"/>
  </sheetData>
  <sheetProtection password="CAC9" sheet="1" formatRows="0" insertRows="0" deleteRows="0" selectLockedCells="1"/>
  <mergeCells count="9">
    <mergeCell ref="L6:L7"/>
    <mergeCell ref="I6:K6"/>
    <mergeCell ref="G6:H6"/>
    <mergeCell ref="A6:A7"/>
    <mergeCell ref="D6:D7"/>
    <mergeCell ref="E6:E7"/>
    <mergeCell ref="F6:F7"/>
    <mergeCell ref="B6:B7"/>
    <mergeCell ref="C6:C7"/>
  </mergeCells>
  <printOptions/>
  <pageMargins left="0.984251968503937" right="0.3937007874015748" top="0.5905511811023623" bottom="0.5905511811023623" header="0" footer="0"/>
  <pageSetup horizontalDpi="300" verticalDpi="300" orientation="landscape" scale="58" r:id="rId2"/>
  <headerFooter alignWithMargins="0">
    <oddFooter>&amp;CPágina &amp;P de &amp;N</oddFooter>
  </headerFooter>
  <drawing r:id="rId1"/>
</worksheet>
</file>

<file path=xl/worksheets/sheet4.xml><?xml version="1.0" encoding="utf-8"?>
<worksheet xmlns="http://schemas.openxmlformats.org/spreadsheetml/2006/main" xmlns:r="http://schemas.openxmlformats.org/officeDocument/2006/relationships">
  <sheetPr codeName="Hoja5">
    <tabColor indexed="12"/>
  </sheetPr>
  <dimension ref="A1:C13"/>
  <sheetViews>
    <sheetView zoomScale="75" zoomScaleNormal="75" zoomScalePageLayoutView="0" workbookViewId="0" topLeftCell="A1">
      <pane ySplit="4" topLeftCell="A5" activePane="bottomLeft" state="frozen"/>
      <selection pane="topLeft" activeCell="G17" sqref="G17"/>
      <selection pane="bottomLeft" activeCell="B6" sqref="B6:B13"/>
    </sheetView>
  </sheetViews>
  <sheetFormatPr defaultColWidth="0" defaultRowHeight="12.75" zeroHeight="1"/>
  <cols>
    <col min="1" max="1" width="6.00390625" style="2" customWidth="1"/>
    <col min="2" max="2" width="116.8515625" style="2" customWidth="1"/>
    <col min="3" max="3" width="0.13671875" style="2" customWidth="1"/>
    <col min="4" max="16384" width="11.421875" style="2" hidden="1" customWidth="1"/>
  </cols>
  <sheetData>
    <row r="1" spans="1:3" ht="19.5" customHeight="1">
      <c r="A1" s="201"/>
      <c r="B1" s="8" t="s">
        <v>950</v>
      </c>
      <c r="C1" s="77"/>
    </row>
    <row r="2" spans="1:3" ht="19.5" customHeight="1">
      <c r="A2" s="202"/>
      <c r="B2" s="209" t="s">
        <v>879</v>
      </c>
      <c r="C2" s="77"/>
    </row>
    <row r="3" spans="1:3" ht="19.5" customHeight="1">
      <c r="A3" s="202"/>
      <c r="B3" s="210" t="str">
        <f>"Municipio de: "&amp;'13'!C5</f>
        <v>Municipio de: AMACUECA, JALISCO</v>
      </c>
      <c r="C3" s="77"/>
    </row>
    <row r="4" spans="1:3" ht="19.5" customHeight="1" thickBot="1">
      <c r="A4" s="205"/>
      <c r="B4" s="211"/>
      <c r="C4" s="77"/>
    </row>
    <row r="5" spans="1:3" s="206" customFormat="1" ht="9" customHeight="1">
      <c r="A5" s="203"/>
      <c r="B5" s="204"/>
      <c r="C5" s="203"/>
    </row>
    <row r="6" spans="1:3" s="1" customFormat="1" ht="47.25" customHeight="1">
      <c r="A6" s="200" t="s">
        <v>870</v>
      </c>
      <c r="B6" s="212" t="s">
        <v>314</v>
      </c>
      <c r="C6" s="199" t="e">
        <f aca="true" t="shared" si="0" ref="C6:C12">B6/A6</f>
        <v>#VALUE!</v>
      </c>
    </row>
    <row r="7" spans="1:3" s="1" customFormat="1" ht="47.25" customHeight="1">
      <c r="A7" s="200" t="s">
        <v>872</v>
      </c>
      <c r="B7" s="212" t="s">
        <v>315</v>
      </c>
      <c r="C7" s="199" t="e">
        <f t="shared" si="0"/>
        <v>#VALUE!</v>
      </c>
    </row>
    <row r="8" spans="1:3" s="1" customFormat="1" ht="47.25" customHeight="1">
      <c r="A8" s="200" t="s">
        <v>873</v>
      </c>
      <c r="B8" s="212" t="s">
        <v>316</v>
      </c>
      <c r="C8" s="199" t="e">
        <f t="shared" si="0"/>
        <v>#VALUE!</v>
      </c>
    </row>
    <row r="9" spans="1:3" s="1" customFormat="1" ht="47.25" customHeight="1">
      <c r="A9" s="200" t="s">
        <v>874</v>
      </c>
      <c r="B9" s="212" t="s">
        <v>317</v>
      </c>
      <c r="C9" s="199" t="e">
        <f t="shared" si="0"/>
        <v>#VALUE!</v>
      </c>
    </row>
    <row r="10" spans="1:3" s="1" customFormat="1" ht="47.25" customHeight="1">
      <c r="A10" s="200" t="s">
        <v>875</v>
      </c>
      <c r="B10" s="212" t="s">
        <v>318</v>
      </c>
      <c r="C10" s="199" t="e">
        <f t="shared" si="0"/>
        <v>#VALUE!</v>
      </c>
    </row>
    <row r="11" spans="1:3" s="1" customFormat="1" ht="47.25" customHeight="1">
      <c r="A11" s="200" t="s">
        <v>876</v>
      </c>
      <c r="B11" s="212" t="s">
        <v>319</v>
      </c>
      <c r="C11" s="199" t="e">
        <f t="shared" si="0"/>
        <v>#VALUE!</v>
      </c>
    </row>
    <row r="12" spans="1:3" s="1" customFormat="1" ht="47.25" customHeight="1">
      <c r="A12" s="200" t="s">
        <v>877</v>
      </c>
      <c r="B12" s="212" t="s">
        <v>320</v>
      </c>
      <c r="C12" s="199" t="e">
        <f t="shared" si="0"/>
        <v>#VALUE!</v>
      </c>
    </row>
    <row r="13" spans="1:3" s="1" customFormat="1" ht="47.25" customHeight="1">
      <c r="A13" s="200" t="s">
        <v>878</v>
      </c>
      <c r="B13" s="212" t="s">
        <v>321</v>
      </c>
      <c r="C13" s="199"/>
    </row>
    <row r="14" ht="12.75" hidden="1"/>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sheetData>
  <sheetProtection password="C909" sheet="1" formatRows="0" insertRows="0" deleteRows="0" selectLockedCells="1"/>
  <printOptions/>
  <pageMargins left="0.7874015748031497" right="0.7874015748031497" top="0.984251968503937" bottom="0.984251968503937" header="0" footer="0"/>
  <pageSetup horizontalDpi="300" verticalDpi="300" orientation="landscape" scale="95" r:id="rId2"/>
  <drawing r:id="rId1"/>
</worksheet>
</file>

<file path=xl/worksheets/sheet5.xml><?xml version="1.0" encoding="utf-8"?>
<worksheet xmlns="http://schemas.openxmlformats.org/spreadsheetml/2006/main" xmlns:r="http://schemas.openxmlformats.org/officeDocument/2006/relationships">
  <sheetPr codeName="Hoja6">
    <tabColor indexed="12"/>
  </sheetPr>
  <dimension ref="A1:C14"/>
  <sheetViews>
    <sheetView zoomScale="75" zoomScaleNormal="75" zoomScalePageLayoutView="0" workbookViewId="0" topLeftCell="A1">
      <pane ySplit="4" topLeftCell="A5" activePane="bottomLeft" state="frozen"/>
      <selection pane="topLeft" activeCell="G17" sqref="G17"/>
      <selection pane="bottomLeft" activeCell="B6" sqref="B6:B13"/>
    </sheetView>
  </sheetViews>
  <sheetFormatPr defaultColWidth="0" defaultRowHeight="12.75" zeroHeight="1"/>
  <cols>
    <col min="1" max="1" width="6.00390625" style="1" customWidth="1"/>
    <col min="2" max="2" width="116.8515625" style="1" customWidth="1"/>
    <col min="3" max="3" width="0.13671875" style="1" customWidth="1"/>
    <col min="4" max="16384" width="11.421875" style="1" hidden="1" customWidth="1"/>
  </cols>
  <sheetData>
    <row r="1" spans="1:3" s="2" customFormat="1" ht="19.5" customHeight="1">
      <c r="A1" s="201"/>
      <c r="B1" s="8" t="s">
        <v>951</v>
      </c>
      <c r="C1" s="77"/>
    </row>
    <row r="2" spans="1:3" s="2" customFormat="1" ht="19.5" customHeight="1">
      <c r="A2" s="202"/>
      <c r="B2" s="215" t="s">
        <v>556</v>
      </c>
      <c r="C2" s="77"/>
    </row>
    <row r="3" spans="1:3" s="2" customFormat="1" ht="19.5" customHeight="1">
      <c r="A3" s="202"/>
      <c r="B3" s="210" t="str">
        <f>"Municipio de: "&amp;'13'!C5</f>
        <v>Municipio de: AMACUECA, JALISCO</v>
      </c>
      <c r="C3" s="77"/>
    </row>
    <row r="4" spans="1:3" s="2" customFormat="1" ht="19.5" customHeight="1" thickBot="1">
      <c r="A4" s="205"/>
      <c r="B4" s="211"/>
      <c r="C4" s="77"/>
    </row>
    <row r="5" spans="1:3" s="206" customFormat="1" ht="9" customHeight="1">
      <c r="A5" s="203"/>
      <c r="B5" s="204"/>
      <c r="C5" s="203"/>
    </row>
    <row r="6" spans="1:3" ht="47.25" customHeight="1">
      <c r="A6" s="200" t="s">
        <v>870</v>
      </c>
      <c r="B6" s="212" t="s">
        <v>352</v>
      </c>
      <c r="C6" s="199" t="e">
        <f aca="true" t="shared" si="0" ref="C6:C12">B6/A6</f>
        <v>#VALUE!</v>
      </c>
    </row>
    <row r="7" spans="1:3" ht="47.25" customHeight="1">
      <c r="A7" s="200" t="s">
        <v>872</v>
      </c>
      <c r="B7" s="212" t="s">
        <v>353</v>
      </c>
      <c r="C7" s="199" t="e">
        <f t="shared" si="0"/>
        <v>#VALUE!</v>
      </c>
    </row>
    <row r="8" spans="1:3" ht="47.25" customHeight="1">
      <c r="A8" s="200" t="s">
        <v>873</v>
      </c>
      <c r="B8" s="212" t="s">
        <v>354</v>
      </c>
      <c r="C8" s="199" t="e">
        <f t="shared" si="0"/>
        <v>#VALUE!</v>
      </c>
    </row>
    <row r="9" spans="1:3" ht="47.25" customHeight="1">
      <c r="A9" s="200" t="s">
        <v>874</v>
      </c>
      <c r="B9" s="212" t="s">
        <v>355</v>
      </c>
      <c r="C9" s="199" t="e">
        <f t="shared" si="0"/>
        <v>#VALUE!</v>
      </c>
    </row>
    <row r="10" spans="1:3" ht="47.25" customHeight="1">
      <c r="A10" s="200" t="s">
        <v>875</v>
      </c>
      <c r="B10" s="212" t="s">
        <v>356</v>
      </c>
      <c r="C10" s="199" t="e">
        <f t="shared" si="0"/>
        <v>#VALUE!</v>
      </c>
    </row>
    <row r="11" spans="1:3" ht="47.25" customHeight="1">
      <c r="A11" s="200" t="s">
        <v>876</v>
      </c>
      <c r="B11" s="212" t="s">
        <v>357</v>
      </c>
      <c r="C11" s="199" t="e">
        <f t="shared" si="0"/>
        <v>#VALUE!</v>
      </c>
    </row>
    <row r="12" spans="1:3" ht="47.25" customHeight="1">
      <c r="A12" s="200" t="s">
        <v>877</v>
      </c>
      <c r="B12" s="212" t="s">
        <v>358</v>
      </c>
      <c r="C12" s="199" t="e">
        <f t="shared" si="0"/>
        <v>#VALUE!</v>
      </c>
    </row>
    <row r="13" spans="1:3" ht="47.25" customHeight="1">
      <c r="A13" s="200" t="s">
        <v>878</v>
      </c>
      <c r="B13" s="212" t="s">
        <v>359</v>
      </c>
      <c r="C13" s="199"/>
    </row>
    <row r="14" spans="1:3" ht="19.5" customHeight="1" hidden="1">
      <c r="A14" s="322"/>
      <c r="B14" s="322"/>
      <c r="C14" s="199"/>
    </row>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sheetData>
  <sheetProtection password="C909" sheet="1" formatRows="0" insertRows="0" deleteRows="0" selectLockedCells="1"/>
  <printOptions/>
  <pageMargins left="0.7874015748031497" right="0.7874015748031497" top="0.984251968503937" bottom="0.984251968503937" header="0" footer="0"/>
  <pageSetup horizontalDpi="300" verticalDpi="300" orientation="landscape" scale="95" r:id="rId2"/>
  <drawing r:id="rId1"/>
</worksheet>
</file>

<file path=xl/worksheets/sheet6.xml><?xml version="1.0" encoding="utf-8"?>
<worksheet xmlns="http://schemas.openxmlformats.org/spreadsheetml/2006/main" xmlns:r="http://schemas.openxmlformats.org/officeDocument/2006/relationships">
  <sheetPr codeName="Hoja7">
    <tabColor indexed="12"/>
  </sheetPr>
  <dimension ref="A1:E21"/>
  <sheetViews>
    <sheetView zoomScale="75" zoomScaleNormal="75" zoomScalePageLayoutView="0" workbookViewId="0" topLeftCell="A1">
      <pane ySplit="6" topLeftCell="A7" activePane="bottomLeft" state="frozen"/>
      <selection pane="topLeft" activeCell="G17" sqref="G17"/>
      <selection pane="bottomLeft" activeCell="A7" sqref="A7:E13"/>
    </sheetView>
  </sheetViews>
  <sheetFormatPr defaultColWidth="0" defaultRowHeight="12.75" zeroHeight="1"/>
  <cols>
    <col min="1" max="5" width="28.7109375" style="2" customWidth="1"/>
    <col min="6" max="6" width="0.13671875" style="2" customWidth="1"/>
    <col min="7" max="16384" width="11.421875" style="2" hidden="1" customWidth="1"/>
  </cols>
  <sheetData>
    <row r="1" spans="1:5" ht="19.5" customHeight="1">
      <c r="A1" s="201"/>
      <c r="B1" s="248"/>
      <c r="C1" s="248"/>
      <c r="D1" s="248"/>
      <c r="E1" s="8" t="s">
        <v>910</v>
      </c>
    </row>
    <row r="2" spans="1:5" ht="19.5" customHeight="1">
      <c r="A2" s="202"/>
      <c r="B2" s="204" t="s">
        <v>909</v>
      </c>
      <c r="C2" s="203"/>
      <c r="D2" s="203"/>
      <c r="E2" s="249"/>
    </row>
    <row r="3" spans="1:5" ht="19.5" customHeight="1">
      <c r="A3" s="202"/>
      <c r="B3" s="59" t="str">
        <f>"Municipio de: "&amp;'13'!C5</f>
        <v>Municipio de: AMACUECA, JALISCO</v>
      </c>
      <c r="C3" s="203"/>
      <c r="D3" s="203"/>
      <c r="E3" s="249"/>
    </row>
    <row r="4" spans="1:5" ht="19.5" customHeight="1" thickBot="1">
      <c r="A4" s="205"/>
      <c r="B4" s="250"/>
      <c r="C4" s="250"/>
      <c r="D4" s="250"/>
      <c r="E4" s="251"/>
    </row>
    <row r="5" spans="1:5" ht="4.5" customHeight="1">
      <c r="A5" s="203"/>
      <c r="B5" s="203"/>
      <c r="C5" s="203"/>
      <c r="D5" s="203"/>
      <c r="E5" s="203"/>
    </row>
    <row r="6" spans="1:5" ht="19.5" customHeight="1">
      <c r="A6" s="252" t="s">
        <v>541</v>
      </c>
      <c r="B6" s="252" t="s">
        <v>542</v>
      </c>
      <c r="C6" s="252" t="s">
        <v>543</v>
      </c>
      <c r="D6" s="252" t="s">
        <v>544</v>
      </c>
      <c r="E6" s="252" t="s">
        <v>545</v>
      </c>
    </row>
    <row r="7" spans="1:5" s="1" customFormat="1" ht="25.5" customHeight="1">
      <c r="A7" s="247" t="s">
        <v>384</v>
      </c>
      <c r="B7" s="247" t="s">
        <v>175</v>
      </c>
      <c r="C7" s="247" t="s">
        <v>360</v>
      </c>
      <c r="D7" s="247" t="s">
        <v>361</v>
      </c>
      <c r="E7" s="247" t="s">
        <v>362</v>
      </c>
    </row>
    <row r="8" spans="1:5" s="1" customFormat="1" ht="25.5" customHeight="1">
      <c r="A8" s="247" t="s">
        <v>385</v>
      </c>
      <c r="B8" s="247" t="s">
        <v>77</v>
      </c>
      <c r="C8" s="247" t="s">
        <v>363</v>
      </c>
      <c r="D8" s="247" t="s">
        <v>364</v>
      </c>
      <c r="E8" s="247" t="s">
        <v>365</v>
      </c>
    </row>
    <row r="9" spans="1:5" s="1" customFormat="1" ht="25.5" customHeight="1">
      <c r="A9" s="247" t="s">
        <v>386</v>
      </c>
      <c r="B9" s="247" t="s">
        <v>366</v>
      </c>
      <c r="C9" s="247" t="s">
        <v>367</v>
      </c>
      <c r="D9" s="247" t="s">
        <v>368</v>
      </c>
      <c r="E9" s="247" t="s">
        <v>369</v>
      </c>
    </row>
    <row r="10" spans="1:5" s="1" customFormat="1" ht="25.5" customHeight="1">
      <c r="A10" s="247" t="s">
        <v>387</v>
      </c>
      <c r="B10" s="247" t="s">
        <v>370</v>
      </c>
      <c r="C10" s="247" t="s">
        <v>371</v>
      </c>
      <c r="D10" s="247" t="s">
        <v>372</v>
      </c>
      <c r="E10" s="247" t="s">
        <v>373</v>
      </c>
    </row>
    <row r="11" spans="1:5" s="1" customFormat="1" ht="25.5" customHeight="1">
      <c r="A11" s="247" t="s">
        <v>388</v>
      </c>
      <c r="B11" s="247" t="s">
        <v>374</v>
      </c>
      <c r="C11" s="247" t="s">
        <v>375</v>
      </c>
      <c r="D11" s="247" t="s">
        <v>376</v>
      </c>
      <c r="E11" s="247" t="s">
        <v>377</v>
      </c>
    </row>
    <row r="12" spans="1:5" s="1" customFormat="1" ht="25.5" customHeight="1">
      <c r="A12" s="247" t="s">
        <v>389</v>
      </c>
      <c r="B12" s="247" t="s">
        <v>1100</v>
      </c>
      <c r="C12" s="247" t="s">
        <v>378</v>
      </c>
      <c r="D12" s="247" t="s">
        <v>379</v>
      </c>
      <c r="E12" s="247" t="s">
        <v>380</v>
      </c>
    </row>
    <row r="13" spans="1:5" s="1" customFormat="1" ht="25.5" customHeight="1">
      <c r="A13" s="247" t="s">
        <v>390</v>
      </c>
      <c r="B13" s="247" t="s">
        <v>175</v>
      </c>
      <c r="C13" s="247" t="s">
        <v>381</v>
      </c>
      <c r="D13" s="247" t="s">
        <v>382</v>
      </c>
      <c r="E13" s="247" t="s">
        <v>383</v>
      </c>
    </row>
    <row r="14" spans="1:5" s="1" customFormat="1" ht="25.5" customHeight="1">
      <c r="A14" s="247"/>
      <c r="B14" s="247"/>
      <c r="C14" s="247"/>
      <c r="D14" s="247"/>
      <c r="E14" s="247"/>
    </row>
    <row r="15" spans="1:5" s="1" customFormat="1" ht="25.5" customHeight="1">
      <c r="A15" s="247"/>
      <c r="B15" s="247"/>
      <c r="C15" s="247"/>
      <c r="D15" s="247"/>
      <c r="E15" s="247"/>
    </row>
    <row r="16" spans="1:5" s="1" customFormat="1" ht="25.5" customHeight="1">
      <c r="A16" s="247"/>
      <c r="B16" s="247"/>
      <c r="C16" s="247"/>
      <c r="D16" s="247"/>
      <c r="E16" s="247"/>
    </row>
    <row r="17" spans="1:5" s="1" customFormat="1" ht="25.5" customHeight="1">
      <c r="A17" s="247"/>
      <c r="B17" s="247"/>
      <c r="C17" s="247"/>
      <c r="D17" s="247"/>
      <c r="E17" s="247"/>
    </row>
    <row r="18" spans="1:5" s="1" customFormat="1" ht="25.5" customHeight="1">
      <c r="A18" s="247"/>
      <c r="B18" s="247"/>
      <c r="C18" s="247"/>
      <c r="D18" s="247"/>
      <c r="E18" s="247"/>
    </row>
    <row r="19" spans="1:5" s="1" customFormat="1" ht="25.5" customHeight="1">
      <c r="A19" s="247"/>
      <c r="B19" s="247"/>
      <c r="C19" s="247"/>
      <c r="D19" s="247"/>
      <c r="E19" s="247"/>
    </row>
    <row r="20" spans="1:5" s="1" customFormat="1" ht="25.5" customHeight="1">
      <c r="A20" s="247"/>
      <c r="B20" s="247"/>
      <c r="C20" s="247"/>
      <c r="D20" s="247"/>
      <c r="E20" s="247"/>
    </row>
    <row r="21" spans="1:5" s="1" customFormat="1" ht="25.5" customHeight="1">
      <c r="A21" s="247"/>
      <c r="B21" s="247"/>
      <c r="C21" s="247"/>
      <c r="D21" s="247"/>
      <c r="E21" s="247"/>
    </row>
    <row r="22" ht="12.75" hidden="1"/>
  </sheetData>
  <sheetProtection password="C909" sheet="1" formatRows="0" insertRows="0" deleteRows="0" selectLockedCells="1"/>
  <printOptions/>
  <pageMargins left="0.3937007874015748" right="0.3937007874015748" top="0.984251968503937" bottom="0.984251968503937" header="0" footer="0"/>
  <pageSetup horizontalDpi="300" verticalDpi="300" orientation="landscape" scale="90" r:id="rId2"/>
  <drawing r:id="rId1"/>
</worksheet>
</file>

<file path=xl/worksheets/sheet7.xml><?xml version="1.0" encoding="utf-8"?>
<worksheet xmlns="http://schemas.openxmlformats.org/spreadsheetml/2006/main" xmlns:r="http://schemas.openxmlformats.org/officeDocument/2006/relationships">
  <sheetPr codeName="Hoja19">
    <tabColor indexed="12"/>
  </sheetPr>
  <dimension ref="A1:N34"/>
  <sheetViews>
    <sheetView zoomScalePageLayoutView="0" workbookViewId="0" topLeftCell="A2">
      <selection activeCell="A13" sqref="A13:M13"/>
    </sheetView>
  </sheetViews>
  <sheetFormatPr defaultColWidth="0" defaultRowHeight="12.75" zeroHeight="1"/>
  <cols>
    <col min="1" max="13" width="8.7109375" style="2" customWidth="1"/>
    <col min="14" max="14" width="0.13671875" style="2" customWidth="1"/>
    <col min="15" max="16384" width="11.421875" style="2" hidden="1" customWidth="1"/>
  </cols>
  <sheetData>
    <row r="1" spans="1:14" ht="15" customHeight="1">
      <c r="A1" s="254"/>
      <c r="B1" s="255"/>
      <c r="C1" s="255"/>
      <c r="D1" s="255"/>
      <c r="E1" s="255"/>
      <c r="F1" s="255"/>
      <c r="G1" s="255"/>
      <c r="H1" s="255"/>
      <c r="I1" s="255"/>
      <c r="J1" s="255"/>
      <c r="K1" s="255"/>
      <c r="L1" s="255"/>
      <c r="M1" s="8" t="s">
        <v>920</v>
      </c>
      <c r="N1" s="256"/>
    </row>
    <row r="2" spans="1:14" ht="15" customHeight="1">
      <c r="A2" s="257"/>
      <c r="B2" s="204" t="s">
        <v>911</v>
      </c>
      <c r="C2" s="203"/>
      <c r="D2" s="258"/>
      <c r="E2" s="258"/>
      <c r="F2" s="258"/>
      <c r="G2" s="258"/>
      <c r="H2" s="258"/>
      <c r="I2" s="258"/>
      <c r="J2" s="258"/>
      <c r="K2" s="258"/>
      <c r="L2" s="258"/>
      <c r="M2" s="259"/>
      <c r="N2" s="256"/>
    </row>
    <row r="3" spans="1:14" ht="15" customHeight="1">
      <c r="A3" s="9"/>
      <c r="B3" s="253" t="str">
        <f>"Municipio de: "&amp;'13'!C5</f>
        <v>Municipio de: AMACUECA, JALISCO</v>
      </c>
      <c r="C3" s="203"/>
      <c r="D3" s="258"/>
      <c r="E3" s="258"/>
      <c r="F3" s="258"/>
      <c r="G3" s="258"/>
      <c r="H3" s="258"/>
      <c r="I3" s="258"/>
      <c r="J3" s="258"/>
      <c r="K3" s="258"/>
      <c r="L3" s="258"/>
      <c r="M3" s="259"/>
      <c r="N3" s="256"/>
    </row>
    <row r="4" spans="1:14" ht="15" customHeight="1" thickBot="1">
      <c r="A4" s="261"/>
      <c r="B4" s="262"/>
      <c r="C4" s="263"/>
      <c r="D4" s="262"/>
      <c r="E4" s="262"/>
      <c r="F4" s="262"/>
      <c r="G4" s="262"/>
      <c r="H4" s="262"/>
      <c r="I4" s="262"/>
      <c r="J4" s="262"/>
      <c r="K4" s="262"/>
      <c r="L4" s="262"/>
      <c r="M4" s="264"/>
      <c r="N4" s="256"/>
    </row>
    <row r="5" spans="1:14" ht="4.5" customHeight="1">
      <c r="A5" s="265"/>
      <c r="B5" s="260"/>
      <c r="C5" s="258"/>
      <c r="D5" s="258"/>
      <c r="E5" s="258"/>
      <c r="F5" s="258"/>
      <c r="G5" s="258"/>
      <c r="H5" s="258"/>
      <c r="I5" s="258"/>
      <c r="J5" s="258"/>
      <c r="K5" s="258"/>
      <c r="L5" s="258"/>
      <c r="M5" s="258"/>
      <c r="N5" s="256"/>
    </row>
    <row r="6" spans="1:14" ht="12.75">
      <c r="A6" s="398" t="s">
        <v>912</v>
      </c>
      <c r="B6" s="398"/>
      <c r="C6" s="398"/>
      <c r="D6" s="398"/>
      <c r="E6" s="398"/>
      <c r="F6" s="398"/>
      <c r="G6" s="398"/>
      <c r="H6" s="398"/>
      <c r="I6" s="398"/>
      <c r="J6" s="398"/>
      <c r="K6" s="398"/>
      <c r="L6" s="398"/>
      <c r="M6" s="398"/>
      <c r="N6" s="266"/>
    </row>
    <row r="7" spans="1:14" ht="12.75">
      <c r="A7" s="405" t="s">
        <v>391</v>
      </c>
      <c r="B7" s="406"/>
      <c r="C7" s="406"/>
      <c r="D7" s="406"/>
      <c r="E7" s="406"/>
      <c r="F7" s="406"/>
      <c r="G7" s="406"/>
      <c r="H7" s="406"/>
      <c r="I7" s="406"/>
      <c r="J7" s="406"/>
      <c r="K7" s="406"/>
      <c r="L7" s="406"/>
      <c r="M7" s="407"/>
      <c r="N7" s="266"/>
    </row>
    <row r="8" spans="1:14" ht="12.75">
      <c r="A8" s="398" t="s">
        <v>913</v>
      </c>
      <c r="B8" s="398"/>
      <c r="C8" s="398"/>
      <c r="D8" s="398"/>
      <c r="E8" s="398"/>
      <c r="F8" s="398"/>
      <c r="G8" s="398"/>
      <c r="H8" s="398"/>
      <c r="I8" s="398"/>
      <c r="J8" s="398"/>
      <c r="K8" s="398"/>
      <c r="L8" s="398"/>
      <c r="M8" s="398"/>
      <c r="N8" s="266"/>
    </row>
    <row r="9" spans="1:14" ht="25.5" customHeight="1">
      <c r="A9" s="399" t="s">
        <v>392</v>
      </c>
      <c r="B9" s="400"/>
      <c r="C9" s="400"/>
      <c r="D9" s="400"/>
      <c r="E9" s="400"/>
      <c r="F9" s="400"/>
      <c r="G9" s="400"/>
      <c r="H9" s="400"/>
      <c r="I9" s="400"/>
      <c r="J9" s="400"/>
      <c r="K9" s="400"/>
      <c r="L9" s="400"/>
      <c r="M9" s="401"/>
      <c r="N9" s="266"/>
    </row>
    <row r="10" spans="1:14" ht="12.75">
      <c r="A10" s="402" t="s">
        <v>921</v>
      </c>
      <c r="B10" s="403"/>
      <c r="C10" s="403"/>
      <c r="D10" s="403"/>
      <c r="E10" s="403"/>
      <c r="F10" s="403"/>
      <c r="G10" s="403"/>
      <c r="H10" s="403"/>
      <c r="I10" s="403"/>
      <c r="J10" s="403"/>
      <c r="K10" s="403"/>
      <c r="L10" s="403"/>
      <c r="M10" s="404"/>
      <c r="N10" s="266"/>
    </row>
    <row r="11" spans="1:14" ht="12.75">
      <c r="A11" s="408" t="s">
        <v>393</v>
      </c>
      <c r="B11" s="409"/>
      <c r="C11" s="409"/>
      <c r="D11" s="409"/>
      <c r="E11" s="409"/>
      <c r="F11" s="409"/>
      <c r="G11" s="409"/>
      <c r="H11" s="409"/>
      <c r="I11" s="409"/>
      <c r="J11" s="409"/>
      <c r="K11" s="409"/>
      <c r="L11" s="409"/>
      <c r="M11" s="410"/>
      <c r="N11" s="266"/>
    </row>
    <row r="12" spans="1:14" ht="12.75">
      <c r="A12" s="402" t="s">
        <v>914</v>
      </c>
      <c r="B12" s="403"/>
      <c r="C12" s="403"/>
      <c r="D12" s="403"/>
      <c r="E12" s="403"/>
      <c r="F12" s="403"/>
      <c r="G12" s="403"/>
      <c r="H12" s="403"/>
      <c r="I12" s="403"/>
      <c r="J12" s="403"/>
      <c r="K12" s="403"/>
      <c r="L12" s="403"/>
      <c r="M12" s="404"/>
      <c r="N12" s="266"/>
    </row>
    <row r="13" spans="1:14" ht="12.75">
      <c r="A13" s="411" t="s">
        <v>394</v>
      </c>
      <c r="B13" s="412"/>
      <c r="C13" s="412"/>
      <c r="D13" s="412"/>
      <c r="E13" s="412"/>
      <c r="F13" s="412"/>
      <c r="G13" s="412"/>
      <c r="H13" s="412"/>
      <c r="I13" s="412"/>
      <c r="J13" s="412"/>
      <c r="K13" s="412"/>
      <c r="L13" s="412"/>
      <c r="M13" s="413"/>
      <c r="N13" s="266"/>
    </row>
    <row r="14" spans="1:14" ht="12.75">
      <c r="A14" s="402" t="s">
        <v>915</v>
      </c>
      <c r="B14" s="403"/>
      <c r="C14" s="403"/>
      <c r="D14" s="403"/>
      <c r="E14" s="403"/>
      <c r="F14" s="403"/>
      <c r="G14" s="403"/>
      <c r="H14" s="403"/>
      <c r="I14" s="403"/>
      <c r="J14" s="403"/>
      <c r="K14" s="403"/>
      <c r="L14" s="403"/>
      <c r="M14" s="404"/>
      <c r="N14" s="266"/>
    </row>
    <row r="15" spans="1:14" ht="25.5" customHeight="1">
      <c r="A15" s="414" t="s">
        <v>395</v>
      </c>
      <c r="B15" s="415"/>
      <c r="C15" s="415"/>
      <c r="D15" s="415"/>
      <c r="E15" s="415"/>
      <c r="F15" s="415"/>
      <c r="G15" s="415"/>
      <c r="H15" s="415"/>
      <c r="I15" s="415"/>
      <c r="J15" s="415"/>
      <c r="K15" s="415"/>
      <c r="L15" s="415"/>
      <c r="M15" s="416"/>
      <c r="N15" s="266"/>
    </row>
    <row r="16" spans="1:14" ht="12.75">
      <c r="A16" s="402" t="s">
        <v>916</v>
      </c>
      <c r="B16" s="403"/>
      <c r="C16" s="403"/>
      <c r="D16" s="403"/>
      <c r="E16" s="403"/>
      <c r="F16" s="403"/>
      <c r="G16" s="403"/>
      <c r="H16" s="403"/>
      <c r="I16" s="403"/>
      <c r="J16" s="403"/>
      <c r="K16" s="403"/>
      <c r="L16" s="403"/>
      <c r="M16" s="404"/>
      <c r="N16" s="266"/>
    </row>
    <row r="17" spans="1:14" ht="12.75">
      <c r="A17" s="267"/>
      <c r="B17" s="268"/>
      <c r="C17" s="268"/>
      <c r="D17" s="268"/>
      <c r="E17" s="268"/>
      <c r="F17" s="268"/>
      <c r="G17" s="268"/>
      <c r="H17" s="268"/>
      <c r="I17" s="268"/>
      <c r="J17" s="268"/>
      <c r="K17" s="268"/>
      <c r="L17" s="268"/>
      <c r="M17" s="269"/>
      <c r="N17" s="266"/>
    </row>
    <row r="18" spans="1:14" ht="12.75">
      <c r="A18" s="270"/>
      <c r="B18" s="273" t="s">
        <v>546</v>
      </c>
      <c r="C18" s="358"/>
      <c r="D18" s="271"/>
      <c r="E18" s="272" t="s">
        <v>547</v>
      </c>
      <c r="F18" s="358"/>
      <c r="G18" s="271"/>
      <c r="H18" s="272" t="s">
        <v>548</v>
      </c>
      <c r="I18" s="358"/>
      <c r="J18" s="271"/>
      <c r="K18" s="272" t="s">
        <v>549</v>
      </c>
      <c r="L18" s="358" t="s">
        <v>92</v>
      </c>
      <c r="M18" s="273"/>
      <c r="N18" s="266"/>
    </row>
    <row r="19" spans="1:14" ht="12.75">
      <c r="A19" s="270"/>
      <c r="B19" s="271"/>
      <c r="C19" s="271"/>
      <c r="D19" s="271"/>
      <c r="E19" s="271"/>
      <c r="F19" s="271"/>
      <c r="G19" s="271"/>
      <c r="H19" s="272"/>
      <c r="I19" s="271"/>
      <c r="J19" s="271"/>
      <c r="K19" s="272"/>
      <c r="L19" s="271"/>
      <c r="M19" s="273"/>
      <c r="N19" s="266"/>
    </row>
    <row r="20" spans="1:14" ht="12.75">
      <c r="A20" s="402" t="s">
        <v>917</v>
      </c>
      <c r="B20" s="403"/>
      <c r="C20" s="403"/>
      <c r="D20" s="403"/>
      <c r="E20" s="403"/>
      <c r="F20" s="403"/>
      <c r="G20" s="403"/>
      <c r="H20" s="403"/>
      <c r="I20" s="403"/>
      <c r="J20" s="403"/>
      <c r="K20" s="403"/>
      <c r="L20" s="403"/>
      <c r="M20" s="404"/>
      <c r="N20" s="266"/>
    </row>
    <row r="21" spans="1:14" ht="12.75">
      <c r="A21" s="270"/>
      <c r="B21" s="271"/>
      <c r="C21" s="271"/>
      <c r="D21" s="271"/>
      <c r="E21" s="271"/>
      <c r="F21" s="271"/>
      <c r="G21" s="271"/>
      <c r="H21" s="271"/>
      <c r="I21" s="271"/>
      <c r="J21" s="271"/>
      <c r="K21" s="271"/>
      <c r="L21" s="271"/>
      <c r="M21" s="273"/>
      <c r="N21" s="266"/>
    </row>
    <row r="22" spans="1:14" ht="12.75">
      <c r="A22" s="274" t="s">
        <v>550</v>
      </c>
      <c r="B22" s="358"/>
      <c r="C22" s="271"/>
      <c r="D22" s="272" t="s">
        <v>551</v>
      </c>
      <c r="E22" s="358" t="s">
        <v>92</v>
      </c>
      <c r="F22" s="203"/>
      <c r="G22" s="271" t="s">
        <v>964</v>
      </c>
      <c r="H22" s="420" t="s">
        <v>396</v>
      </c>
      <c r="I22" s="421"/>
      <c r="J22" s="421"/>
      <c r="K22" s="421"/>
      <c r="L22" s="422"/>
      <c r="M22" s="275"/>
      <c r="N22" s="266"/>
    </row>
    <row r="23" spans="1:14" ht="37.5" customHeight="1">
      <c r="A23" s="270"/>
      <c r="B23" s="271"/>
      <c r="C23" s="271"/>
      <c r="D23" s="271"/>
      <c r="E23" s="271"/>
      <c r="F23" s="271"/>
      <c r="G23" s="271"/>
      <c r="H23" s="423"/>
      <c r="I23" s="424"/>
      <c r="J23" s="424"/>
      <c r="K23" s="424"/>
      <c r="L23" s="425"/>
      <c r="M23" s="275"/>
      <c r="N23" s="266"/>
    </row>
    <row r="24" spans="1:14" ht="12.75">
      <c r="A24" s="270"/>
      <c r="B24" s="271"/>
      <c r="C24" s="271"/>
      <c r="D24" s="271"/>
      <c r="E24" s="271"/>
      <c r="F24" s="271"/>
      <c r="G24" s="271"/>
      <c r="H24" s="271"/>
      <c r="I24" s="271"/>
      <c r="J24" s="271"/>
      <c r="K24" s="271"/>
      <c r="L24" s="271"/>
      <c r="M24" s="273"/>
      <c r="N24" s="266"/>
    </row>
    <row r="25" spans="1:14" ht="12.75">
      <c r="A25" s="402" t="s">
        <v>918</v>
      </c>
      <c r="B25" s="403"/>
      <c r="C25" s="403"/>
      <c r="D25" s="403"/>
      <c r="E25" s="403"/>
      <c r="F25" s="403"/>
      <c r="G25" s="403"/>
      <c r="H25" s="403"/>
      <c r="I25" s="403"/>
      <c r="J25" s="403"/>
      <c r="K25" s="403"/>
      <c r="L25" s="403"/>
      <c r="M25" s="404"/>
      <c r="N25" s="266"/>
    </row>
    <row r="26" spans="1:14" ht="12.75">
      <c r="A26" s="270"/>
      <c r="B26" s="271"/>
      <c r="C26" s="271"/>
      <c r="D26" s="271"/>
      <c r="E26" s="271"/>
      <c r="F26" s="271"/>
      <c r="G26" s="271"/>
      <c r="H26" s="271"/>
      <c r="I26" s="271"/>
      <c r="J26" s="271"/>
      <c r="K26" s="271"/>
      <c r="L26" s="271"/>
      <c r="M26" s="273"/>
      <c r="N26" s="266"/>
    </row>
    <row r="27" spans="1:14" ht="12.75">
      <c r="A27" s="270"/>
      <c r="B27" s="273" t="s">
        <v>552</v>
      </c>
      <c r="C27" s="417">
        <v>100</v>
      </c>
      <c r="D27" s="418"/>
      <c r="E27" s="419"/>
      <c r="F27" s="271"/>
      <c r="G27" s="271"/>
      <c r="H27" s="271"/>
      <c r="I27" s="271"/>
      <c r="J27" s="271"/>
      <c r="K27" s="271"/>
      <c r="L27" s="271"/>
      <c r="M27" s="273"/>
      <c r="N27" s="266"/>
    </row>
    <row r="28" spans="1:14" ht="12.75">
      <c r="A28" s="270"/>
      <c r="B28" s="271"/>
      <c r="C28" s="271"/>
      <c r="D28" s="271"/>
      <c r="E28" s="271"/>
      <c r="F28" s="271"/>
      <c r="G28" s="271"/>
      <c r="H28" s="271"/>
      <c r="I28" s="271"/>
      <c r="J28" s="271"/>
      <c r="K28" s="271"/>
      <c r="L28" s="271"/>
      <c r="M28" s="273"/>
      <c r="N28" s="266"/>
    </row>
    <row r="29" spans="1:14" ht="12.75">
      <c r="A29" s="270"/>
      <c r="B29" s="271"/>
      <c r="C29" s="272" t="s">
        <v>553</v>
      </c>
      <c r="D29" s="417">
        <v>15</v>
      </c>
      <c r="E29" s="418"/>
      <c r="F29" s="419"/>
      <c r="G29" s="271"/>
      <c r="H29" s="271"/>
      <c r="I29" s="272" t="s">
        <v>554</v>
      </c>
      <c r="J29" s="417">
        <v>30</v>
      </c>
      <c r="K29" s="418"/>
      <c r="L29" s="419"/>
      <c r="M29" s="273"/>
      <c r="N29" s="266"/>
    </row>
    <row r="30" spans="1:14" ht="12.75">
      <c r="A30" s="270"/>
      <c r="B30" s="271"/>
      <c r="C30" s="272"/>
      <c r="D30" s="271"/>
      <c r="E30" s="271"/>
      <c r="F30" s="271"/>
      <c r="G30" s="271"/>
      <c r="H30" s="271"/>
      <c r="I30" s="272"/>
      <c r="J30" s="271"/>
      <c r="K30" s="271"/>
      <c r="L30" s="271"/>
      <c r="M30" s="273"/>
      <c r="N30" s="266"/>
    </row>
    <row r="31" spans="1:14" ht="12.75">
      <c r="A31" s="270"/>
      <c r="B31" s="271"/>
      <c r="C31" s="272" t="s">
        <v>919</v>
      </c>
      <c r="D31" s="417">
        <v>30</v>
      </c>
      <c r="E31" s="418"/>
      <c r="F31" s="419"/>
      <c r="G31" s="271"/>
      <c r="H31" s="271"/>
      <c r="I31" s="272" t="s">
        <v>555</v>
      </c>
      <c r="J31" s="417">
        <v>25</v>
      </c>
      <c r="K31" s="418"/>
      <c r="L31" s="419"/>
      <c r="M31" s="273"/>
      <c r="N31" s="266"/>
    </row>
    <row r="32" spans="1:14" ht="12.75">
      <c r="A32" s="276"/>
      <c r="B32" s="277"/>
      <c r="C32" s="277"/>
      <c r="D32" s="277"/>
      <c r="E32" s="277"/>
      <c r="F32" s="277"/>
      <c r="G32" s="277"/>
      <c r="H32" s="277"/>
      <c r="I32" s="277"/>
      <c r="J32" s="277"/>
      <c r="K32" s="277"/>
      <c r="L32" s="277"/>
      <c r="M32" s="278"/>
      <c r="N32" s="266"/>
    </row>
    <row r="33" spans="1:14" ht="12.75" hidden="1">
      <c r="A33" s="266"/>
      <c r="B33" s="266"/>
      <c r="C33" s="266"/>
      <c r="D33" s="266"/>
      <c r="E33" s="266"/>
      <c r="F33" s="266"/>
      <c r="G33" s="266"/>
      <c r="H33" s="266"/>
      <c r="I33" s="266"/>
      <c r="J33" s="266"/>
      <c r="K33" s="266"/>
      <c r="L33" s="266"/>
      <c r="M33" s="266"/>
      <c r="N33" s="266"/>
    </row>
    <row r="34" spans="1:14" ht="15" hidden="1">
      <c r="A34" s="195"/>
      <c r="B34" s="195"/>
      <c r="C34" s="195"/>
      <c r="D34" s="195"/>
      <c r="E34" s="195"/>
      <c r="F34" s="195"/>
      <c r="G34" s="195"/>
      <c r="H34" s="195"/>
      <c r="I34" s="195"/>
      <c r="J34" s="195"/>
      <c r="K34" s="195"/>
      <c r="L34" s="195"/>
      <c r="M34" s="195"/>
      <c r="N34" s="195"/>
    </row>
  </sheetData>
  <sheetProtection password="C909" sheet="1" formatRows="0" selectLockedCells="1"/>
  <mergeCells count="19">
    <mergeCell ref="D31:F31"/>
    <mergeCell ref="J29:L29"/>
    <mergeCell ref="J31:L31"/>
    <mergeCell ref="H22:L23"/>
    <mergeCell ref="C27:E27"/>
    <mergeCell ref="D29:F29"/>
    <mergeCell ref="A20:M20"/>
    <mergeCell ref="A25:M25"/>
    <mergeCell ref="A11:M11"/>
    <mergeCell ref="A12:M12"/>
    <mergeCell ref="A13:M13"/>
    <mergeCell ref="A14:M14"/>
    <mergeCell ref="A15:M15"/>
    <mergeCell ref="A6:M6"/>
    <mergeCell ref="A8:M8"/>
    <mergeCell ref="A9:M9"/>
    <mergeCell ref="A10:M10"/>
    <mergeCell ref="A7:M7"/>
    <mergeCell ref="A16:M16"/>
  </mergeCells>
  <printOptions horizontalCentered="1" verticalCentered="1"/>
  <pageMargins left="0.7874015748031497" right="0.7874015748031497" top="0.984251968503937" bottom="0.984251968503937" header="0" footer="0"/>
  <pageSetup horizontalDpi="300" verticalDpi="300" orientation="landscape" r:id="rId2"/>
  <drawing r:id="rId1"/>
</worksheet>
</file>

<file path=xl/worksheets/sheet8.xml><?xml version="1.0" encoding="utf-8"?>
<worksheet xmlns="http://schemas.openxmlformats.org/spreadsheetml/2006/main" xmlns:r="http://schemas.openxmlformats.org/officeDocument/2006/relationships">
  <sheetPr codeName="Hoja20">
    <tabColor indexed="12"/>
  </sheetPr>
  <dimension ref="A1:N34"/>
  <sheetViews>
    <sheetView zoomScalePageLayoutView="0" workbookViewId="0" topLeftCell="A1">
      <selection activeCell="J31" sqref="J31:L31"/>
    </sheetView>
  </sheetViews>
  <sheetFormatPr defaultColWidth="0" defaultRowHeight="12.75" zeroHeight="1"/>
  <cols>
    <col min="1" max="13" width="8.7109375" style="2" customWidth="1"/>
    <col min="14" max="14" width="0.13671875" style="2" customWidth="1"/>
    <col min="15" max="16384" width="11.421875" style="2" hidden="1" customWidth="1"/>
  </cols>
  <sheetData>
    <row r="1" spans="1:14" ht="15" customHeight="1">
      <c r="A1" s="254"/>
      <c r="B1" s="255"/>
      <c r="C1" s="255"/>
      <c r="D1" s="255"/>
      <c r="E1" s="255"/>
      <c r="F1" s="255"/>
      <c r="G1" s="255"/>
      <c r="H1" s="255"/>
      <c r="I1" s="255"/>
      <c r="J1" s="255"/>
      <c r="K1" s="255"/>
      <c r="L1" s="255"/>
      <c r="M1" s="8" t="s">
        <v>920</v>
      </c>
      <c r="N1" s="256"/>
    </row>
    <row r="2" spans="1:14" ht="15" customHeight="1">
      <c r="A2" s="257"/>
      <c r="B2" s="204" t="s">
        <v>911</v>
      </c>
      <c r="C2" s="203"/>
      <c r="D2" s="258"/>
      <c r="E2" s="258"/>
      <c r="F2" s="258"/>
      <c r="G2" s="258"/>
      <c r="H2" s="258"/>
      <c r="I2" s="258"/>
      <c r="J2" s="258"/>
      <c r="K2" s="258"/>
      <c r="L2" s="258"/>
      <c r="M2" s="259"/>
      <c r="N2" s="256"/>
    </row>
    <row r="3" spans="1:14" ht="15" customHeight="1">
      <c r="A3" s="9"/>
      <c r="B3" s="253" t="str">
        <f>"Municipio de: "&amp;'13'!C5</f>
        <v>Municipio de: AMACUECA, JALISCO</v>
      </c>
      <c r="C3" s="203"/>
      <c r="D3" s="258"/>
      <c r="E3" s="258"/>
      <c r="F3" s="258"/>
      <c r="G3" s="258"/>
      <c r="H3" s="258"/>
      <c r="I3" s="258"/>
      <c r="J3" s="258"/>
      <c r="K3" s="258"/>
      <c r="L3" s="258"/>
      <c r="M3" s="259"/>
      <c r="N3" s="256"/>
    </row>
    <row r="4" spans="1:14" ht="15" customHeight="1" thickBot="1">
      <c r="A4" s="261"/>
      <c r="B4" s="262"/>
      <c r="C4" s="263"/>
      <c r="D4" s="262"/>
      <c r="E4" s="262"/>
      <c r="F4" s="262"/>
      <c r="G4" s="262"/>
      <c r="H4" s="262"/>
      <c r="I4" s="262"/>
      <c r="J4" s="262"/>
      <c r="K4" s="262"/>
      <c r="L4" s="262"/>
      <c r="M4" s="264"/>
      <c r="N4" s="256"/>
    </row>
    <row r="5" spans="1:14" ht="4.5" customHeight="1">
      <c r="A5" s="265"/>
      <c r="B5" s="260"/>
      <c r="C5" s="258"/>
      <c r="D5" s="258"/>
      <c r="E5" s="258"/>
      <c r="F5" s="258"/>
      <c r="G5" s="258"/>
      <c r="H5" s="258"/>
      <c r="I5" s="258"/>
      <c r="J5" s="258"/>
      <c r="K5" s="258"/>
      <c r="L5" s="258"/>
      <c r="M5" s="258"/>
      <c r="N5" s="256"/>
    </row>
    <row r="6" spans="1:14" ht="12.75">
      <c r="A6" s="398" t="s">
        <v>912</v>
      </c>
      <c r="B6" s="398"/>
      <c r="C6" s="398"/>
      <c r="D6" s="398"/>
      <c r="E6" s="398"/>
      <c r="F6" s="398"/>
      <c r="G6" s="398"/>
      <c r="H6" s="398"/>
      <c r="I6" s="398"/>
      <c r="J6" s="398"/>
      <c r="K6" s="398"/>
      <c r="L6" s="398"/>
      <c r="M6" s="398"/>
      <c r="N6" s="266"/>
    </row>
    <row r="7" spans="1:14" ht="12.75">
      <c r="A7" s="405" t="s">
        <v>322</v>
      </c>
      <c r="B7" s="406"/>
      <c r="C7" s="406"/>
      <c r="D7" s="406"/>
      <c r="E7" s="406"/>
      <c r="F7" s="406"/>
      <c r="G7" s="406"/>
      <c r="H7" s="406"/>
      <c r="I7" s="406"/>
      <c r="J7" s="406"/>
      <c r="K7" s="406"/>
      <c r="L7" s="406"/>
      <c r="M7" s="407"/>
      <c r="N7" s="266"/>
    </row>
    <row r="8" spans="1:14" ht="12.75">
      <c r="A8" s="398" t="s">
        <v>913</v>
      </c>
      <c r="B8" s="398"/>
      <c r="C8" s="398"/>
      <c r="D8" s="398"/>
      <c r="E8" s="398"/>
      <c r="F8" s="398"/>
      <c r="G8" s="398"/>
      <c r="H8" s="398"/>
      <c r="I8" s="398"/>
      <c r="J8" s="398"/>
      <c r="K8" s="398"/>
      <c r="L8" s="398"/>
      <c r="M8" s="398"/>
      <c r="N8" s="266"/>
    </row>
    <row r="9" spans="1:14" ht="25.5" customHeight="1">
      <c r="A9" s="399" t="s">
        <v>323</v>
      </c>
      <c r="B9" s="400"/>
      <c r="C9" s="400"/>
      <c r="D9" s="400"/>
      <c r="E9" s="400"/>
      <c r="F9" s="400"/>
      <c r="G9" s="400"/>
      <c r="H9" s="400"/>
      <c r="I9" s="400"/>
      <c r="J9" s="400"/>
      <c r="K9" s="400"/>
      <c r="L9" s="400"/>
      <c r="M9" s="401"/>
      <c r="N9" s="266"/>
    </row>
    <row r="10" spans="1:14" ht="12.75">
      <c r="A10" s="402" t="s">
        <v>921</v>
      </c>
      <c r="B10" s="403"/>
      <c r="C10" s="403"/>
      <c r="D10" s="403"/>
      <c r="E10" s="403"/>
      <c r="F10" s="403"/>
      <c r="G10" s="403"/>
      <c r="H10" s="403"/>
      <c r="I10" s="403"/>
      <c r="J10" s="403"/>
      <c r="K10" s="403"/>
      <c r="L10" s="403"/>
      <c r="M10" s="404"/>
      <c r="N10" s="266"/>
    </row>
    <row r="11" spans="1:14" ht="12.75">
      <c r="A11" s="408" t="s">
        <v>324</v>
      </c>
      <c r="B11" s="409"/>
      <c r="C11" s="409"/>
      <c r="D11" s="409"/>
      <c r="E11" s="409"/>
      <c r="F11" s="409"/>
      <c r="G11" s="409"/>
      <c r="H11" s="409"/>
      <c r="I11" s="409"/>
      <c r="J11" s="409"/>
      <c r="K11" s="409"/>
      <c r="L11" s="409"/>
      <c r="M11" s="410"/>
      <c r="N11" s="266"/>
    </row>
    <row r="12" spans="1:14" ht="12.75">
      <c r="A12" s="402" t="s">
        <v>914</v>
      </c>
      <c r="B12" s="403"/>
      <c r="C12" s="403"/>
      <c r="D12" s="403"/>
      <c r="E12" s="403"/>
      <c r="F12" s="403"/>
      <c r="G12" s="403"/>
      <c r="H12" s="403"/>
      <c r="I12" s="403"/>
      <c r="J12" s="403"/>
      <c r="K12" s="403"/>
      <c r="L12" s="403"/>
      <c r="M12" s="404"/>
      <c r="N12" s="266"/>
    </row>
    <row r="13" spans="1:14" ht="12.75">
      <c r="A13" s="411" t="s">
        <v>394</v>
      </c>
      <c r="B13" s="412"/>
      <c r="C13" s="412"/>
      <c r="D13" s="412"/>
      <c r="E13" s="412"/>
      <c r="F13" s="412"/>
      <c r="G13" s="412"/>
      <c r="H13" s="412"/>
      <c r="I13" s="412"/>
      <c r="J13" s="412"/>
      <c r="K13" s="412"/>
      <c r="L13" s="412"/>
      <c r="M13" s="413"/>
      <c r="N13" s="266"/>
    </row>
    <row r="14" spans="1:14" ht="12.75">
      <c r="A14" s="402" t="s">
        <v>915</v>
      </c>
      <c r="B14" s="403"/>
      <c r="C14" s="403"/>
      <c r="D14" s="403"/>
      <c r="E14" s="403"/>
      <c r="F14" s="403"/>
      <c r="G14" s="403"/>
      <c r="H14" s="403"/>
      <c r="I14" s="403"/>
      <c r="J14" s="403"/>
      <c r="K14" s="403"/>
      <c r="L14" s="403"/>
      <c r="M14" s="404"/>
      <c r="N14" s="266"/>
    </row>
    <row r="15" spans="1:14" ht="25.5" customHeight="1">
      <c r="A15" s="414" t="s">
        <v>325</v>
      </c>
      <c r="B15" s="415"/>
      <c r="C15" s="415"/>
      <c r="D15" s="415"/>
      <c r="E15" s="415"/>
      <c r="F15" s="415"/>
      <c r="G15" s="415"/>
      <c r="H15" s="415"/>
      <c r="I15" s="415"/>
      <c r="J15" s="415"/>
      <c r="K15" s="415"/>
      <c r="L15" s="415"/>
      <c r="M15" s="416"/>
      <c r="N15" s="266"/>
    </row>
    <row r="16" spans="1:14" ht="12.75">
      <c r="A16" s="402" t="s">
        <v>916</v>
      </c>
      <c r="B16" s="403"/>
      <c r="C16" s="403"/>
      <c r="D16" s="403"/>
      <c r="E16" s="403"/>
      <c r="F16" s="403"/>
      <c r="G16" s="403"/>
      <c r="H16" s="403"/>
      <c r="I16" s="403"/>
      <c r="J16" s="403"/>
      <c r="K16" s="403"/>
      <c r="L16" s="403"/>
      <c r="M16" s="404"/>
      <c r="N16" s="266"/>
    </row>
    <row r="17" spans="1:14" ht="12.75">
      <c r="A17" s="267"/>
      <c r="B17" s="268"/>
      <c r="C17" s="268"/>
      <c r="D17" s="268"/>
      <c r="E17" s="268"/>
      <c r="F17" s="268"/>
      <c r="G17" s="268"/>
      <c r="H17" s="268"/>
      <c r="I17" s="268"/>
      <c r="J17" s="268"/>
      <c r="K17" s="268"/>
      <c r="L17" s="268"/>
      <c r="M17" s="269"/>
      <c r="N17" s="266"/>
    </row>
    <row r="18" spans="1:14" ht="12.75">
      <c r="A18" s="270"/>
      <c r="B18" s="273" t="s">
        <v>546</v>
      </c>
      <c r="C18" s="358"/>
      <c r="D18" s="271"/>
      <c r="E18" s="272" t="s">
        <v>547</v>
      </c>
      <c r="F18" s="358"/>
      <c r="G18" s="271"/>
      <c r="H18" s="272" t="s">
        <v>548</v>
      </c>
      <c r="I18" s="358"/>
      <c r="J18" s="271"/>
      <c r="K18" s="272" t="s">
        <v>549</v>
      </c>
      <c r="L18" s="358" t="s">
        <v>92</v>
      </c>
      <c r="M18" s="273"/>
      <c r="N18" s="266"/>
    </row>
    <row r="19" spans="1:14" ht="12.75">
      <c r="A19" s="270"/>
      <c r="B19" s="271"/>
      <c r="C19" s="271"/>
      <c r="D19" s="271"/>
      <c r="E19" s="271"/>
      <c r="F19" s="271"/>
      <c r="G19" s="271"/>
      <c r="H19" s="272"/>
      <c r="I19" s="271"/>
      <c r="J19" s="271"/>
      <c r="K19" s="272"/>
      <c r="L19" s="271"/>
      <c r="M19" s="273"/>
      <c r="N19" s="266"/>
    </row>
    <row r="20" spans="1:14" ht="12.75">
      <c r="A20" s="402" t="s">
        <v>917</v>
      </c>
      <c r="B20" s="403"/>
      <c r="C20" s="403"/>
      <c r="D20" s="403"/>
      <c r="E20" s="403"/>
      <c r="F20" s="403"/>
      <c r="G20" s="403"/>
      <c r="H20" s="403"/>
      <c r="I20" s="403"/>
      <c r="J20" s="403"/>
      <c r="K20" s="403"/>
      <c r="L20" s="403"/>
      <c r="M20" s="404"/>
      <c r="N20" s="266"/>
    </row>
    <row r="21" spans="1:14" ht="12.75">
      <c r="A21" s="270"/>
      <c r="B21" s="271"/>
      <c r="C21" s="271"/>
      <c r="D21" s="271"/>
      <c r="E21" s="271"/>
      <c r="F21" s="271"/>
      <c r="G21" s="271"/>
      <c r="H21" s="271"/>
      <c r="I21" s="271"/>
      <c r="J21" s="271"/>
      <c r="K21" s="271"/>
      <c r="L21" s="271"/>
      <c r="M21" s="273"/>
      <c r="N21" s="266"/>
    </row>
    <row r="22" spans="1:14" ht="12.75">
      <c r="A22" s="274" t="s">
        <v>550</v>
      </c>
      <c r="B22" s="358"/>
      <c r="C22" s="271"/>
      <c r="D22" s="272" t="s">
        <v>551</v>
      </c>
      <c r="E22" s="358"/>
      <c r="F22" s="203"/>
      <c r="G22" s="271" t="s">
        <v>964</v>
      </c>
      <c r="H22" s="420" t="s">
        <v>326</v>
      </c>
      <c r="I22" s="421"/>
      <c r="J22" s="421"/>
      <c r="K22" s="421"/>
      <c r="L22" s="422"/>
      <c r="M22" s="275"/>
      <c r="N22" s="266"/>
    </row>
    <row r="23" spans="1:14" ht="37.5" customHeight="1">
      <c r="A23" s="270"/>
      <c r="B23" s="271"/>
      <c r="C23" s="271"/>
      <c r="D23" s="271"/>
      <c r="E23" s="271"/>
      <c r="F23" s="271"/>
      <c r="G23" s="271"/>
      <c r="H23" s="423"/>
      <c r="I23" s="424"/>
      <c r="J23" s="424"/>
      <c r="K23" s="424"/>
      <c r="L23" s="425"/>
      <c r="M23" s="275"/>
      <c r="N23" s="266"/>
    </row>
    <row r="24" spans="1:14" ht="12.75">
      <c r="A24" s="270"/>
      <c r="B24" s="271"/>
      <c r="C24" s="271"/>
      <c r="D24" s="271"/>
      <c r="E24" s="271"/>
      <c r="F24" s="271"/>
      <c r="G24" s="271"/>
      <c r="H24" s="271"/>
      <c r="I24" s="271"/>
      <c r="J24" s="271"/>
      <c r="K24" s="271"/>
      <c r="L24" s="271"/>
      <c r="M24" s="273"/>
      <c r="N24" s="266"/>
    </row>
    <row r="25" spans="1:14" ht="12.75">
      <c r="A25" s="402" t="s">
        <v>918</v>
      </c>
      <c r="B25" s="403"/>
      <c r="C25" s="403"/>
      <c r="D25" s="403"/>
      <c r="E25" s="403"/>
      <c r="F25" s="403"/>
      <c r="G25" s="403"/>
      <c r="H25" s="403"/>
      <c r="I25" s="403"/>
      <c r="J25" s="403"/>
      <c r="K25" s="403"/>
      <c r="L25" s="403"/>
      <c r="M25" s="404"/>
      <c r="N25" s="266"/>
    </row>
    <row r="26" spans="1:14" ht="12.75">
      <c r="A26" s="270"/>
      <c r="B26" s="271"/>
      <c r="C26" s="271"/>
      <c r="D26" s="271"/>
      <c r="E26" s="271"/>
      <c r="F26" s="271"/>
      <c r="G26" s="271"/>
      <c r="H26" s="271"/>
      <c r="I26" s="271"/>
      <c r="J26" s="271"/>
      <c r="K26" s="271"/>
      <c r="L26" s="271"/>
      <c r="M26" s="273"/>
      <c r="N26" s="266"/>
    </row>
    <row r="27" spans="1:14" ht="12.75">
      <c r="A27" s="270"/>
      <c r="B27" s="273" t="s">
        <v>552</v>
      </c>
      <c r="C27" s="417">
        <v>15</v>
      </c>
      <c r="D27" s="418"/>
      <c r="E27" s="419"/>
      <c r="F27" s="271"/>
      <c r="G27" s="271"/>
      <c r="H27" s="271"/>
      <c r="I27" s="271"/>
      <c r="J27" s="271"/>
      <c r="K27" s="271"/>
      <c r="L27" s="271"/>
      <c r="M27" s="273"/>
      <c r="N27" s="266"/>
    </row>
    <row r="28" spans="1:14" ht="12.75">
      <c r="A28" s="270"/>
      <c r="B28" s="271"/>
      <c r="C28" s="271"/>
      <c r="D28" s="271"/>
      <c r="E28" s="271"/>
      <c r="F28" s="271"/>
      <c r="G28" s="271"/>
      <c r="H28" s="271"/>
      <c r="I28" s="271"/>
      <c r="J28" s="271"/>
      <c r="K28" s="271"/>
      <c r="L28" s="271"/>
      <c r="M28" s="273"/>
      <c r="N28" s="266"/>
    </row>
    <row r="29" spans="1:14" ht="12.75">
      <c r="A29" s="270"/>
      <c r="B29" s="271"/>
      <c r="C29" s="272" t="s">
        <v>553</v>
      </c>
      <c r="D29" s="417">
        <v>3</v>
      </c>
      <c r="E29" s="418"/>
      <c r="F29" s="419"/>
      <c r="G29" s="271"/>
      <c r="H29" s="271"/>
      <c r="I29" s="272" t="s">
        <v>554</v>
      </c>
      <c r="J29" s="417">
        <v>3</v>
      </c>
      <c r="K29" s="418"/>
      <c r="L29" s="419"/>
      <c r="M29" s="273"/>
      <c r="N29" s="266"/>
    </row>
    <row r="30" spans="1:14" ht="12.75">
      <c r="A30" s="270"/>
      <c r="B30" s="271"/>
      <c r="C30" s="272"/>
      <c r="D30" s="271"/>
      <c r="E30" s="271"/>
      <c r="F30" s="271"/>
      <c r="G30" s="271"/>
      <c r="H30" s="271"/>
      <c r="I30" s="272"/>
      <c r="J30" s="271"/>
      <c r="K30" s="271"/>
      <c r="L30" s="271"/>
      <c r="M30" s="273"/>
      <c r="N30" s="266"/>
    </row>
    <row r="31" spans="1:14" ht="12.75">
      <c r="A31" s="270"/>
      <c r="B31" s="271"/>
      <c r="C31" s="272" t="s">
        <v>919</v>
      </c>
      <c r="D31" s="417">
        <v>4</v>
      </c>
      <c r="E31" s="418"/>
      <c r="F31" s="419"/>
      <c r="G31" s="271"/>
      <c r="H31" s="271"/>
      <c r="I31" s="272" t="s">
        <v>555</v>
      </c>
      <c r="J31" s="417">
        <v>4</v>
      </c>
      <c r="K31" s="418"/>
      <c r="L31" s="419"/>
      <c r="M31" s="273"/>
      <c r="N31" s="266"/>
    </row>
    <row r="32" spans="1:14" ht="12.75">
      <c r="A32" s="276"/>
      <c r="B32" s="277"/>
      <c r="C32" s="277"/>
      <c r="D32" s="277"/>
      <c r="E32" s="277"/>
      <c r="F32" s="277"/>
      <c r="G32" s="277"/>
      <c r="H32" s="277"/>
      <c r="I32" s="277"/>
      <c r="J32" s="277"/>
      <c r="K32" s="277"/>
      <c r="L32" s="277"/>
      <c r="M32" s="278"/>
      <c r="N32" s="266"/>
    </row>
    <row r="33" spans="1:14" ht="12.75" hidden="1">
      <c r="A33" s="266"/>
      <c r="B33" s="266"/>
      <c r="C33" s="266"/>
      <c r="D33" s="266"/>
      <c r="E33" s="266"/>
      <c r="F33" s="266"/>
      <c r="G33" s="266"/>
      <c r="H33" s="266"/>
      <c r="I33" s="266"/>
      <c r="J33" s="266"/>
      <c r="K33" s="266"/>
      <c r="L33" s="266"/>
      <c r="M33" s="266"/>
      <c r="N33" s="266"/>
    </row>
    <row r="34" spans="1:14" ht="15" hidden="1">
      <c r="A34" s="195"/>
      <c r="B34" s="195"/>
      <c r="C34" s="195"/>
      <c r="D34" s="195"/>
      <c r="E34" s="195"/>
      <c r="F34" s="195"/>
      <c r="G34" s="195"/>
      <c r="H34" s="195"/>
      <c r="I34" s="195"/>
      <c r="J34" s="195"/>
      <c r="K34" s="195"/>
      <c r="L34" s="195"/>
      <c r="M34" s="195"/>
      <c r="N34" s="195"/>
    </row>
  </sheetData>
  <sheetProtection password="C909" sheet="1" formatRows="0" selectLockedCells="1"/>
  <mergeCells count="19">
    <mergeCell ref="A6:M6"/>
    <mergeCell ref="A8:M8"/>
    <mergeCell ref="A9:M9"/>
    <mergeCell ref="A10:M10"/>
    <mergeCell ref="A7:M7"/>
    <mergeCell ref="A20:M20"/>
    <mergeCell ref="A11:M11"/>
    <mergeCell ref="A12:M12"/>
    <mergeCell ref="A13:M13"/>
    <mergeCell ref="A14:M14"/>
    <mergeCell ref="A15:M15"/>
    <mergeCell ref="A16:M16"/>
    <mergeCell ref="D31:F31"/>
    <mergeCell ref="J29:L29"/>
    <mergeCell ref="J31:L31"/>
    <mergeCell ref="H22:L23"/>
    <mergeCell ref="C27:E27"/>
    <mergeCell ref="D29:F29"/>
    <mergeCell ref="A25:M25"/>
  </mergeCells>
  <printOptions horizontalCentered="1" verticalCentered="1"/>
  <pageMargins left="0.7874015748031497" right="0.7874015748031497" top="0.984251968503937" bottom="0.984251968503937" header="0" footer="0"/>
  <pageSetup horizontalDpi="300" verticalDpi="300" orientation="landscape" r:id="rId2"/>
  <drawing r:id="rId1"/>
</worksheet>
</file>

<file path=xl/worksheets/sheet9.xml><?xml version="1.0" encoding="utf-8"?>
<worksheet xmlns="http://schemas.openxmlformats.org/spreadsheetml/2006/main" xmlns:r="http://schemas.openxmlformats.org/officeDocument/2006/relationships">
  <sheetPr codeName="Hoja21">
    <tabColor indexed="12"/>
  </sheetPr>
  <dimension ref="A1:N34"/>
  <sheetViews>
    <sheetView zoomScale="75" zoomScaleNormal="75" zoomScalePageLayoutView="0" workbookViewId="0" topLeftCell="A4">
      <selection activeCell="D31" sqref="D31:F31"/>
    </sheetView>
  </sheetViews>
  <sheetFormatPr defaultColWidth="0" defaultRowHeight="12.75" zeroHeight="1"/>
  <cols>
    <col min="1" max="13" width="8.7109375" style="2" customWidth="1"/>
    <col min="14" max="14" width="0.13671875" style="2" customWidth="1"/>
    <col min="15" max="16384" width="11.421875" style="2" hidden="1" customWidth="1"/>
  </cols>
  <sheetData>
    <row r="1" spans="1:14" ht="15" customHeight="1">
      <c r="A1" s="254"/>
      <c r="B1" s="255"/>
      <c r="C1" s="255"/>
      <c r="D1" s="255"/>
      <c r="E1" s="255"/>
      <c r="F1" s="255"/>
      <c r="G1" s="255"/>
      <c r="H1" s="255"/>
      <c r="I1" s="255"/>
      <c r="J1" s="255"/>
      <c r="K1" s="255"/>
      <c r="L1" s="255"/>
      <c r="M1" s="8" t="s">
        <v>920</v>
      </c>
      <c r="N1" s="256"/>
    </row>
    <row r="2" spans="1:14" ht="15" customHeight="1">
      <c r="A2" s="257"/>
      <c r="B2" s="204" t="s">
        <v>911</v>
      </c>
      <c r="C2" s="203"/>
      <c r="D2" s="258"/>
      <c r="E2" s="258"/>
      <c r="F2" s="258"/>
      <c r="G2" s="258"/>
      <c r="H2" s="258"/>
      <c r="I2" s="258"/>
      <c r="J2" s="258"/>
      <c r="K2" s="258"/>
      <c r="L2" s="258"/>
      <c r="M2" s="259"/>
      <c r="N2" s="256"/>
    </row>
    <row r="3" spans="1:14" ht="15" customHeight="1">
      <c r="A3" s="9"/>
      <c r="B3" s="253" t="str">
        <f>"Municipio de: "&amp;'13'!C5</f>
        <v>Municipio de: AMACUECA, JALISCO</v>
      </c>
      <c r="C3" s="203"/>
      <c r="D3" s="258"/>
      <c r="E3" s="258"/>
      <c r="F3" s="258"/>
      <c r="G3" s="258"/>
      <c r="H3" s="258"/>
      <c r="I3" s="258"/>
      <c r="J3" s="258"/>
      <c r="K3" s="258"/>
      <c r="L3" s="258"/>
      <c r="M3" s="259"/>
      <c r="N3" s="256"/>
    </row>
    <row r="4" spans="1:14" ht="15" customHeight="1" thickBot="1">
      <c r="A4" s="261"/>
      <c r="B4" s="262"/>
      <c r="C4" s="263"/>
      <c r="D4" s="262"/>
      <c r="E4" s="262"/>
      <c r="F4" s="262"/>
      <c r="G4" s="262"/>
      <c r="H4" s="262"/>
      <c r="I4" s="262"/>
      <c r="J4" s="262"/>
      <c r="K4" s="262"/>
      <c r="L4" s="262"/>
      <c r="M4" s="264"/>
      <c r="N4" s="256"/>
    </row>
    <row r="5" spans="1:14" ht="4.5" customHeight="1">
      <c r="A5" s="265"/>
      <c r="B5" s="260"/>
      <c r="C5" s="258"/>
      <c r="D5" s="258"/>
      <c r="E5" s="258"/>
      <c r="F5" s="258"/>
      <c r="G5" s="258"/>
      <c r="H5" s="258"/>
      <c r="I5" s="258"/>
      <c r="J5" s="258"/>
      <c r="K5" s="258"/>
      <c r="L5" s="258"/>
      <c r="M5" s="258"/>
      <c r="N5" s="256"/>
    </row>
    <row r="6" spans="1:14" ht="12.75">
      <c r="A6" s="398" t="s">
        <v>912</v>
      </c>
      <c r="B6" s="398"/>
      <c r="C6" s="398"/>
      <c r="D6" s="398"/>
      <c r="E6" s="398"/>
      <c r="F6" s="398"/>
      <c r="G6" s="398"/>
      <c r="H6" s="398"/>
      <c r="I6" s="398"/>
      <c r="J6" s="398"/>
      <c r="K6" s="398"/>
      <c r="L6" s="398"/>
      <c r="M6" s="398"/>
      <c r="N6" s="266"/>
    </row>
    <row r="7" spans="1:14" ht="12.75">
      <c r="A7" s="405" t="s">
        <v>418</v>
      </c>
      <c r="B7" s="406"/>
      <c r="C7" s="406"/>
      <c r="D7" s="406"/>
      <c r="E7" s="406"/>
      <c r="F7" s="406"/>
      <c r="G7" s="406"/>
      <c r="H7" s="406"/>
      <c r="I7" s="406"/>
      <c r="J7" s="406"/>
      <c r="K7" s="406"/>
      <c r="L7" s="406"/>
      <c r="M7" s="407"/>
      <c r="N7" s="266"/>
    </row>
    <row r="8" spans="1:14" ht="12.75">
      <c r="A8" s="398" t="s">
        <v>913</v>
      </c>
      <c r="B8" s="398"/>
      <c r="C8" s="398"/>
      <c r="D8" s="398"/>
      <c r="E8" s="398"/>
      <c r="F8" s="398"/>
      <c r="G8" s="398"/>
      <c r="H8" s="398"/>
      <c r="I8" s="398"/>
      <c r="J8" s="398"/>
      <c r="K8" s="398"/>
      <c r="L8" s="398"/>
      <c r="M8" s="398"/>
      <c r="N8" s="266"/>
    </row>
    <row r="9" spans="1:14" ht="25.5" customHeight="1">
      <c r="A9" s="399" t="s">
        <v>419</v>
      </c>
      <c r="B9" s="400"/>
      <c r="C9" s="400"/>
      <c r="D9" s="400"/>
      <c r="E9" s="400"/>
      <c r="F9" s="400"/>
      <c r="G9" s="400"/>
      <c r="H9" s="400"/>
      <c r="I9" s="400"/>
      <c r="J9" s="400"/>
      <c r="K9" s="400"/>
      <c r="L9" s="400"/>
      <c r="M9" s="401"/>
      <c r="N9" s="266"/>
    </row>
    <row r="10" spans="1:14" ht="12.75">
      <c r="A10" s="402" t="s">
        <v>921</v>
      </c>
      <c r="B10" s="403"/>
      <c r="C10" s="403"/>
      <c r="D10" s="403"/>
      <c r="E10" s="403"/>
      <c r="F10" s="403"/>
      <c r="G10" s="403"/>
      <c r="H10" s="403"/>
      <c r="I10" s="403"/>
      <c r="J10" s="403"/>
      <c r="K10" s="403"/>
      <c r="L10" s="403"/>
      <c r="M10" s="404"/>
      <c r="N10" s="266"/>
    </row>
    <row r="11" spans="1:14" ht="12.75">
      <c r="A11" s="408" t="s">
        <v>327</v>
      </c>
      <c r="B11" s="409"/>
      <c r="C11" s="409"/>
      <c r="D11" s="409"/>
      <c r="E11" s="409"/>
      <c r="F11" s="409"/>
      <c r="G11" s="409"/>
      <c r="H11" s="409"/>
      <c r="I11" s="409"/>
      <c r="J11" s="409"/>
      <c r="K11" s="409"/>
      <c r="L11" s="409"/>
      <c r="M11" s="410"/>
      <c r="N11" s="266"/>
    </row>
    <row r="12" spans="1:14" ht="12.75">
      <c r="A12" s="402" t="s">
        <v>914</v>
      </c>
      <c r="B12" s="403"/>
      <c r="C12" s="403"/>
      <c r="D12" s="403"/>
      <c r="E12" s="403"/>
      <c r="F12" s="403"/>
      <c r="G12" s="403"/>
      <c r="H12" s="403"/>
      <c r="I12" s="403"/>
      <c r="J12" s="403"/>
      <c r="K12" s="403"/>
      <c r="L12" s="403"/>
      <c r="M12" s="404"/>
      <c r="N12" s="266"/>
    </row>
    <row r="13" spans="1:14" ht="12.75">
      <c r="A13" s="411"/>
      <c r="B13" s="412"/>
      <c r="C13" s="412"/>
      <c r="D13" s="412"/>
      <c r="E13" s="412"/>
      <c r="F13" s="412"/>
      <c r="G13" s="412"/>
      <c r="H13" s="412"/>
      <c r="I13" s="412"/>
      <c r="J13" s="412"/>
      <c r="K13" s="412"/>
      <c r="L13" s="412"/>
      <c r="M13" s="413"/>
      <c r="N13" s="266"/>
    </row>
    <row r="14" spans="1:14" ht="12.75">
      <c r="A14" s="402" t="s">
        <v>915</v>
      </c>
      <c r="B14" s="403"/>
      <c r="C14" s="403"/>
      <c r="D14" s="403"/>
      <c r="E14" s="403"/>
      <c r="F14" s="403"/>
      <c r="G14" s="403"/>
      <c r="H14" s="403"/>
      <c r="I14" s="403"/>
      <c r="J14" s="403"/>
      <c r="K14" s="403"/>
      <c r="L14" s="403"/>
      <c r="M14" s="404"/>
      <c r="N14" s="266"/>
    </row>
    <row r="15" spans="1:14" ht="25.5" customHeight="1">
      <c r="A15" s="414" t="s">
        <v>328</v>
      </c>
      <c r="B15" s="415"/>
      <c r="C15" s="415"/>
      <c r="D15" s="415"/>
      <c r="E15" s="415"/>
      <c r="F15" s="415"/>
      <c r="G15" s="415"/>
      <c r="H15" s="415"/>
      <c r="I15" s="415"/>
      <c r="J15" s="415"/>
      <c r="K15" s="415"/>
      <c r="L15" s="415"/>
      <c r="M15" s="416"/>
      <c r="N15" s="266"/>
    </row>
    <row r="16" spans="1:14" ht="12.75">
      <c r="A16" s="402" t="s">
        <v>916</v>
      </c>
      <c r="B16" s="403"/>
      <c r="C16" s="403"/>
      <c r="D16" s="403"/>
      <c r="E16" s="403"/>
      <c r="F16" s="403"/>
      <c r="G16" s="403"/>
      <c r="H16" s="403"/>
      <c r="I16" s="403"/>
      <c r="J16" s="403"/>
      <c r="K16" s="403"/>
      <c r="L16" s="403"/>
      <c r="M16" s="404"/>
      <c r="N16" s="266"/>
    </row>
    <row r="17" spans="1:14" ht="12.75">
      <c r="A17" s="267"/>
      <c r="B17" s="268"/>
      <c r="C17" s="268"/>
      <c r="D17" s="268"/>
      <c r="E17" s="268"/>
      <c r="F17" s="268"/>
      <c r="G17" s="268"/>
      <c r="H17" s="268"/>
      <c r="I17" s="268"/>
      <c r="J17" s="268"/>
      <c r="K17" s="268"/>
      <c r="L17" s="268"/>
      <c r="M17" s="269"/>
      <c r="N17" s="266"/>
    </row>
    <row r="18" spans="1:14" ht="12.75">
      <c r="A18" s="270"/>
      <c r="B18" s="273" t="s">
        <v>546</v>
      </c>
      <c r="C18" s="358"/>
      <c r="D18" s="271"/>
      <c r="E18" s="272" t="s">
        <v>547</v>
      </c>
      <c r="F18" s="358"/>
      <c r="G18" s="271"/>
      <c r="H18" s="272" t="s">
        <v>548</v>
      </c>
      <c r="I18" s="358"/>
      <c r="J18" s="271"/>
      <c r="K18" s="272" t="s">
        <v>549</v>
      </c>
      <c r="L18" s="358" t="s">
        <v>92</v>
      </c>
      <c r="M18" s="273"/>
      <c r="N18" s="266"/>
    </row>
    <row r="19" spans="1:14" ht="12.75">
      <c r="A19" s="270"/>
      <c r="B19" s="271"/>
      <c r="C19" s="271"/>
      <c r="D19" s="271"/>
      <c r="E19" s="271"/>
      <c r="F19" s="271"/>
      <c r="G19" s="271"/>
      <c r="H19" s="272"/>
      <c r="I19" s="271"/>
      <c r="J19" s="271"/>
      <c r="K19" s="272"/>
      <c r="L19" s="271"/>
      <c r="M19" s="273"/>
      <c r="N19" s="266"/>
    </row>
    <row r="20" spans="1:14" ht="12.75">
      <c r="A20" s="402" t="s">
        <v>917</v>
      </c>
      <c r="B20" s="403"/>
      <c r="C20" s="403"/>
      <c r="D20" s="403"/>
      <c r="E20" s="403"/>
      <c r="F20" s="403"/>
      <c r="G20" s="403"/>
      <c r="H20" s="403"/>
      <c r="I20" s="403"/>
      <c r="J20" s="403"/>
      <c r="K20" s="403"/>
      <c r="L20" s="403"/>
      <c r="M20" s="404"/>
      <c r="N20" s="266"/>
    </row>
    <row r="21" spans="1:14" ht="12.75">
      <c r="A21" s="270"/>
      <c r="B21" s="271"/>
      <c r="C21" s="271"/>
      <c r="D21" s="271"/>
      <c r="E21" s="271"/>
      <c r="F21" s="271"/>
      <c r="G21" s="271"/>
      <c r="H21" s="271"/>
      <c r="I21" s="271"/>
      <c r="J21" s="271"/>
      <c r="K21" s="271"/>
      <c r="L21" s="271"/>
      <c r="M21" s="273"/>
      <c r="N21" s="266"/>
    </row>
    <row r="22" spans="1:14" ht="12.75">
      <c r="A22" s="274" t="s">
        <v>550</v>
      </c>
      <c r="B22" s="358"/>
      <c r="C22" s="271"/>
      <c r="D22" s="272" t="s">
        <v>551</v>
      </c>
      <c r="E22" s="358" t="s">
        <v>92</v>
      </c>
      <c r="F22" s="203"/>
      <c r="G22" s="271" t="s">
        <v>964</v>
      </c>
      <c r="H22" s="420" t="s">
        <v>329</v>
      </c>
      <c r="I22" s="421"/>
      <c r="J22" s="421"/>
      <c r="K22" s="421"/>
      <c r="L22" s="422"/>
      <c r="M22" s="275"/>
      <c r="N22" s="266"/>
    </row>
    <row r="23" spans="1:14" ht="37.5" customHeight="1">
      <c r="A23" s="270"/>
      <c r="B23" s="271"/>
      <c r="C23" s="271"/>
      <c r="D23" s="271"/>
      <c r="E23" s="271"/>
      <c r="F23" s="271"/>
      <c r="G23" s="271"/>
      <c r="H23" s="423"/>
      <c r="I23" s="424"/>
      <c r="J23" s="424"/>
      <c r="K23" s="424"/>
      <c r="L23" s="425"/>
      <c r="M23" s="275"/>
      <c r="N23" s="266"/>
    </row>
    <row r="24" spans="1:14" ht="12.75">
      <c r="A24" s="270"/>
      <c r="B24" s="271"/>
      <c r="C24" s="271"/>
      <c r="D24" s="271"/>
      <c r="E24" s="271"/>
      <c r="F24" s="271"/>
      <c r="G24" s="271"/>
      <c r="H24" s="271"/>
      <c r="I24" s="271"/>
      <c r="J24" s="271"/>
      <c r="K24" s="271"/>
      <c r="L24" s="271"/>
      <c r="M24" s="273"/>
      <c r="N24" s="266"/>
    </row>
    <row r="25" spans="1:14" ht="12.75">
      <c r="A25" s="402" t="s">
        <v>918</v>
      </c>
      <c r="B25" s="403"/>
      <c r="C25" s="403"/>
      <c r="D25" s="403"/>
      <c r="E25" s="403"/>
      <c r="F25" s="403"/>
      <c r="G25" s="403"/>
      <c r="H25" s="403"/>
      <c r="I25" s="403"/>
      <c r="J25" s="403"/>
      <c r="K25" s="403"/>
      <c r="L25" s="403"/>
      <c r="M25" s="404"/>
      <c r="N25" s="266"/>
    </row>
    <row r="26" spans="1:14" ht="12.75">
      <c r="A26" s="270"/>
      <c r="B26" s="271"/>
      <c r="C26" s="271"/>
      <c r="D26" s="271"/>
      <c r="E26" s="271"/>
      <c r="F26" s="271"/>
      <c r="G26" s="271"/>
      <c r="H26" s="271"/>
      <c r="I26" s="271"/>
      <c r="J26" s="271"/>
      <c r="K26" s="271"/>
      <c r="L26" s="271"/>
      <c r="M26" s="273"/>
      <c r="N26" s="266"/>
    </row>
    <row r="27" spans="1:14" ht="12.75">
      <c r="A27" s="270"/>
      <c r="B27" s="273" t="s">
        <v>552</v>
      </c>
      <c r="C27" s="417">
        <v>60</v>
      </c>
      <c r="D27" s="418"/>
      <c r="E27" s="419"/>
      <c r="F27" s="271"/>
      <c r="G27" s="271"/>
      <c r="H27" s="271"/>
      <c r="I27" s="271"/>
      <c r="J27" s="271"/>
      <c r="K27" s="271"/>
      <c r="L27" s="271"/>
      <c r="M27" s="273"/>
      <c r="N27" s="266"/>
    </row>
    <row r="28" spans="1:14" ht="12.75">
      <c r="A28" s="270"/>
      <c r="B28" s="271"/>
      <c r="C28" s="271"/>
      <c r="D28" s="271"/>
      <c r="E28" s="271"/>
      <c r="F28" s="271"/>
      <c r="G28" s="271"/>
      <c r="H28" s="271"/>
      <c r="I28" s="271"/>
      <c r="J28" s="271"/>
      <c r="K28" s="271"/>
      <c r="L28" s="271"/>
      <c r="M28" s="273"/>
      <c r="N28" s="266"/>
    </row>
    <row r="29" spans="1:14" ht="12.75">
      <c r="A29" s="270"/>
      <c r="B29" s="271"/>
      <c r="C29" s="272" t="s">
        <v>553</v>
      </c>
      <c r="D29" s="417">
        <v>15</v>
      </c>
      <c r="E29" s="418"/>
      <c r="F29" s="419"/>
      <c r="G29" s="271"/>
      <c r="H29" s="271"/>
      <c r="I29" s="272" t="s">
        <v>554</v>
      </c>
      <c r="J29" s="417">
        <v>15</v>
      </c>
      <c r="K29" s="418"/>
      <c r="L29" s="419"/>
      <c r="M29" s="273"/>
      <c r="N29" s="266"/>
    </row>
    <row r="30" spans="1:14" ht="12.75">
      <c r="A30" s="270"/>
      <c r="B30" s="271"/>
      <c r="C30" s="272"/>
      <c r="D30" s="271"/>
      <c r="E30" s="271"/>
      <c r="F30" s="271"/>
      <c r="G30" s="271"/>
      <c r="H30" s="271"/>
      <c r="I30" s="272"/>
      <c r="J30" s="271"/>
      <c r="K30" s="271"/>
      <c r="L30" s="271"/>
      <c r="M30" s="273"/>
      <c r="N30" s="266"/>
    </row>
    <row r="31" spans="1:14" ht="12.75">
      <c r="A31" s="270"/>
      <c r="B31" s="271"/>
      <c r="C31" s="272" t="s">
        <v>919</v>
      </c>
      <c r="D31" s="417">
        <v>20</v>
      </c>
      <c r="E31" s="418"/>
      <c r="F31" s="419"/>
      <c r="G31" s="271"/>
      <c r="H31" s="271"/>
      <c r="I31" s="272" t="s">
        <v>555</v>
      </c>
      <c r="J31" s="417">
        <v>10</v>
      </c>
      <c r="K31" s="418"/>
      <c r="L31" s="419"/>
      <c r="M31" s="273"/>
      <c r="N31" s="266"/>
    </row>
    <row r="32" spans="1:14" ht="12.75">
      <c r="A32" s="276"/>
      <c r="B32" s="277"/>
      <c r="C32" s="277"/>
      <c r="D32" s="277"/>
      <c r="E32" s="277"/>
      <c r="F32" s="277"/>
      <c r="G32" s="277"/>
      <c r="H32" s="277"/>
      <c r="I32" s="277"/>
      <c r="J32" s="277"/>
      <c r="K32" s="277"/>
      <c r="L32" s="277"/>
      <c r="M32" s="278"/>
      <c r="N32" s="266"/>
    </row>
    <row r="33" spans="1:14" ht="12.75" hidden="1">
      <c r="A33" s="266"/>
      <c r="B33" s="266"/>
      <c r="C33" s="266"/>
      <c r="D33" s="266"/>
      <c r="E33" s="266"/>
      <c r="F33" s="266"/>
      <c r="G33" s="266"/>
      <c r="H33" s="266"/>
      <c r="I33" s="266"/>
      <c r="J33" s="266"/>
      <c r="K33" s="266"/>
      <c r="L33" s="266"/>
      <c r="M33" s="266"/>
      <c r="N33" s="266"/>
    </row>
    <row r="34" spans="1:14" ht="15" hidden="1">
      <c r="A34" s="195"/>
      <c r="B34" s="195"/>
      <c r="C34" s="195"/>
      <c r="D34" s="195"/>
      <c r="E34" s="195"/>
      <c r="F34" s="195"/>
      <c r="G34" s="195"/>
      <c r="H34" s="195"/>
      <c r="I34" s="195"/>
      <c r="J34" s="195"/>
      <c r="K34" s="195"/>
      <c r="L34" s="195"/>
      <c r="M34" s="195"/>
      <c r="N34" s="195"/>
    </row>
  </sheetData>
  <sheetProtection password="C909" sheet="1" formatRows="0" selectLockedCells="1"/>
  <mergeCells count="19">
    <mergeCell ref="A6:M6"/>
    <mergeCell ref="A8:M8"/>
    <mergeCell ref="A9:M9"/>
    <mergeCell ref="A10:M10"/>
    <mergeCell ref="A7:M7"/>
    <mergeCell ref="A20:M20"/>
    <mergeCell ref="A11:M11"/>
    <mergeCell ref="A12:M12"/>
    <mergeCell ref="A13:M13"/>
    <mergeCell ref="A14:M14"/>
    <mergeCell ref="A15:M15"/>
    <mergeCell ref="A16:M16"/>
    <mergeCell ref="D31:F31"/>
    <mergeCell ref="J29:L29"/>
    <mergeCell ref="J31:L31"/>
    <mergeCell ref="H22:L23"/>
    <mergeCell ref="C27:E27"/>
    <mergeCell ref="D29:F29"/>
    <mergeCell ref="A25:M25"/>
  </mergeCells>
  <printOptions horizontalCentered="1" verticalCentered="1"/>
  <pageMargins left="0.7874015748031497" right="0.7874015748031497" top="0.984251968503937" bottom="0.984251968503937" header="0" footer="0"/>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TRANSPARENCIA</cp:lastModifiedBy>
  <cp:lastPrinted>2008-12-02T18:54:11Z</cp:lastPrinted>
  <dcterms:created xsi:type="dcterms:W3CDTF">2004-08-28T16:52:47Z</dcterms:created>
  <dcterms:modified xsi:type="dcterms:W3CDTF">2013-08-18T15:17:02Z</dcterms:modified>
  <cp:category/>
  <cp:version/>
  <cp:contentType/>
  <cp:contentStatus/>
</cp:coreProperties>
</file>