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660" yWindow="5205" windowWidth="12120" windowHeight="3450" firstSheet="2" activeTab="2"/>
  </bookViews>
  <sheets>
    <sheet name="OBRA CON ACUERDO O CONTRATO" sheetId="1" state="hidden" r:id="rId1"/>
    <sheet name="ADMON DIRECTA" sheetId="6" state="hidden" r:id="rId2"/>
    <sheet name="ADJUDICACION DIRECTA" sheetId="4" r:id="rId3"/>
    <sheet name="INVITACION" sheetId="5" state="hidden" r:id="rId4"/>
  </sheets>
  <definedNames>
    <definedName name="_xlnm._FilterDatabase" localSheetId="2" hidden="1">'ADJUDICACION DIRECTA'!$A$5:$L$79</definedName>
    <definedName name="_xlnm._FilterDatabase" localSheetId="1" hidden="1">'ADMON DIRECTA'!$A$4:$M$80</definedName>
    <definedName name="_xlnm._FilterDatabase" localSheetId="3" hidden="1">INVITACION!$A$5:$W$80</definedName>
    <definedName name="_xlnm._FilterDatabase" localSheetId="0" hidden="1">'OBRA CON ACUERDO O CONTRATO'!$B$4:$BC$80</definedName>
    <definedName name="_xlnm.Print_Area" localSheetId="2">'ADJUDICACION DIRECTA'!$A$1:$L$83</definedName>
    <definedName name="_xlnm.Print_Area" localSheetId="1">'ADMON DIRECTA'!$A$1:$M$88</definedName>
    <definedName name="_xlnm.Print_Area" localSheetId="3">INVITACION!$A$1:$W$86</definedName>
    <definedName name="_xlnm.Print_Area" localSheetId="0">'OBRA CON ACUERDO O CONTRATO'!$A$1:$BC$93</definedName>
  </definedNames>
  <calcPr calcId="124519"/>
</workbook>
</file>

<file path=xl/calcChain.xml><?xml version="1.0" encoding="utf-8"?>
<calcChain xmlns="http://schemas.openxmlformats.org/spreadsheetml/2006/main">
  <c r="U68" i="5"/>
  <c r="J36" i="6"/>
  <c r="A82" i="4"/>
  <c r="B83" i="6"/>
  <c r="A6"/>
  <c r="B6"/>
  <c r="C6"/>
  <c r="D6"/>
  <c r="E6"/>
  <c r="F6"/>
  <c r="G6"/>
  <c r="H6"/>
  <c r="I6"/>
  <c r="J6"/>
  <c r="A7"/>
  <c r="B7"/>
  <c r="C7"/>
  <c r="D7"/>
  <c r="E7"/>
  <c r="F7"/>
  <c r="G7"/>
  <c r="H7"/>
  <c r="I7"/>
  <c r="J7"/>
  <c r="A8"/>
  <c r="B8"/>
  <c r="C8"/>
  <c r="D8"/>
  <c r="E8"/>
  <c r="F8"/>
  <c r="G8"/>
  <c r="H8"/>
  <c r="I8"/>
  <c r="J8"/>
  <c r="A9"/>
  <c r="B9"/>
  <c r="C9"/>
  <c r="D9"/>
  <c r="E9"/>
  <c r="F9"/>
  <c r="G9"/>
  <c r="H9"/>
  <c r="I9"/>
  <c r="J9"/>
  <c r="A10"/>
  <c r="B10"/>
  <c r="C10"/>
  <c r="D10"/>
  <c r="E10"/>
  <c r="F10"/>
  <c r="G10"/>
  <c r="H10"/>
  <c r="I10"/>
  <c r="J10"/>
  <c r="A11"/>
  <c r="B11"/>
  <c r="C11"/>
  <c r="D11"/>
  <c r="E11"/>
  <c r="F11"/>
  <c r="G11"/>
  <c r="H11"/>
  <c r="I11"/>
  <c r="J11"/>
  <c r="A12"/>
  <c r="B12"/>
  <c r="C12"/>
  <c r="D12"/>
  <c r="E12"/>
  <c r="F12"/>
  <c r="G12"/>
  <c r="H12"/>
  <c r="I12"/>
  <c r="J12"/>
  <c r="A13"/>
  <c r="B13"/>
  <c r="C13"/>
  <c r="D13"/>
  <c r="E13"/>
  <c r="F13"/>
  <c r="G13"/>
  <c r="H13"/>
  <c r="I13"/>
  <c r="J13"/>
  <c r="A14"/>
  <c r="B14"/>
  <c r="C14"/>
  <c r="D14"/>
  <c r="E14"/>
  <c r="F14"/>
  <c r="G14"/>
  <c r="H14"/>
  <c r="I14"/>
  <c r="J14"/>
  <c r="A15"/>
  <c r="B15"/>
  <c r="C15"/>
  <c r="D15"/>
  <c r="E15"/>
  <c r="F15"/>
  <c r="G15"/>
  <c r="H15"/>
  <c r="I15"/>
  <c r="J15"/>
  <c r="A16"/>
  <c r="B16"/>
  <c r="C16"/>
  <c r="D16"/>
  <c r="E16"/>
  <c r="F16"/>
  <c r="G16"/>
  <c r="H16"/>
  <c r="I16"/>
  <c r="J16"/>
  <c r="A17"/>
  <c r="B17"/>
  <c r="C17"/>
  <c r="D17"/>
  <c r="E17"/>
  <c r="F17"/>
  <c r="G17"/>
  <c r="H17"/>
  <c r="I17"/>
  <c r="J17"/>
  <c r="A18"/>
  <c r="B18"/>
  <c r="C18"/>
  <c r="D18"/>
  <c r="E18"/>
  <c r="F18"/>
  <c r="G18"/>
  <c r="H18"/>
  <c r="I18"/>
  <c r="J18"/>
  <c r="A19"/>
  <c r="B19"/>
  <c r="C19"/>
  <c r="D19"/>
  <c r="E19"/>
  <c r="F19"/>
  <c r="G19"/>
  <c r="H19"/>
  <c r="I19"/>
  <c r="J19"/>
  <c r="A20"/>
  <c r="B20"/>
  <c r="C20"/>
  <c r="D20"/>
  <c r="E20"/>
  <c r="F20"/>
  <c r="G20"/>
  <c r="H20"/>
  <c r="I20"/>
  <c r="J20"/>
  <c r="A21"/>
  <c r="B21"/>
  <c r="C21"/>
  <c r="D21"/>
  <c r="E21"/>
  <c r="F21"/>
  <c r="G21"/>
  <c r="H21"/>
  <c r="I21"/>
  <c r="J21"/>
  <c r="A22"/>
  <c r="B22"/>
  <c r="C22"/>
  <c r="D22"/>
  <c r="E22"/>
  <c r="F22"/>
  <c r="G22"/>
  <c r="H22"/>
  <c r="I22"/>
  <c r="J22"/>
  <c r="A23"/>
  <c r="B23"/>
  <c r="C23"/>
  <c r="D23"/>
  <c r="E23"/>
  <c r="F23"/>
  <c r="G23"/>
  <c r="H23"/>
  <c r="I23"/>
  <c r="J23"/>
  <c r="A24"/>
  <c r="B24"/>
  <c r="C24"/>
  <c r="D24"/>
  <c r="E24"/>
  <c r="F24"/>
  <c r="G24"/>
  <c r="H24"/>
  <c r="I24"/>
  <c r="J24"/>
  <c r="A25"/>
  <c r="B25"/>
  <c r="C25"/>
  <c r="D25"/>
  <c r="E25"/>
  <c r="F25"/>
  <c r="G25"/>
  <c r="H25"/>
  <c r="I25"/>
  <c r="J25"/>
  <c r="A26"/>
  <c r="B26"/>
  <c r="C26"/>
  <c r="D26"/>
  <c r="E26"/>
  <c r="F26"/>
  <c r="G26"/>
  <c r="H26"/>
  <c r="I26"/>
  <c r="J26"/>
  <c r="A27"/>
  <c r="B27"/>
  <c r="C27"/>
  <c r="D27"/>
  <c r="E27"/>
  <c r="F27"/>
  <c r="G27"/>
  <c r="H27"/>
  <c r="I27"/>
  <c r="J27"/>
  <c r="A28"/>
  <c r="B28"/>
  <c r="C28"/>
  <c r="D28"/>
  <c r="E28"/>
  <c r="F28"/>
  <c r="G28"/>
  <c r="H28"/>
  <c r="I28"/>
  <c r="J28"/>
  <c r="A29"/>
  <c r="B29"/>
  <c r="C29"/>
  <c r="D29"/>
  <c r="E29"/>
  <c r="F29"/>
  <c r="G29"/>
  <c r="H29"/>
  <c r="I29"/>
  <c r="J29"/>
  <c r="A30"/>
  <c r="B30"/>
  <c r="C30"/>
  <c r="D30"/>
  <c r="E30"/>
  <c r="F30"/>
  <c r="G30"/>
  <c r="H30"/>
  <c r="I30"/>
  <c r="J30"/>
  <c r="A31"/>
  <c r="B31"/>
  <c r="C31"/>
  <c r="D31"/>
  <c r="E31"/>
  <c r="F31"/>
  <c r="G31"/>
  <c r="H31"/>
  <c r="I31"/>
  <c r="J31"/>
  <c r="A32"/>
  <c r="B32"/>
  <c r="C32"/>
  <c r="D32"/>
  <c r="E32"/>
  <c r="F32"/>
  <c r="G32"/>
  <c r="H32"/>
  <c r="I32"/>
  <c r="J32"/>
  <c r="A33"/>
  <c r="B33"/>
  <c r="C33"/>
  <c r="D33"/>
  <c r="E33"/>
  <c r="F33"/>
  <c r="G33"/>
  <c r="H33"/>
  <c r="I33"/>
  <c r="J33"/>
  <c r="A34"/>
  <c r="B34"/>
  <c r="C34"/>
  <c r="D34"/>
  <c r="E34"/>
  <c r="F34"/>
  <c r="G34"/>
  <c r="H34"/>
  <c r="I34"/>
  <c r="J34"/>
  <c r="A35"/>
  <c r="B35"/>
  <c r="C35"/>
  <c r="D35"/>
  <c r="E35"/>
  <c r="F35"/>
  <c r="G35"/>
  <c r="H35"/>
  <c r="I35"/>
  <c r="J35"/>
  <c r="A36"/>
  <c r="B36"/>
  <c r="C36"/>
  <c r="D36"/>
  <c r="E36"/>
  <c r="F36"/>
  <c r="G36"/>
  <c r="H36"/>
  <c r="I36"/>
  <c r="A37"/>
  <c r="B37"/>
  <c r="C37"/>
  <c r="D37"/>
  <c r="E37"/>
  <c r="F37"/>
  <c r="G37"/>
  <c r="H37"/>
  <c r="I37"/>
  <c r="J37"/>
  <c r="A38"/>
  <c r="B38"/>
  <c r="C38"/>
  <c r="D38"/>
  <c r="E38"/>
  <c r="F38"/>
  <c r="G38"/>
  <c r="H38"/>
  <c r="I38"/>
  <c r="J38"/>
  <c r="A39"/>
  <c r="B39"/>
  <c r="C39"/>
  <c r="D39"/>
  <c r="E39"/>
  <c r="F39"/>
  <c r="G39"/>
  <c r="H39"/>
  <c r="I39"/>
  <c r="J39"/>
  <c r="A40"/>
  <c r="B40"/>
  <c r="C40"/>
  <c r="D40"/>
  <c r="E40"/>
  <c r="F40"/>
  <c r="G40"/>
  <c r="H40"/>
  <c r="I40"/>
  <c r="J40"/>
  <c r="A41"/>
  <c r="B41"/>
  <c r="C41"/>
  <c r="D41"/>
  <c r="E41"/>
  <c r="F41"/>
  <c r="G41"/>
  <c r="H41"/>
  <c r="I41"/>
  <c r="J41"/>
  <c r="A42"/>
  <c r="B42"/>
  <c r="C42"/>
  <c r="D42"/>
  <c r="E42"/>
  <c r="F42"/>
  <c r="G42"/>
  <c r="H42"/>
  <c r="I42"/>
  <c r="J42"/>
  <c r="A43"/>
  <c r="B43"/>
  <c r="C43"/>
  <c r="D43"/>
  <c r="E43"/>
  <c r="F43"/>
  <c r="G43"/>
  <c r="H43"/>
  <c r="I43"/>
  <c r="J43"/>
  <c r="A44"/>
  <c r="B44"/>
  <c r="C44"/>
  <c r="D44"/>
  <c r="E44"/>
  <c r="F44"/>
  <c r="G44"/>
  <c r="H44"/>
  <c r="I44"/>
  <c r="J44"/>
  <c r="A45"/>
  <c r="B45"/>
  <c r="C45"/>
  <c r="D45"/>
  <c r="E45"/>
  <c r="F45"/>
  <c r="G45"/>
  <c r="H45"/>
  <c r="I45"/>
  <c r="J45"/>
  <c r="A46"/>
  <c r="B46"/>
  <c r="C46"/>
  <c r="D46"/>
  <c r="E46"/>
  <c r="F46"/>
  <c r="G46"/>
  <c r="H46"/>
  <c r="I46"/>
  <c r="J46"/>
  <c r="A47"/>
  <c r="B47"/>
  <c r="C47"/>
  <c r="D47"/>
  <c r="E47"/>
  <c r="F47"/>
  <c r="G47"/>
  <c r="H47"/>
  <c r="I47"/>
  <c r="J47"/>
  <c r="A48"/>
  <c r="B48"/>
  <c r="C48"/>
  <c r="D48"/>
  <c r="E48"/>
  <c r="F48"/>
  <c r="G48"/>
  <c r="H48"/>
  <c r="I48"/>
  <c r="J48"/>
  <c r="A49"/>
  <c r="B49"/>
  <c r="C49"/>
  <c r="D49"/>
  <c r="E49"/>
  <c r="F49"/>
  <c r="G49"/>
  <c r="H49"/>
  <c r="I49"/>
  <c r="J49"/>
  <c r="A50"/>
  <c r="B50"/>
  <c r="C50"/>
  <c r="D50"/>
  <c r="E50"/>
  <c r="F50"/>
  <c r="G50"/>
  <c r="H50"/>
  <c r="I50"/>
  <c r="J50"/>
  <c r="A51"/>
  <c r="B51"/>
  <c r="C51"/>
  <c r="D51"/>
  <c r="E51"/>
  <c r="F51"/>
  <c r="G51"/>
  <c r="H51"/>
  <c r="I51"/>
  <c r="J51"/>
  <c r="A52"/>
  <c r="B52"/>
  <c r="C52"/>
  <c r="D52"/>
  <c r="E52"/>
  <c r="F52"/>
  <c r="G52"/>
  <c r="H52"/>
  <c r="I52"/>
  <c r="J52"/>
  <c r="A53"/>
  <c r="B53"/>
  <c r="C53"/>
  <c r="D53"/>
  <c r="E53"/>
  <c r="F53"/>
  <c r="G53"/>
  <c r="H53"/>
  <c r="I53"/>
  <c r="J53"/>
  <c r="A54"/>
  <c r="B54"/>
  <c r="C54"/>
  <c r="D54"/>
  <c r="E54"/>
  <c r="F54"/>
  <c r="G54"/>
  <c r="H54"/>
  <c r="I54"/>
  <c r="J54"/>
  <c r="A55"/>
  <c r="B55"/>
  <c r="C55"/>
  <c r="D55"/>
  <c r="E55"/>
  <c r="F55"/>
  <c r="G55"/>
  <c r="H55"/>
  <c r="I55"/>
  <c r="J55"/>
  <c r="A56"/>
  <c r="B56"/>
  <c r="C56"/>
  <c r="D56"/>
  <c r="E56"/>
  <c r="F56"/>
  <c r="G56"/>
  <c r="H56"/>
  <c r="I56"/>
  <c r="J56"/>
  <c r="A57"/>
  <c r="B57"/>
  <c r="C57"/>
  <c r="D57"/>
  <c r="E57"/>
  <c r="F57"/>
  <c r="G57"/>
  <c r="H57"/>
  <c r="I57"/>
  <c r="J57"/>
  <c r="A58"/>
  <c r="B58"/>
  <c r="C58"/>
  <c r="D58"/>
  <c r="E58"/>
  <c r="F58"/>
  <c r="G58"/>
  <c r="H58"/>
  <c r="I58"/>
  <c r="J58"/>
  <c r="A59"/>
  <c r="B59"/>
  <c r="C59"/>
  <c r="D59"/>
  <c r="E59"/>
  <c r="F59"/>
  <c r="G59"/>
  <c r="H59"/>
  <c r="I59"/>
  <c r="J59"/>
  <c r="A60"/>
  <c r="B60"/>
  <c r="C60"/>
  <c r="D60"/>
  <c r="E60"/>
  <c r="F60"/>
  <c r="G60"/>
  <c r="H60"/>
  <c r="I60"/>
  <c r="J60"/>
  <c r="A61"/>
  <c r="B61"/>
  <c r="C61"/>
  <c r="D61"/>
  <c r="E61"/>
  <c r="F61"/>
  <c r="G61"/>
  <c r="H61"/>
  <c r="I61"/>
  <c r="J61"/>
  <c r="A62"/>
  <c r="B62"/>
  <c r="C62"/>
  <c r="D62"/>
  <c r="E62"/>
  <c r="F62"/>
  <c r="G62"/>
  <c r="H62"/>
  <c r="I62"/>
  <c r="J62"/>
  <c r="A63"/>
  <c r="B63"/>
  <c r="C63"/>
  <c r="D63"/>
  <c r="E63"/>
  <c r="F63"/>
  <c r="G63"/>
  <c r="H63"/>
  <c r="I63"/>
  <c r="J63"/>
  <c r="A64"/>
  <c r="B64"/>
  <c r="C64"/>
  <c r="D64"/>
  <c r="E64"/>
  <c r="F64"/>
  <c r="G64"/>
  <c r="H64"/>
  <c r="I64"/>
  <c r="J64"/>
  <c r="A65"/>
  <c r="B65"/>
  <c r="C65"/>
  <c r="D65"/>
  <c r="E65"/>
  <c r="F65"/>
  <c r="G65"/>
  <c r="H65"/>
  <c r="I65"/>
  <c r="J65"/>
  <c r="A66"/>
  <c r="B66"/>
  <c r="C66"/>
  <c r="D66"/>
  <c r="E66"/>
  <c r="F66"/>
  <c r="G66"/>
  <c r="H66"/>
  <c r="I66"/>
  <c r="J66"/>
  <c r="A67"/>
  <c r="B67"/>
  <c r="C67"/>
  <c r="D67"/>
  <c r="E67"/>
  <c r="F67"/>
  <c r="G67"/>
  <c r="H67"/>
  <c r="I67"/>
  <c r="J67"/>
  <c r="A68"/>
  <c r="B68"/>
  <c r="C68"/>
  <c r="D68"/>
  <c r="E68"/>
  <c r="F68"/>
  <c r="G68"/>
  <c r="H68"/>
  <c r="I68"/>
  <c r="J68"/>
  <c r="A69"/>
  <c r="B69"/>
  <c r="C69"/>
  <c r="D69"/>
  <c r="E69"/>
  <c r="F69"/>
  <c r="G69"/>
  <c r="H69"/>
  <c r="I69"/>
  <c r="J69"/>
  <c r="A70"/>
  <c r="B70"/>
  <c r="C70"/>
  <c r="D70"/>
  <c r="E70"/>
  <c r="F70"/>
  <c r="G70"/>
  <c r="H70"/>
  <c r="I70"/>
  <c r="J70"/>
  <c r="A71"/>
  <c r="B71"/>
  <c r="C71"/>
  <c r="D71"/>
  <c r="E71"/>
  <c r="F71"/>
  <c r="G71"/>
  <c r="H71"/>
  <c r="I71"/>
  <c r="J71"/>
  <c r="A72"/>
  <c r="B72"/>
  <c r="C72"/>
  <c r="D72"/>
  <c r="E72"/>
  <c r="F72"/>
  <c r="G72"/>
  <c r="H72"/>
  <c r="I72"/>
  <c r="J72"/>
  <c r="A73"/>
  <c r="B73"/>
  <c r="C73"/>
  <c r="D73"/>
  <c r="E73"/>
  <c r="F73"/>
  <c r="G73"/>
  <c r="H73"/>
  <c r="I73"/>
  <c r="J73"/>
  <c r="A74"/>
  <c r="B74"/>
  <c r="C74"/>
  <c r="D74"/>
  <c r="E74"/>
  <c r="F74"/>
  <c r="G74"/>
  <c r="H74"/>
  <c r="I74"/>
  <c r="J74"/>
  <c r="A75"/>
  <c r="B75"/>
  <c r="C75"/>
  <c r="D75"/>
  <c r="E75"/>
  <c r="F75"/>
  <c r="G75"/>
  <c r="H75"/>
  <c r="I75"/>
  <c r="J75"/>
  <c r="A76"/>
  <c r="B76"/>
  <c r="C76"/>
  <c r="D76"/>
  <c r="E76"/>
  <c r="F76"/>
  <c r="G76"/>
  <c r="H76"/>
  <c r="I76"/>
  <c r="J76"/>
  <c r="A77"/>
  <c r="B77"/>
  <c r="C77"/>
  <c r="D77"/>
  <c r="E77"/>
  <c r="F77"/>
  <c r="G77"/>
  <c r="H77"/>
  <c r="I77"/>
  <c r="J77"/>
  <c r="A78"/>
  <c r="B78"/>
  <c r="C78"/>
  <c r="D78"/>
  <c r="E78"/>
  <c r="F78"/>
  <c r="G78"/>
  <c r="H78"/>
  <c r="I78"/>
  <c r="J78"/>
  <c r="J5"/>
  <c r="I5"/>
  <c r="H5"/>
  <c r="G5"/>
  <c r="F5"/>
  <c r="E5"/>
  <c r="D5"/>
  <c r="C5"/>
  <c r="B5"/>
  <c r="A5"/>
  <c r="B83" i="5"/>
  <c r="E79"/>
  <c r="F79"/>
  <c r="G79"/>
  <c r="H79"/>
  <c r="K79"/>
  <c r="L79"/>
  <c r="M79"/>
  <c r="N79"/>
  <c r="O79"/>
  <c r="P79"/>
  <c r="Q79"/>
  <c r="R79"/>
  <c r="S79"/>
  <c r="T79"/>
  <c r="U79"/>
  <c r="V79"/>
  <c r="E7"/>
  <c r="F7"/>
  <c r="G7"/>
  <c r="H7"/>
  <c r="K7"/>
  <c r="L7"/>
  <c r="M7"/>
  <c r="N7"/>
  <c r="O7"/>
  <c r="P7"/>
  <c r="Q7"/>
  <c r="R7"/>
  <c r="S7"/>
  <c r="T7"/>
  <c r="U7"/>
  <c r="V7"/>
  <c r="E8"/>
  <c r="F8"/>
  <c r="G8"/>
  <c r="H8"/>
  <c r="K8"/>
  <c r="L8"/>
  <c r="M8"/>
  <c r="N8"/>
  <c r="O8"/>
  <c r="P8"/>
  <c r="Q8"/>
  <c r="R8"/>
  <c r="S8"/>
  <c r="T8"/>
  <c r="U8"/>
  <c r="V8"/>
  <c r="E9"/>
  <c r="F9"/>
  <c r="G9"/>
  <c r="H9"/>
  <c r="K9"/>
  <c r="L9"/>
  <c r="M9"/>
  <c r="N9"/>
  <c r="O9"/>
  <c r="P9"/>
  <c r="Q9"/>
  <c r="R9"/>
  <c r="S9"/>
  <c r="T9"/>
  <c r="U9"/>
  <c r="V9"/>
  <c r="E10"/>
  <c r="F10"/>
  <c r="G10"/>
  <c r="H10"/>
  <c r="K10"/>
  <c r="L10"/>
  <c r="M10"/>
  <c r="N10"/>
  <c r="O10"/>
  <c r="P10"/>
  <c r="Q10"/>
  <c r="R10"/>
  <c r="S10"/>
  <c r="T10"/>
  <c r="U10"/>
  <c r="V10"/>
  <c r="E11"/>
  <c r="F11"/>
  <c r="G11"/>
  <c r="H11"/>
  <c r="K11"/>
  <c r="L11"/>
  <c r="M11"/>
  <c r="N11"/>
  <c r="O11"/>
  <c r="P11"/>
  <c r="Q11"/>
  <c r="R11"/>
  <c r="S11"/>
  <c r="T11"/>
  <c r="U11"/>
  <c r="V11"/>
  <c r="E12"/>
  <c r="F12"/>
  <c r="G12"/>
  <c r="H12"/>
  <c r="K12"/>
  <c r="L12"/>
  <c r="M12"/>
  <c r="N12"/>
  <c r="O12"/>
  <c r="P12"/>
  <c r="Q12"/>
  <c r="R12"/>
  <c r="S12"/>
  <c r="T12"/>
  <c r="U12"/>
  <c r="V12"/>
  <c r="E13"/>
  <c r="F13"/>
  <c r="G13"/>
  <c r="H13"/>
  <c r="K13"/>
  <c r="L13"/>
  <c r="M13"/>
  <c r="N13"/>
  <c r="O13"/>
  <c r="P13"/>
  <c r="Q13"/>
  <c r="R13"/>
  <c r="S13"/>
  <c r="T13"/>
  <c r="U13"/>
  <c r="V13"/>
  <c r="E14"/>
  <c r="F14"/>
  <c r="G14"/>
  <c r="H14"/>
  <c r="K14"/>
  <c r="L14"/>
  <c r="M14"/>
  <c r="N14"/>
  <c r="O14"/>
  <c r="P14"/>
  <c r="Q14"/>
  <c r="R14"/>
  <c r="S14"/>
  <c r="T14"/>
  <c r="U14"/>
  <c r="V14"/>
  <c r="E15"/>
  <c r="F15"/>
  <c r="G15"/>
  <c r="H15"/>
  <c r="K15"/>
  <c r="L15"/>
  <c r="M15"/>
  <c r="N15"/>
  <c r="O15"/>
  <c r="P15"/>
  <c r="Q15"/>
  <c r="R15"/>
  <c r="S15"/>
  <c r="T15"/>
  <c r="U15"/>
  <c r="V15"/>
  <c r="E16"/>
  <c r="F16"/>
  <c r="G16"/>
  <c r="H16"/>
  <c r="K16"/>
  <c r="L16"/>
  <c r="M16"/>
  <c r="N16"/>
  <c r="O16"/>
  <c r="P16"/>
  <c r="Q16"/>
  <c r="R16"/>
  <c r="S16"/>
  <c r="T16"/>
  <c r="U16"/>
  <c r="V16"/>
  <c r="E17"/>
  <c r="F17"/>
  <c r="G17"/>
  <c r="H17"/>
  <c r="K17"/>
  <c r="L17"/>
  <c r="M17"/>
  <c r="N17"/>
  <c r="O17"/>
  <c r="P17"/>
  <c r="Q17"/>
  <c r="R17"/>
  <c r="S17"/>
  <c r="T17"/>
  <c r="U17"/>
  <c r="V17"/>
  <c r="E18"/>
  <c r="F18"/>
  <c r="G18"/>
  <c r="H18"/>
  <c r="K18"/>
  <c r="L18"/>
  <c r="M18"/>
  <c r="N18"/>
  <c r="O18"/>
  <c r="P18"/>
  <c r="Q18"/>
  <c r="R18"/>
  <c r="S18"/>
  <c r="T18"/>
  <c r="U18"/>
  <c r="V18"/>
  <c r="E19"/>
  <c r="F19"/>
  <c r="G19"/>
  <c r="H19"/>
  <c r="K19"/>
  <c r="L19"/>
  <c r="M19"/>
  <c r="N19"/>
  <c r="O19"/>
  <c r="P19"/>
  <c r="Q19"/>
  <c r="R19"/>
  <c r="S19"/>
  <c r="T19"/>
  <c r="U19"/>
  <c r="V19"/>
  <c r="E20"/>
  <c r="F20"/>
  <c r="G20"/>
  <c r="H20"/>
  <c r="K20"/>
  <c r="L20"/>
  <c r="M20"/>
  <c r="N20"/>
  <c r="O20"/>
  <c r="P20"/>
  <c r="Q20"/>
  <c r="R20"/>
  <c r="S20"/>
  <c r="T20"/>
  <c r="U20"/>
  <c r="V20"/>
  <c r="E21"/>
  <c r="F21"/>
  <c r="G21"/>
  <c r="H21"/>
  <c r="K21"/>
  <c r="L21"/>
  <c r="M21"/>
  <c r="N21"/>
  <c r="O21"/>
  <c r="P21"/>
  <c r="Q21"/>
  <c r="R21"/>
  <c r="S21"/>
  <c r="T21"/>
  <c r="U21"/>
  <c r="V21"/>
  <c r="E22"/>
  <c r="F22"/>
  <c r="G22"/>
  <c r="H22"/>
  <c r="K22"/>
  <c r="L22"/>
  <c r="M22"/>
  <c r="N22"/>
  <c r="O22"/>
  <c r="P22"/>
  <c r="Q22"/>
  <c r="R22"/>
  <c r="S22"/>
  <c r="T22"/>
  <c r="U22"/>
  <c r="V22"/>
  <c r="E23"/>
  <c r="F23"/>
  <c r="G23"/>
  <c r="H23"/>
  <c r="K23"/>
  <c r="L23"/>
  <c r="M23"/>
  <c r="N23"/>
  <c r="O23"/>
  <c r="P23"/>
  <c r="Q23"/>
  <c r="R23"/>
  <c r="S23"/>
  <c r="T23"/>
  <c r="U23"/>
  <c r="V23"/>
  <c r="E24"/>
  <c r="F24"/>
  <c r="G24"/>
  <c r="H24"/>
  <c r="K24"/>
  <c r="L24"/>
  <c r="M24"/>
  <c r="N24"/>
  <c r="O24"/>
  <c r="P24"/>
  <c r="Q24"/>
  <c r="R24"/>
  <c r="S24"/>
  <c r="T24"/>
  <c r="U24"/>
  <c r="V24"/>
  <c r="E25"/>
  <c r="F25"/>
  <c r="G25"/>
  <c r="H25"/>
  <c r="K25"/>
  <c r="L25"/>
  <c r="M25"/>
  <c r="N25"/>
  <c r="O25"/>
  <c r="P25"/>
  <c r="Q25"/>
  <c r="R25"/>
  <c r="S25"/>
  <c r="T25"/>
  <c r="U25"/>
  <c r="V25"/>
  <c r="E26"/>
  <c r="F26"/>
  <c r="G26"/>
  <c r="H26"/>
  <c r="K26"/>
  <c r="L26"/>
  <c r="M26"/>
  <c r="N26"/>
  <c r="O26"/>
  <c r="P26"/>
  <c r="Q26"/>
  <c r="R26"/>
  <c r="S26"/>
  <c r="T26"/>
  <c r="U26"/>
  <c r="V26"/>
  <c r="E27"/>
  <c r="F27"/>
  <c r="G27"/>
  <c r="H27"/>
  <c r="K27"/>
  <c r="L27"/>
  <c r="M27"/>
  <c r="N27"/>
  <c r="O27"/>
  <c r="P27"/>
  <c r="Q27"/>
  <c r="R27"/>
  <c r="S27"/>
  <c r="T27"/>
  <c r="U27"/>
  <c r="V27"/>
  <c r="E28"/>
  <c r="F28"/>
  <c r="G28"/>
  <c r="H28"/>
  <c r="K28"/>
  <c r="L28"/>
  <c r="M28"/>
  <c r="N28"/>
  <c r="O28"/>
  <c r="P28"/>
  <c r="Q28"/>
  <c r="R28"/>
  <c r="S28"/>
  <c r="T28"/>
  <c r="U28"/>
  <c r="V28"/>
  <c r="E29"/>
  <c r="F29"/>
  <c r="G29"/>
  <c r="H29"/>
  <c r="K29"/>
  <c r="L29"/>
  <c r="M29"/>
  <c r="N29"/>
  <c r="O29"/>
  <c r="P29"/>
  <c r="Q29"/>
  <c r="R29"/>
  <c r="S29"/>
  <c r="T29"/>
  <c r="U29"/>
  <c r="V29"/>
  <c r="E30"/>
  <c r="F30"/>
  <c r="G30"/>
  <c r="H30"/>
  <c r="K30"/>
  <c r="L30"/>
  <c r="M30"/>
  <c r="N30"/>
  <c r="O30"/>
  <c r="P30"/>
  <c r="Q30"/>
  <c r="R30"/>
  <c r="S30"/>
  <c r="T30"/>
  <c r="U30"/>
  <c r="V30"/>
  <c r="E31"/>
  <c r="F31"/>
  <c r="G31"/>
  <c r="H31"/>
  <c r="K31"/>
  <c r="L31"/>
  <c r="M31"/>
  <c r="N31"/>
  <c r="O31"/>
  <c r="P31"/>
  <c r="Q31"/>
  <c r="R31"/>
  <c r="S31"/>
  <c r="T31"/>
  <c r="U31"/>
  <c r="V31"/>
  <c r="E32"/>
  <c r="F32"/>
  <c r="G32"/>
  <c r="H32"/>
  <c r="K32"/>
  <c r="L32"/>
  <c r="M32"/>
  <c r="N32"/>
  <c r="O32"/>
  <c r="P32"/>
  <c r="Q32"/>
  <c r="R32"/>
  <c r="S32"/>
  <c r="T32"/>
  <c r="U32"/>
  <c r="V32"/>
  <c r="E33"/>
  <c r="F33"/>
  <c r="G33"/>
  <c r="H33"/>
  <c r="K33"/>
  <c r="L33"/>
  <c r="M33"/>
  <c r="N33"/>
  <c r="O33"/>
  <c r="P33"/>
  <c r="Q33"/>
  <c r="R33"/>
  <c r="S33"/>
  <c r="T33"/>
  <c r="U33"/>
  <c r="V33"/>
  <c r="E34"/>
  <c r="F34"/>
  <c r="G34"/>
  <c r="H34"/>
  <c r="K34"/>
  <c r="L34"/>
  <c r="M34"/>
  <c r="N34"/>
  <c r="O34"/>
  <c r="P34"/>
  <c r="Q34"/>
  <c r="R34"/>
  <c r="S34"/>
  <c r="T34"/>
  <c r="U34"/>
  <c r="V34"/>
  <c r="E35"/>
  <c r="F35"/>
  <c r="G35"/>
  <c r="H35"/>
  <c r="K35"/>
  <c r="L35"/>
  <c r="M35"/>
  <c r="N35"/>
  <c r="O35"/>
  <c r="P35"/>
  <c r="Q35"/>
  <c r="R35"/>
  <c r="S35"/>
  <c r="T35"/>
  <c r="U35"/>
  <c r="V35"/>
  <c r="E36"/>
  <c r="F36"/>
  <c r="G36"/>
  <c r="H36"/>
  <c r="K36"/>
  <c r="L36"/>
  <c r="M36"/>
  <c r="N36"/>
  <c r="O36"/>
  <c r="P36"/>
  <c r="Q36"/>
  <c r="R36"/>
  <c r="S36"/>
  <c r="T36"/>
  <c r="U36"/>
  <c r="V36"/>
  <c r="E37"/>
  <c r="F37"/>
  <c r="G37"/>
  <c r="H37"/>
  <c r="K37"/>
  <c r="L37"/>
  <c r="M37"/>
  <c r="N37"/>
  <c r="O37"/>
  <c r="P37"/>
  <c r="Q37"/>
  <c r="R37"/>
  <c r="S37"/>
  <c r="T37"/>
  <c r="U37"/>
  <c r="V37"/>
  <c r="E38"/>
  <c r="F38"/>
  <c r="G38"/>
  <c r="H38"/>
  <c r="K38"/>
  <c r="L38"/>
  <c r="M38"/>
  <c r="N38"/>
  <c r="O38"/>
  <c r="P38"/>
  <c r="Q38"/>
  <c r="R38"/>
  <c r="S38"/>
  <c r="T38"/>
  <c r="U38"/>
  <c r="V38"/>
  <c r="E39"/>
  <c r="F39"/>
  <c r="G39"/>
  <c r="H39"/>
  <c r="K39"/>
  <c r="L39"/>
  <c r="M39"/>
  <c r="N39"/>
  <c r="O39"/>
  <c r="P39"/>
  <c r="Q39"/>
  <c r="R39"/>
  <c r="S39"/>
  <c r="T39"/>
  <c r="U39"/>
  <c r="V39"/>
  <c r="E40"/>
  <c r="F40"/>
  <c r="G40"/>
  <c r="H40"/>
  <c r="K40"/>
  <c r="L40"/>
  <c r="M40"/>
  <c r="N40"/>
  <c r="O40"/>
  <c r="P40"/>
  <c r="Q40"/>
  <c r="R40"/>
  <c r="S40"/>
  <c r="T40"/>
  <c r="U40"/>
  <c r="V40"/>
  <c r="E41"/>
  <c r="F41"/>
  <c r="G41"/>
  <c r="H41"/>
  <c r="K41"/>
  <c r="L41"/>
  <c r="M41"/>
  <c r="N41"/>
  <c r="O41"/>
  <c r="P41"/>
  <c r="Q41"/>
  <c r="R41"/>
  <c r="S41"/>
  <c r="T41"/>
  <c r="U41"/>
  <c r="V41"/>
  <c r="E42"/>
  <c r="F42"/>
  <c r="G42"/>
  <c r="H42"/>
  <c r="K42"/>
  <c r="L42"/>
  <c r="M42"/>
  <c r="N42"/>
  <c r="O42"/>
  <c r="P42"/>
  <c r="Q42"/>
  <c r="R42"/>
  <c r="S42"/>
  <c r="T42"/>
  <c r="U42"/>
  <c r="V42"/>
  <c r="E43"/>
  <c r="F43"/>
  <c r="G43"/>
  <c r="H43"/>
  <c r="K43"/>
  <c r="L43"/>
  <c r="M43"/>
  <c r="N43"/>
  <c r="O43"/>
  <c r="P43"/>
  <c r="Q43"/>
  <c r="R43"/>
  <c r="S43"/>
  <c r="T43"/>
  <c r="U43"/>
  <c r="V43"/>
  <c r="E44"/>
  <c r="F44"/>
  <c r="G44"/>
  <c r="H44"/>
  <c r="K44"/>
  <c r="L44"/>
  <c r="M44"/>
  <c r="N44"/>
  <c r="O44"/>
  <c r="P44"/>
  <c r="Q44"/>
  <c r="R44"/>
  <c r="S44"/>
  <c r="T44"/>
  <c r="U44"/>
  <c r="V44"/>
  <c r="E45"/>
  <c r="F45"/>
  <c r="G45"/>
  <c r="H45"/>
  <c r="K45"/>
  <c r="L45"/>
  <c r="M45"/>
  <c r="N45"/>
  <c r="O45"/>
  <c r="P45"/>
  <c r="Q45"/>
  <c r="R45"/>
  <c r="S45"/>
  <c r="T45"/>
  <c r="U45"/>
  <c r="V45"/>
  <c r="E46"/>
  <c r="F46"/>
  <c r="G46"/>
  <c r="H46"/>
  <c r="K46"/>
  <c r="L46"/>
  <c r="M46"/>
  <c r="N46"/>
  <c r="O46"/>
  <c r="P46"/>
  <c r="Q46"/>
  <c r="R46"/>
  <c r="S46"/>
  <c r="T46"/>
  <c r="U46"/>
  <c r="V46"/>
  <c r="E47"/>
  <c r="F47"/>
  <c r="G47"/>
  <c r="H47"/>
  <c r="K47"/>
  <c r="L47"/>
  <c r="M47"/>
  <c r="N47"/>
  <c r="O47"/>
  <c r="P47"/>
  <c r="Q47"/>
  <c r="R47"/>
  <c r="S47"/>
  <c r="T47"/>
  <c r="U47"/>
  <c r="V47"/>
  <c r="E48"/>
  <c r="F48"/>
  <c r="G48"/>
  <c r="H48"/>
  <c r="K48"/>
  <c r="L48"/>
  <c r="M48"/>
  <c r="N48"/>
  <c r="O48"/>
  <c r="P48"/>
  <c r="Q48"/>
  <c r="R48"/>
  <c r="S48"/>
  <c r="T48"/>
  <c r="U48"/>
  <c r="V48"/>
  <c r="E49"/>
  <c r="F49"/>
  <c r="G49"/>
  <c r="H49"/>
  <c r="K49"/>
  <c r="L49"/>
  <c r="M49"/>
  <c r="N49"/>
  <c r="O49"/>
  <c r="P49"/>
  <c r="Q49"/>
  <c r="R49"/>
  <c r="S49"/>
  <c r="T49"/>
  <c r="U49"/>
  <c r="V49"/>
  <c r="E50"/>
  <c r="F50"/>
  <c r="G50"/>
  <c r="H50"/>
  <c r="K50"/>
  <c r="L50"/>
  <c r="M50"/>
  <c r="N50"/>
  <c r="O50"/>
  <c r="P50"/>
  <c r="Q50"/>
  <c r="R50"/>
  <c r="S50"/>
  <c r="T50"/>
  <c r="U50"/>
  <c r="V50"/>
  <c r="E51"/>
  <c r="F51"/>
  <c r="G51"/>
  <c r="H51"/>
  <c r="K51"/>
  <c r="L51"/>
  <c r="M51"/>
  <c r="N51"/>
  <c r="O51"/>
  <c r="P51"/>
  <c r="Q51"/>
  <c r="R51"/>
  <c r="S51"/>
  <c r="T51"/>
  <c r="U51"/>
  <c r="V51"/>
  <c r="E52"/>
  <c r="F52"/>
  <c r="G52"/>
  <c r="H52"/>
  <c r="K52"/>
  <c r="L52"/>
  <c r="M52"/>
  <c r="N52"/>
  <c r="O52"/>
  <c r="P52"/>
  <c r="Q52"/>
  <c r="R52"/>
  <c r="S52"/>
  <c r="T52"/>
  <c r="U52"/>
  <c r="V52"/>
  <c r="E53"/>
  <c r="F53"/>
  <c r="G53"/>
  <c r="H53"/>
  <c r="K53"/>
  <c r="L53"/>
  <c r="M53"/>
  <c r="N53"/>
  <c r="O53"/>
  <c r="P53"/>
  <c r="Q53"/>
  <c r="R53"/>
  <c r="S53"/>
  <c r="T53"/>
  <c r="U53"/>
  <c r="V53"/>
  <c r="E54"/>
  <c r="F54"/>
  <c r="G54"/>
  <c r="H54"/>
  <c r="K54"/>
  <c r="L54"/>
  <c r="M54"/>
  <c r="N54"/>
  <c r="O54"/>
  <c r="P54"/>
  <c r="Q54"/>
  <c r="R54"/>
  <c r="S54"/>
  <c r="T54"/>
  <c r="U54"/>
  <c r="V54"/>
  <c r="E55"/>
  <c r="F55"/>
  <c r="G55"/>
  <c r="H55"/>
  <c r="K55"/>
  <c r="L55"/>
  <c r="M55"/>
  <c r="N55"/>
  <c r="O55"/>
  <c r="P55"/>
  <c r="Q55"/>
  <c r="R55"/>
  <c r="S55"/>
  <c r="T55"/>
  <c r="U55"/>
  <c r="V55"/>
  <c r="E56"/>
  <c r="F56"/>
  <c r="G56"/>
  <c r="H56"/>
  <c r="K56"/>
  <c r="L56"/>
  <c r="M56"/>
  <c r="N56"/>
  <c r="O56"/>
  <c r="P56"/>
  <c r="Q56"/>
  <c r="R56"/>
  <c r="S56"/>
  <c r="T56"/>
  <c r="U56"/>
  <c r="V56"/>
  <c r="E57"/>
  <c r="F57"/>
  <c r="G57"/>
  <c r="H57"/>
  <c r="K57"/>
  <c r="L57"/>
  <c r="M57"/>
  <c r="N57"/>
  <c r="O57"/>
  <c r="P57"/>
  <c r="Q57"/>
  <c r="R57"/>
  <c r="S57"/>
  <c r="T57"/>
  <c r="U57"/>
  <c r="V57"/>
  <c r="E58"/>
  <c r="F58"/>
  <c r="G58"/>
  <c r="H58"/>
  <c r="K58"/>
  <c r="L58"/>
  <c r="M58"/>
  <c r="N58"/>
  <c r="O58"/>
  <c r="P58"/>
  <c r="Q58"/>
  <c r="R58"/>
  <c r="S58"/>
  <c r="T58"/>
  <c r="U58"/>
  <c r="V58"/>
  <c r="E59"/>
  <c r="F59"/>
  <c r="G59"/>
  <c r="H59"/>
  <c r="K59"/>
  <c r="L59"/>
  <c r="M59"/>
  <c r="N59"/>
  <c r="O59"/>
  <c r="P59"/>
  <c r="Q59"/>
  <c r="R59"/>
  <c r="S59"/>
  <c r="T59"/>
  <c r="U59"/>
  <c r="V59"/>
  <c r="E60"/>
  <c r="F60"/>
  <c r="G60"/>
  <c r="H60"/>
  <c r="K60"/>
  <c r="L60"/>
  <c r="M60"/>
  <c r="N60"/>
  <c r="O60"/>
  <c r="P60"/>
  <c r="Q60"/>
  <c r="R60"/>
  <c r="S60"/>
  <c r="T60"/>
  <c r="U60"/>
  <c r="V60"/>
  <c r="E61"/>
  <c r="F61"/>
  <c r="G61"/>
  <c r="H61"/>
  <c r="K61"/>
  <c r="L61"/>
  <c r="M61"/>
  <c r="N61"/>
  <c r="O61"/>
  <c r="P61"/>
  <c r="Q61"/>
  <c r="R61"/>
  <c r="S61"/>
  <c r="T61"/>
  <c r="U61"/>
  <c r="V61"/>
  <c r="E62"/>
  <c r="F62"/>
  <c r="G62"/>
  <c r="H62"/>
  <c r="K62"/>
  <c r="L62"/>
  <c r="M62"/>
  <c r="N62"/>
  <c r="O62"/>
  <c r="P62"/>
  <c r="Q62"/>
  <c r="R62"/>
  <c r="S62"/>
  <c r="T62"/>
  <c r="U62"/>
  <c r="V62"/>
  <c r="E63"/>
  <c r="F63"/>
  <c r="G63"/>
  <c r="H63"/>
  <c r="K63"/>
  <c r="L63"/>
  <c r="M63"/>
  <c r="N63"/>
  <c r="O63"/>
  <c r="P63"/>
  <c r="Q63"/>
  <c r="R63"/>
  <c r="S63"/>
  <c r="T63"/>
  <c r="U63"/>
  <c r="V63"/>
  <c r="E64"/>
  <c r="F64"/>
  <c r="G64"/>
  <c r="H64"/>
  <c r="K64"/>
  <c r="L64"/>
  <c r="M64"/>
  <c r="N64"/>
  <c r="O64"/>
  <c r="P64"/>
  <c r="Q64"/>
  <c r="R64"/>
  <c r="S64"/>
  <c r="T64"/>
  <c r="U64"/>
  <c r="V64"/>
  <c r="E65"/>
  <c r="F65"/>
  <c r="G65"/>
  <c r="H65"/>
  <c r="K65"/>
  <c r="L65"/>
  <c r="M65"/>
  <c r="N65"/>
  <c r="O65"/>
  <c r="P65"/>
  <c r="Q65"/>
  <c r="R65"/>
  <c r="S65"/>
  <c r="T65"/>
  <c r="U65"/>
  <c r="V65"/>
  <c r="E66"/>
  <c r="F66"/>
  <c r="G66"/>
  <c r="H66"/>
  <c r="K66"/>
  <c r="L66"/>
  <c r="M66"/>
  <c r="N66"/>
  <c r="O66"/>
  <c r="P66"/>
  <c r="Q66"/>
  <c r="R66"/>
  <c r="S66"/>
  <c r="T66"/>
  <c r="U66"/>
  <c r="V66"/>
  <c r="E67"/>
  <c r="F67"/>
  <c r="G67"/>
  <c r="H67"/>
  <c r="K67"/>
  <c r="L67"/>
  <c r="M67"/>
  <c r="N67"/>
  <c r="O67"/>
  <c r="P67"/>
  <c r="Q67"/>
  <c r="R67"/>
  <c r="S67"/>
  <c r="T67"/>
  <c r="U67"/>
  <c r="V67"/>
  <c r="E68"/>
  <c r="F68"/>
  <c r="G68"/>
  <c r="H68"/>
  <c r="K68"/>
  <c r="L68"/>
  <c r="M68"/>
  <c r="N68"/>
  <c r="O68"/>
  <c r="P68"/>
  <c r="Q68"/>
  <c r="R68"/>
  <c r="S68"/>
  <c r="T68"/>
  <c r="V68"/>
  <c r="E69"/>
  <c r="F69"/>
  <c r="G69"/>
  <c r="H69"/>
  <c r="K69"/>
  <c r="L69"/>
  <c r="M69"/>
  <c r="N69"/>
  <c r="O69"/>
  <c r="P69"/>
  <c r="Q69"/>
  <c r="R69"/>
  <c r="S69"/>
  <c r="T69"/>
  <c r="U69"/>
  <c r="V69"/>
  <c r="E70"/>
  <c r="F70"/>
  <c r="G70"/>
  <c r="H70"/>
  <c r="K70"/>
  <c r="L70"/>
  <c r="M70"/>
  <c r="N70"/>
  <c r="O70"/>
  <c r="P70"/>
  <c r="Q70"/>
  <c r="R70"/>
  <c r="S70"/>
  <c r="T70"/>
  <c r="U70"/>
  <c r="V70"/>
  <c r="E71"/>
  <c r="F71"/>
  <c r="G71"/>
  <c r="H71"/>
  <c r="K71"/>
  <c r="L71"/>
  <c r="M71"/>
  <c r="N71"/>
  <c r="O71"/>
  <c r="P71"/>
  <c r="Q71"/>
  <c r="R71"/>
  <c r="S71"/>
  <c r="T71"/>
  <c r="U71"/>
  <c r="V71"/>
  <c r="E72"/>
  <c r="F72"/>
  <c r="G72"/>
  <c r="H72"/>
  <c r="K72"/>
  <c r="L72"/>
  <c r="M72"/>
  <c r="N72"/>
  <c r="O72"/>
  <c r="P72"/>
  <c r="Q72"/>
  <c r="R72"/>
  <c r="S72"/>
  <c r="T72"/>
  <c r="U72"/>
  <c r="V72"/>
  <c r="E73"/>
  <c r="F73"/>
  <c r="G73"/>
  <c r="H73"/>
  <c r="K73"/>
  <c r="L73"/>
  <c r="M73"/>
  <c r="N73"/>
  <c r="O73"/>
  <c r="P73"/>
  <c r="Q73"/>
  <c r="R73"/>
  <c r="S73"/>
  <c r="T73"/>
  <c r="U73"/>
  <c r="V73"/>
  <c r="E74"/>
  <c r="F74"/>
  <c r="G74"/>
  <c r="H74"/>
  <c r="K74"/>
  <c r="L74"/>
  <c r="M74"/>
  <c r="N74"/>
  <c r="O74"/>
  <c r="P74"/>
  <c r="Q74"/>
  <c r="R74"/>
  <c r="S74"/>
  <c r="T74"/>
  <c r="U74"/>
  <c r="V74"/>
  <c r="E75"/>
  <c r="F75"/>
  <c r="G75"/>
  <c r="H75"/>
  <c r="K75"/>
  <c r="L75"/>
  <c r="M75"/>
  <c r="N75"/>
  <c r="O75"/>
  <c r="P75"/>
  <c r="Q75"/>
  <c r="R75"/>
  <c r="S75"/>
  <c r="T75"/>
  <c r="U75"/>
  <c r="V75"/>
  <c r="E76"/>
  <c r="F76"/>
  <c r="G76"/>
  <c r="H76"/>
  <c r="K76"/>
  <c r="L76"/>
  <c r="M76"/>
  <c r="N76"/>
  <c r="O76"/>
  <c r="P76"/>
  <c r="Q76"/>
  <c r="R76"/>
  <c r="S76"/>
  <c r="T76"/>
  <c r="U76"/>
  <c r="V76"/>
  <c r="E77"/>
  <c r="F77"/>
  <c r="G77"/>
  <c r="H77"/>
  <c r="K77"/>
  <c r="L77"/>
  <c r="M77"/>
  <c r="N77"/>
  <c r="O77"/>
  <c r="P77"/>
  <c r="Q77"/>
  <c r="R77"/>
  <c r="S77"/>
  <c r="T77"/>
  <c r="U77"/>
  <c r="V77"/>
  <c r="E78"/>
  <c r="F78"/>
  <c r="G78"/>
  <c r="H78"/>
  <c r="K78"/>
  <c r="L78"/>
  <c r="M78"/>
  <c r="N78"/>
  <c r="O78"/>
  <c r="P78"/>
  <c r="Q78"/>
  <c r="R78"/>
  <c r="S78"/>
  <c r="T78"/>
  <c r="U78"/>
  <c r="V78"/>
  <c r="V6"/>
  <c r="U6"/>
  <c r="T6"/>
  <c r="S6"/>
  <c r="R6"/>
  <c r="Q6"/>
  <c r="P6"/>
  <c r="O6"/>
  <c r="N6"/>
  <c r="M6"/>
  <c r="L6"/>
  <c r="K6"/>
  <c r="H6"/>
  <c r="G6"/>
  <c r="F6"/>
  <c r="E6"/>
  <c r="D7" i="4" l="1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E6"/>
  <c r="D6"/>
  <c r="B7"/>
  <c r="C7"/>
  <c r="F7"/>
  <c r="G7"/>
  <c r="H7"/>
  <c r="I7"/>
  <c r="J7"/>
  <c r="K7"/>
  <c r="L7"/>
  <c r="B8"/>
  <c r="C8"/>
  <c r="F8"/>
  <c r="G8"/>
  <c r="H8"/>
  <c r="I8"/>
  <c r="J8"/>
  <c r="K8"/>
  <c r="L8"/>
  <c r="B9"/>
  <c r="C9"/>
  <c r="F9"/>
  <c r="G9"/>
  <c r="H9"/>
  <c r="I9"/>
  <c r="J9"/>
  <c r="K9"/>
  <c r="L9"/>
  <c r="B10"/>
  <c r="C10"/>
  <c r="F10"/>
  <c r="G10"/>
  <c r="H10"/>
  <c r="I10"/>
  <c r="J10"/>
  <c r="K10"/>
  <c r="L10"/>
  <c r="B11"/>
  <c r="C11"/>
  <c r="F11"/>
  <c r="G11"/>
  <c r="H11"/>
  <c r="I11"/>
  <c r="J11"/>
  <c r="K11"/>
  <c r="L11"/>
  <c r="B12"/>
  <c r="C12"/>
  <c r="F12"/>
  <c r="G12"/>
  <c r="H12"/>
  <c r="I12"/>
  <c r="J12"/>
  <c r="K12"/>
  <c r="L12"/>
  <c r="B13"/>
  <c r="C13"/>
  <c r="F13"/>
  <c r="G13"/>
  <c r="H13"/>
  <c r="I13"/>
  <c r="J13"/>
  <c r="K13"/>
  <c r="L13"/>
  <c r="B14"/>
  <c r="C14"/>
  <c r="F14"/>
  <c r="G14"/>
  <c r="H14"/>
  <c r="I14"/>
  <c r="J14"/>
  <c r="K14"/>
  <c r="L14"/>
  <c r="B15"/>
  <c r="C15"/>
  <c r="F15"/>
  <c r="G15"/>
  <c r="H15"/>
  <c r="I15"/>
  <c r="J15"/>
  <c r="K15"/>
  <c r="L15"/>
  <c r="B16"/>
  <c r="C16"/>
  <c r="F16"/>
  <c r="G16"/>
  <c r="H16"/>
  <c r="I16"/>
  <c r="J16"/>
  <c r="K16"/>
  <c r="L16"/>
  <c r="B17"/>
  <c r="C17"/>
  <c r="F17"/>
  <c r="G17"/>
  <c r="H17"/>
  <c r="I17"/>
  <c r="J17"/>
  <c r="K17"/>
  <c r="L17"/>
  <c r="B18"/>
  <c r="C18"/>
  <c r="F18"/>
  <c r="G18"/>
  <c r="H18"/>
  <c r="I18"/>
  <c r="J18"/>
  <c r="K18"/>
  <c r="L18"/>
  <c r="B19"/>
  <c r="C19"/>
  <c r="F19"/>
  <c r="G19"/>
  <c r="H19"/>
  <c r="I19"/>
  <c r="J19"/>
  <c r="K19"/>
  <c r="L19"/>
  <c r="B20"/>
  <c r="C20"/>
  <c r="F20"/>
  <c r="G20"/>
  <c r="H20"/>
  <c r="I20"/>
  <c r="J20"/>
  <c r="K20"/>
  <c r="L20"/>
  <c r="B21"/>
  <c r="C21"/>
  <c r="F21"/>
  <c r="G21"/>
  <c r="H21"/>
  <c r="I21"/>
  <c r="J21"/>
  <c r="K21"/>
  <c r="L21"/>
  <c r="B22"/>
  <c r="C22"/>
  <c r="F22"/>
  <c r="G22"/>
  <c r="H22"/>
  <c r="I22"/>
  <c r="J22"/>
  <c r="K22"/>
  <c r="L22"/>
  <c r="B23"/>
  <c r="C23"/>
  <c r="F23"/>
  <c r="G23"/>
  <c r="H23"/>
  <c r="I23"/>
  <c r="J23"/>
  <c r="K23"/>
  <c r="L23"/>
  <c r="B24"/>
  <c r="C24"/>
  <c r="F24"/>
  <c r="G24"/>
  <c r="H24"/>
  <c r="I24"/>
  <c r="J24"/>
  <c r="K24"/>
  <c r="L24"/>
  <c r="B25"/>
  <c r="C25"/>
  <c r="F25"/>
  <c r="G25"/>
  <c r="H25"/>
  <c r="I25"/>
  <c r="J25"/>
  <c r="K25"/>
  <c r="L25"/>
  <c r="B26"/>
  <c r="C26"/>
  <c r="F26"/>
  <c r="G26"/>
  <c r="H26"/>
  <c r="I26"/>
  <c r="J26"/>
  <c r="K26"/>
  <c r="L26"/>
  <c r="B27"/>
  <c r="C27"/>
  <c r="F27"/>
  <c r="G27"/>
  <c r="H27"/>
  <c r="I27"/>
  <c r="J27"/>
  <c r="K27"/>
  <c r="L27"/>
  <c r="B28"/>
  <c r="C28"/>
  <c r="F28"/>
  <c r="G28"/>
  <c r="H28"/>
  <c r="I28"/>
  <c r="J28"/>
  <c r="K28"/>
  <c r="L28"/>
  <c r="B29"/>
  <c r="C29"/>
  <c r="F29"/>
  <c r="G29"/>
  <c r="H29"/>
  <c r="I29"/>
  <c r="J29"/>
  <c r="K29"/>
  <c r="L29"/>
  <c r="B30"/>
  <c r="C30"/>
  <c r="F30"/>
  <c r="G30"/>
  <c r="H30"/>
  <c r="I30"/>
  <c r="J30"/>
  <c r="K30"/>
  <c r="L30"/>
  <c r="B31"/>
  <c r="C31"/>
  <c r="F31"/>
  <c r="G31"/>
  <c r="H31"/>
  <c r="I31"/>
  <c r="J31"/>
  <c r="K31"/>
  <c r="L31"/>
  <c r="B32"/>
  <c r="C32"/>
  <c r="F32"/>
  <c r="G32"/>
  <c r="H32"/>
  <c r="I32"/>
  <c r="J32"/>
  <c r="K32"/>
  <c r="L32"/>
  <c r="B33"/>
  <c r="C33"/>
  <c r="F33"/>
  <c r="G33"/>
  <c r="H33"/>
  <c r="I33"/>
  <c r="J33"/>
  <c r="K33"/>
  <c r="L33"/>
  <c r="B34"/>
  <c r="C34"/>
  <c r="F34"/>
  <c r="G34"/>
  <c r="H34"/>
  <c r="I34"/>
  <c r="J34"/>
  <c r="K34"/>
  <c r="L34"/>
  <c r="B35"/>
  <c r="C35"/>
  <c r="F35"/>
  <c r="G35"/>
  <c r="H35"/>
  <c r="I35"/>
  <c r="J35"/>
  <c r="K35"/>
  <c r="L35"/>
  <c r="B36"/>
  <c r="C36"/>
  <c r="F36"/>
  <c r="G36"/>
  <c r="H36"/>
  <c r="I36"/>
  <c r="J36"/>
  <c r="K36"/>
  <c r="L36"/>
  <c r="B37"/>
  <c r="C37"/>
  <c r="F37"/>
  <c r="G37"/>
  <c r="H37"/>
  <c r="I37"/>
  <c r="J37"/>
  <c r="K37"/>
  <c r="L37"/>
  <c r="B38"/>
  <c r="C38"/>
  <c r="F38"/>
  <c r="G38"/>
  <c r="H38"/>
  <c r="I38"/>
  <c r="J38"/>
  <c r="K38"/>
  <c r="L38"/>
  <c r="B39"/>
  <c r="C39"/>
  <c r="F39"/>
  <c r="G39"/>
  <c r="H39"/>
  <c r="I39"/>
  <c r="J39"/>
  <c r="K39"/>
  <c r="L39"/>
  <c r="B40"/>
  <c r="C40"/>
  <c r="F40"/>
  <c r="G40"/>
  <c r="H40"/>
  <c r="I40"/>
  <c r="J40"/>
  <c r="K40"/>
  <c r="L40"/>
  <c r="B41"/>
  <c r="C41"/>
  <c r="F41"/>
  <c r="G41"/>
  <c r="H41"/>
  <c r="I41"/>
  <c r="J41"/>
  <c r="K41"/>
  <c r="L41"/>
  <c r="B42"/>
  <c r="C42"/>
  <c r="F42"/>
  <c r="G42"/>
  <c r="H42"/>
  <c r="I42"/>
  <c r="J42"/>
  <c r="K42"/>
  <c r="L42"/>
  <c r="B43"/>
  <c r="C43"/>
  <c r="F43"/>
  <c r="G43"/>
  <c r="H43"/>
  <c r="I43"/>
  <c r="J43"/>
  <c r="K43"/>
  <c r="L43"/>
  <c r="B44"/>
  <c r="C44"/>
  <c r="F44"/>
  <c r="G44"/>
  <c r="H44"/>
  <c r="I44"/>
  <c r="J44"/>
  <c r="K44"/>
  <c r="L44"/>
  <c r="B45"/>
  <c r="C45"/>
  <c r="F45"/>
  <c r="G45"/>
  <c r="H45"/>
  <c r="I45"/>
  <c r="J45"/>
  <c r="K45"/>
  <c r="L45"/>
  <c r="B46"/>
  <c r="C46"/>
  <c r="F46"/>
  <c r="G46"/>
  <c r="H46"/>
  <c r="I46"/>
  <c r="J46"/>
  <c r="K46"/>
  <c r="L46"/>
  <c r="B47"/>
  <c r="C47"/>
  <c r="F47"/>
  <c r="G47"/>
  <c r="H47"/>
  <c r="I47"/>
  <c r="J47"/>
  <c r="K47"/>
  <c r="L47"/>
  <c r="B48"/>
  <c r="C48"/>
  <c r="F48"/>
  <c r="G48"/>
  <c r="H48"/>
  <c r="I48"/>
  <c r="J48"/>
  <c r="K48"/>
  <c r="L48"/>
  <c r="B49"/>
  <c r="C49"/>
  <c r="F49"/>
  <c r="G49"/>
  <c r="H49"/>
  <c r="I49"/>
  <c r="J49"/>
  <c r="K49"/>
  <c r="L49"/>
  <c r="B50"/>
  <c r="C50"/>
  <c r="F50"/>
  <c r="G50"/>
  <c r="H50"/>
  <c r="I50"/>
  <c r="J50"/>
  <c r="K50"/>
  <c r="L50"/>
  <c r="B51"/>
  <c r="C51"/>
  <c r="F51"/>
  <c r="G51"/>
  <c r="H51"/>
  <c r="I51"/>
  <c r="J51"/>
  <c r="K51"/>
  <c r="L51"/>
  <c r="B52"/>
  <c r="C52"/>
  <c r="F52"/>
  <c r="G52"/>
  <c r="H52"/>
  <c r="I52"/>
  <c r="J52"/>
  <c r="K52"/>
  <c r="L52"/>
  <c r="B53"/>
  <c r="C53"/>
  <c r="F53"/>
  <c r="G53"/>
  <c r="H53"/>
  <c r="I53"/>
  <c r="J53"/>
  <c r="K53"/>
  <c r="L53"/>
  <c r="B54"/>
  <c r="C54"/>
  <c r="F54"/>
  <c r="G54"/>
  <c r="H54"/>
  <c r="I54"/>
  <c r="J54"/>
  <c r="K54"/>
  <c r="L54"/>
  <c r="B55"/>
  <c r="C55"/>
  <c r="F55"/>
  <c r="G55"/>
  <c r="H55"/>
  <c r="I55"/>
  <c r="J55"/>
  <c r="K55"/>
  <c r="L55"/>
  <c r="B56"/>
  <c r="C56"/>
  <c r="F56"/>
  <c r="G56"/>
  <c r="H56"/>
  <c r="I56"/>
  <c r="J56"/>
  <c r="K56"/>
  <c r="L56"/>
  <c r="B57"/>
  <c r="C57"/>
  <c r="F57"/>
  <c r="G57"/>
  <c r="H57"/>
  <c r="I57"/>
  <c r="J57"/>
  <c r="K57"/>
  <c r="L57"/>
  <c r="B58"/>
  <c r="C58"/>
  <c r="F58"/>
  <c r="G58"/>
  <c r="H58"/>
  <c r="I58"/>
  <c r="J58"/>
  <c r="K58"/>
  <c r="L58"/>
  <c r="B59"/>
  <c r="C59"/>
  <c r="F59"/>
  <c r="G59"/>
  <c r="H59"/>
  <c r="I59"/>
  <c r="J59"/>
  <c r="K59"/>
  <c r="L59"/>
  <c r="B60"/>
  <c r="C60"/>
  <c r="F60"/>
  <c r="G60"/>
  <c r="H60"/>
  <c r="I60"/>
  <c r="J60"/>
  <c r="K60"/>
  <c r="L60"/>
  <c r="B61"/>
  <c r="C61"/>
  <c r="F61"/>
  <c r="G61"/>
  <c r="H61"/>
  <c r="I61"/>
  <c r="J61"/>
  <c r="K61"/>
  <c r="L61"/>
  <c r="B62"/>
  <c r="C62"/>
  <c r="F62"/>
  <c r="G62"/>
  <c r="H62"/>
  <c r="I62"/>
  <c r="J62"/>
  <c r="K62"/>
  <c r="L62"/>
  <c r="B63"/>
  <c r="C63"/>
  <c r="F63"/>
  <c r="G63"/>
  <c r="H63"/>
  <c r="I63"/>
  <c r="J63"/>
  <c r="K63"/>
  <c r="L63"/>
  <c r="B64"/>
  <c r="C64"/>
  <c r="F64"/>
  <c r="G64"/>
  <c r="H64"/>
  <c r="I64"/>
  <c r="J64"/>
  <c r="K64"/>
  <c r="L64"/>
  <c r="B65"/>
  <c r="C65"/>
  <c r="F65"/>
  <c r="G65"/>
  <c r="H65"/>
  <c r="I65"/>
  <c r="J65"/>
  <c r="K65"/>
  <c r="L65"/>
  <c r="B66"/>
  <c r="C66"/>
  <c r="F66"/>
  <c r="G66"/>
  <c r="H66"/>
  <c r="I66"/>
  <c r="J66"/>
  <c r="K66"/>
  <c r="L66"/>
  <c r="B67"/>
  <c r="C67"/>
  <c r="F67"/>
  <c r="G67"/>
  <c r="H67"/>
  <c r="I67"/>
  <c r="J67"/>
  <c r="K67"/>
  <c r="L67"/>
  <c r="B68"/>
  <c r="C68"/>
  <c r="F68"/>
  <c r="G68"/>
  <c r="H68"/>
  <c r="I68"/>
  <c r="J68"/>
  <c r="K68"/>
  <c r="L68"/>
  <c r="B69"/>
  <c r="C69"/>
  <c r="F69"/>
  <c r="G69"/>
  <c r="H69"/>
  <c r="I69"/>
  <c r="J69"/>
  <c r="K69"/>
  <c r="L69"/>
  <c r="B70"/>
  <c r="C70"/>
  <c r="F70"/>
  <c r="G70"/>
  <c r="H70"/>
  <c r="I70"/>
  <c r="J70"/>
  <c r="K70"/>
  <c r="L70"/>
  <c r="B71"/>
  <c r="C71"/>
  <c r="F71"/>
  <c r="G71"/>
  <c r="H71"/>
  <c r="I71"/>
  <c r="J71"/>
  <c r="K71"/>
  <c r="L71"/>
  <c r="B72"/>
  <c r="C72"/>
  <c r="F72"/>
  <c r="G72"/>
  <c r="H72"/>
  <c r="I72"/>
  <c r="J72"/>
  <c r="K72"/>
  <c r="L72"/>
  <c r="B73"/>
  <c r="C73"/>
  <c r="F73"/>
  <c r="G73"/>
  <c r="H73"/>
  <c r="I73"/>
  <c r="J73"/>
  <c r="K73"/>
  <c r="L73"/>
  <c r="B74"/>
  <c r="C74"/>
  <c r="F74"/>
  <c r="G74"/>
  <c r="H74"/>
  <c r="I74"/>
  <c r="J74"/>
  <c r="K74"/>
  <c r="L74"/>
  <c r="B75"/>
  <c r="C75"/>
  <c r="F75"/>
  <c r="G75"/>
  <c r="H75"/>
  <c r="I75"/>
  <c r="J75"/>
  <c r="K75"/>
  <c r="L75"/>
  <c r="B76"/>
  <c r="C76"/>
  <c r="F76"/>
  <c r="G76"/>
  <c r="H76"/>
  <c r="I76"/>
  <c r="J76"/>
  <c r="K76"/>
  <c r="L76"/>
  <c r="B77"/>
  <c r="C77"/>
  <c r="F77"/>
  <c r="G77"/>
  <c r="H77"/>
  <c r="I77"/>
  <c r="J77"/>
  <c r="K77"/>
  <c r="L77"/>
  <c r="B78"/>
  <c r="C78"/>
  <c r="F78"/>
  <c r="G78"/>
  <c r="H78"/>
  <c r="I78"/>
  <c r="J78"/>
  <c r="K78"/>
  <c r="L78"/>
  <c r="L6"/>
  <c r="K6"/>
  <c r="J6"/>
  <c r="I6"/>
  <c r="H6"/>
  <c r="G6"/>
  <c r="F6"/>
  <c r="C6"/>
  <c r="B6"/>
  <c r="AU43" i="1"/>
  <c r="I93"/>
  <c r="AU50"/>
  <c r="AU53"/>
  <c r="AU54"/>
  <c r="AU52"/>
  <c r="K93" l="1"/>
  <c r="M93" s="1"/>
  <c r="AL94"/>
  <c r="AU34" l="1"/>
  <c r="AU36"/>
  <c r="AU37"/>
  <c r="AU38"/>
  <c r="AU39"/>
  <c r="AU44"/>
  <c r="AU5" l="1"/>
  <c r="AU57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9"/>
  <c r="AU30"/>
  <c r="AU31"/>
  <c r="AU32"/>
  <c r="AU45"/>
  <c r="AU47"/>
  <c r="AU48"/>
  <c r="AU49"/>
  <c r="AU51"/>
  <c r="AU55"/>
  <c r="AU56"/>
  <c r="AU58"/>
  <c r="AU59"/>
  <c r="AU60"/>
  <c r="AU61"/>
  <c r="AU62"/>
  <c r="AU7"/>
  <c r="AU8"/>
  <c r="AU6"/>
  <c r="AL9"/>
  <c r="AU9" s="1"/>
  <c r="AU76"/>
  <c r="AU77"/>
  <c r="AU78"/>
  <c r="AU79"/>
</calcChain>
</file>

<file path=xl/sharedStrings.xml><?xml version="1.0" encoding="utf-8"?>
<sst xmlns="http://schemas.openxmlformats.org/spreadsheetml/2006/main" count="1423" uniqueCount="318">
  <si>
    <t>No OBRA</t>
  </si>
  <si>
    <t>TIPO (Invitacion, Adj Dta, Admon Dta,etc)</t>
  </si>
  <si>
    <t>$</t>
  </si>
  <si>
    <t>F. INICIO</t>
  </si>
  <si>
    <t>F. TERMINO</t>
  </si>
  <si>
    <t>NOMBRE COMPLETO</t>
  </si>
  <si>
    <t>No</t>
  </si>
  <si>
    <t>No ANTIC</t>
  </si>
  <si>
    <t>FECHA</t>
  </si>
  <si>
    <t>No CUMP</t>
  </si>
  <si>
    <t>No V.O.</t>
  </si>
  <si>
    <t>FIANZAS</t>
  </si>
  <si>
    <t>AFIANZADORA</t>
  </si>
  <si>
    <t>BITACORA</t>
  </si>
  <si>
    <t>ACTA D CABILDO</t>
  </si>
  <si>
    <t>NOTAS</t>
  </si>
  <si>
    <t>MINUTA</t>
  </si>
  <si>
    <t>F.INICIO</t>
  </si>
  <si>
    <t>F.TERMINO</t>
  </si>
  <si>
    <t>F.TERM REAL</t>
  </si>
  <si>
    <t>ACTA ENT-REC</t>
  </si>
  <si>
    <t>AÑO</t>
  </si>
  <si>
    <t>CONTRATO O ACUERDO</t>
  </si>
  <si>
    <t>$ M.O.</t>
  </si>
  <si>
    <t>$ FACT O EST</t>
  </si>
  <si>
    <t>$ REALES</t>
  </si>
  <si>
    <t>AMPLIACION</t>
  </si>
  <si>
    <t>F. TERM REAL</t>
  </si>
  <si>
    <t>INVITACION</t>
  </si>
  <si>
    <t>F. INV</t>
  </si>
  <si>
    <t>F. PTO</t>
  </si>
  <si>
    <t>F. FALLO</t>
  </si>
  <si>
    <t>ADJUDICACION</t>
  </si>
  <si>
    <t>,</t>
  </si>
  <si>
    <t>EXT-DER</t>
  </si>
  <si>
    <t>ACTA COMITÉ</t>
  </si>
  <si>
    <t>CONTRATISTA</t>
  </si>
  <si>
    <t>SUPERVISOR</t>
  </si>
  <si>
    <t>OBRA REALIZADA POR:</t>
  </si>
  <si>
    <t xml:space="preserve">$ REAL </t>
  </si>
  <si>
    <t xml:space="preserve">CONTRATO </t>
  </si>
  <si>
    <t>ARRENDAMIENTO</t>
  </si>
  <si>
    <t>SERVICIOS</t>
  </si>
  <si>
    <t>FONDEREG</t>
  </si>
  <si>
    <t>PROG.</t>
  </si>
  <si>
    <t>DOP/AD/026/2015</t>
  </si>
  <si>
    <t>ADMINISTRACION DIRECTA</t>
  </si>
  <si>
    <t xml:space="preserve">BACHEO CON MEZCLA PREMIUM Y BACHEO CON MEZCLA ASFALTICA CALIENTE EN DIVERSAS CALLES, DE LA CABECERA MUNICIPAL, SUS DELEGACIONES Y AGENCIAS MUNICIPALES </t>
  </si>
  <si>
    <t>-</t>
  </si>
  <si>
    <t>ING. JOSE GUADALUPE IBARRA RAMIREZ</t>
  </si>
  <si>
    <t>C.A. 16º A.G.14.- 2ª S.O.</t>
  </si>
  <si>
    <t>C.A.-11ºA.V.-1ºS.O.3ª 2015</t>
  </si>
  <si>
    <t>ING. L. RIGOBERTO OLMEDO RAMOS</t>
  </si>
  <si>
    <t>DOP/AD/027/2015 Y DOP/AD/028/2015</t>
  </si>
  <si>
    <t>COLOCACIÓN DE ADOQUÍN Y REHABILITACIÓN DE REDES DE AGUA POTABLE Y DRENAJE CALLE PORFIRIO DÍAZ, 2DA ETAPA EN LA DELEGACIÓN DE SAN JUAN COSALA, MUNICIPIO DE JOCOTEPEC, JALISCO</t>
  </si>
  <si>
    <t>FOREMODA</t>
  </si>
  <si>
    <t>CNCA/GDSPC/COLAB/03422</t>
  </si>
  <si>
    <t>ADJUDICACION DIRECTA</t>
  </si>
  <si>
    <t>TRABAJOS DE RESTAURACION DE LA PARROQUIA DEL SEÑOR DEL MONETE, UBICADO EN CALLE MIGUEL ARANA Nº 76 EN JOCOTEPEC, JAL</t>
  </si>
  <si>
    <t>CONVENIO</t>
  </si>
  <si>
    <t>GMJC001OP-2015</t>
  </si>
  <si>
    <t>ARGUELLES ARQUITECTOS S.A. DE C.V.</t>
  </si>
  <si>
    <t>ARQ. FRANCISCO SALAZAR</t>
  </si>
  <si>
    <t>DOP/AD/001/2016</t>
  </si>
  <si>
    <t xml:space="preserve">OBRA COMPLEMENTARIA PARA LA REHABILITACIÓN DE RED DE AGUA POTABLE, DRENAJE Y EMPEDRADO AHOGADO EN CEMENTO EN LA CALLE ALDAMA DESDE NICOLAS BRAVO HASTA CERRADA, EN LA CABECERA MUNICIPAL </t>
  </si>
  <si>
    <t>C.A.-11 S.O.2ª 2016</t>
  </si>
  <si>
    <t>C.A. 3º S.E. 1ª 2015</t>
  </si>
  <si>
    <t>AFIANZADORA SOFIMEX, S.A. DE C.V.</t>
  </si>
  <si>
    <t>DOP/AD/011/2016</t>
  </si>
  <si>
    <t>OBRA COMPLEMENTARIA PARA LA SUPERFICIE DE RODAMIENTO DE LAS CALLES; C. MATAMOROS ENTRE LOS ANGELES Y LIBERTAD, EN AV. DE LOS MAESTROS ENTRE GUADALUPE VICTORIA Y NICOLAS BRAVO Y C. LOS ANGELES ENTRE MATAMOROS Y NICOLAS BRAVO EN LA CABECERA MUNICIPAL</t>
  </si>
  <si>
    <t>C.A. 10º S.O. 5ª 2016</t>
  </si>
  <si>
    <t>DOP/AD/008/2016</t>
  </si>
  <si>
    <t>RAMO 33</t>
  </si>
  <si>
    <t>DOP/AD/002/2016</t>
  </si>
  <si>
    <t>DOP/AD/003/2016</t>
  </si>
  <si>
    <t>DOP/AD/004/2016</t>
  </si>
  <si>
    <t>DOP/AD/005/2016</t>
  </si>
  <si>
    <t>DOP/AD/006/2016</t>
  </si>
  <si>
    <t>DOP/AD/007/2016</t>
  </si>
  <si>
    <t>DOP/AD/009/2016</t>
  </si>
  <si>
    <t>DOP/AD/010/2016</t>
  </si>
  <si>
    <t>ACONDICIONAMIENTO DE INGRESO AL HOSPITAL COMUNITARIO DEL MUNICIPIO DE JOCOTEPEC, EN LA LOCALIDAD DE CHANTEPEC</t>
  </si>
  <si>
    <t>AMPLIACIÓN DE RED DE DRENAJE PARALELO  A CARRETERA DESDE EL HOSPITAL COMUNITARIO HACIA EL ORIENTE, EN LA LOCALIDAD DE CHANTEPEC</t>
  </si>
  <si>
    <t>C.A. 6º S.O. 6ª 2016</t>
  </si>
  <si>
    <t>C.A. 8º S.O. 6ª 2016</t>
  </si>
  <si>
    <t>AMPLIACIÓN DE COLECTOR DE ALEJAMIENTO DEL DRENAJE SANITARIO" EN LA LOCALIDAD DE HUEJOTITAN.</t>
  </si>
  <si>
    <t>GMJ 002C OP/2016</t>
  </si>
  <si>
    <t>PERFORACIÓN DE POZO PROFUNDO, ADEME, AFORO Y EQUIPO DE BOMBEO EN LA CALLE LIBERTAD DE NEXTIPAC, DE ESTE MUNICIPIO JOCOTEPEC, JALISCO</t>
  </si>
  <si>
    <t>C.A. 12º S.E. 1ª 2016</t>
  </si>
  <si>
    <t>RAMPER DRILLINGS S.A. DE C.V.</t>
  </si>
  <si>
    <t>ING. J. GUADALUPE IBARRA</t>
  </si>
  <si>
    <t xml:space="preserve">CHUBB DE MEXICO COMPAÑÍA AFIANZADORA S.A. DE C.V. </t>
  </si>
  <si>
    <t>88290701 00000 0000</t>
  </si>
  <si>
    <t>CUMP</t>
  </si>
  <si>
    <t>"AMPLIACIÓN DE RED DE AGUA POTABLE (LINEA ALIMENTADORA) EN AV. DE LOS MAESTROS ENTRE PEDRO MORENO Y NICOLAS BRAVO", EN LA CABECERA MUNICIPAL</t>
  </si>
  <si>
    <t>C.A. 19º S.O. 6ª 2016</t>
  </si>
  <si>
    <t>RELLENO Y REPARACIÓN DE SOCAVON, DESLAVE LATERAL EN CARRETERA DE SAN LUCIANO</t>
  </si>
  <si>
    <t>C.A. 7º S.O. 6ª 2016</t>
  </si>
  <si>
    <t>FORTALECE</t>
  </si>
  <si>
    <t>C.A. 8º S.E. 1ª 2016</t>
  </si>
  <si>
    <t>DOP/AD/012/2016</t>
  </si>
  <si>
    <t>DOP/AD/013/2016</t>
  </si>
  <si>
    <t>DOP/AD/014/2016</t>
  </si>
  <si>
    <t>DOP/AD/015/2016</t>
  </si>
  <si>
    <t>INSTALACIÓN DE DESCARGAS DOMICILIARIAS EN LA CALLE LÓPEZ RAYÓN DE PRIVADA INDEPENDENCIA HACIA CALLE VERANO EN LA CABECERA MUNICIPAL</t>
  </si>
  <si>
    <t>AMPLIACIÓN DE RED DE AGUA POTABLE Y TOMAS DOMICILIARIAS EN LA CALLE LOPEZ RAYON,</t>
  </si>
  <si>
    <t>GMJ 003C OP/2016</t>
  </si>
  <si>
    <t>ALUMBRADO CON POSTE METALICO DE 7.00 MTS Y LUMINARIAS LED DE 74 WATTS Y LUMINOSIDAD DE 5700 KELVIN EN CALLE ZARAGOZA (INGRESO PRINCIPAL) DE SAN CRISTOBAL ZAPOTITLAN</t>
  </si>
  <si>
    <t>ENERGIAS RENOVABLES DE LA RIVERA S.A. DE C.V</t>
  </si>
  <si>
    <t>ING. RIGOBERTO OLMEDO RAMOS</t>
  </si>
  <si>
    <t>DOP/AD/016/2016</t>
  </si>
  <si>
    <t>PATRIMONIO MUNICIPAL</t>
  </si>
  <si>
    <t>GMJ 001C OP/2016</t>
  </si>
  <si>
    <t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t>
  </si>
  <si>
    <t>ELECTRIFICACIONES MUGA, S.A. DE C.V.</t>
  </si>
  <si>
    <t>C.A.10 S.O.3ª 2016</t>
  </si>
  <si>
    <t>PREDIO</t>
  </si>
  <si>
    <t>REHABILITACION DE LINEAS HIDROSANITARIAS, EN LA CALLE ZARAGOZA, EN LA LOCALIDAD DE SAN CRISTOBAL  ZAPOTITLÁN, DEL MUNICIPIO DE JOCOTEPEC. JALISCO. CORRESPONDIENTE A LA PARTIDA PRESUPUESTAL DE DRENAJE SANITARIO</t>
  </si>
  <si>
    <t>REHABILITACION DE LINEAS HIDROSANITARIAS, EN LA CALLE ZARAGOZA, EN LA LOCALIDAD DE SAN CRISTOBAL  ZAPOTITLÁN, DEL MUNICIPIO DE JOCOTEPEC. JALISCO. CORRESPONDIENTE A LA PARTIDA PRESUPUESTAL DE AGUA POTABLE</t>
  </si>
  <si>
    <t>EMPEDRADO ECÓLOGICO CON HUELLAS DE CONCRETO HIDRAULICO EN LA CALLE ZARAGOZA DE LA LOCALIDAD DE SAN CRISTOBAL ZAPOTITLAN</t>
  </si>
  <si>
    <t>CUENTA CORRIENTE</t>
  </si>
  <si>
    <t>EMPEDRADO AHOGADO EN CEMENTO DE LA CALLE VERANO DE LÓPEZ RAYÓN HASTA EL EMPEDRADO EXISTENTE, EN LA CABECERA MUNICIPAL</t>
  </si>
  <si>
    <t>EMPEDRADO AHOGADO EN CEMENTO EN LA C. LÓPEZ RAYON ENTRE VERANO Y CERRADA EN LA CABECERA MUNICIPAL</t>
  </si>
  <si>
    <t>GMJ 003C OP/2015</t>
  </si>
  <si>
    <t xml:space="preserve">LIC. SALVADOR CONTRERAS </t>
  </si>
  <si>
    <t>GMJ 004C OP/2016</t>
  </si>
  <si>
    <t>REHABILITACION DE RED DE DRENAJE Y REPOSICION DE EMPEDRADO NORMAL, CALLE 16 DE SEPTIEMBRE ENTRE CALLE MORELOS Y 20 DE NOVIEMBRE, DELEGACION DE ZAPOTITAN DE HIDALGO</t>
  </si>
  <si>
    <t>GMJ 005C OP/2016</t>
  </si>
  <si>
    <t>PROYECTO EMPEDRADO AHOGADO EN CEMENTO DE LA CALLE LÓPEZ RAYÓN ENTRE PRIV. ITURBIDE Y VERANO EN LA CABECERA MUNICIPAL</t>
  </si>
  <si>
    <t>PROYECTO EMPEDRADO AHOGADO EN CEMENTO Y CONSTRUCCIÓN DE GUARNICIÓN EN DIFERENTES CALLES DEL FRACCIONAMIENTO "EL CARRIZAL" 1ERA. ETAPA, EN LA CABECERA MUNICIPAL</t>
  </si>
  <si>
    <t>FALTA</t>
  </si>
  <si>
    <t>REHABILITACIÓN DE RED DE AGUA POTABLE Y REPOSICIÓN DE EMPEDRADO NORMAL (CALLE 16 DE SEPTIEMBRE ENTRE CALLE CORELOS Y 20 DE NOVIEMBRE DELEGACION DE ZAPOTITAN DE HIDALGO</t>
  </si>
  <si>
    <t>GMJ 006C OP/2016</t>
  </si>
  <si>
    <t>CONSTRUCCIONES VIKBRAK SA DE CV</t>
  </si>
  <si>
    <t>GMJ 007C OP/2016</t>
  </si>
  <si>
    <t>1ER ETAPA DE REHABILITACION, RED DE AGUA POTABLE Y REPOSICION DE EMPEDRADO AHOGADO EN CEMENTO EN LA CALLE ANIMA SOLA DE LA CABECERA MUNICIPAL DE JOCOTEPEC, JALISCO</t>
  </si>
  <si>
    <t>1ER ETAPA DE REHABILITACION, RED DE DRENAJE Y REPOSICION DE EMPEDRADO AHOGADO EN CEMENTO EN LA CALLE ANIMA SOLA DE LA CABECERA MUNICIPAL DE JOCOTEPEC, JALISCO</t>
  </si>
  <si>
    <t>6 CONTRATOS</t>
  </si>
  <si>
    <t>SI</t>
  </si>
  <si>
    <t>3 CONTRATOS</t>
  </si>
  <si>
    <t>3+</t>
  </si>
  <si>
    <t>DOP/AD/017/2016</t>
  </si>
  <si>
    <t>DOP/AD/018/2016</t>
  </si>
  <si>
    <t>DOP/AD/019/2016</t>
  </si>
  <si>
    <t>DOP/AD/020/2016</t>
  </si>
  <si>
    <t>DOP/AD/021/2016</t>
  </si>
  <si>
    <t>REHABILITACION DE RED DE AGUA POTABLE EN CALLE GUADALUPE VICTORIA ENTRE HIDALGO Y ZONA FEDERAL DEL LAGO, EN LA LOCALIDAD DE SAN PEDRO TESISTAN</t>
  </si>
  <si>
    <t>+</t>
  </si>
  <si>
    <t>C.A. 7º S.E. 1ª 2016</t>
  </si>
  <si>
    <t>3X1 PARA MIGRANTES</t>
  </si>
  <si>
    <t xml:space="preserve">REHABILITACION DE RED DE DRENAJE EN CALLE GUADALUPE VICTORIA DESDE HIDALGO HASTA ZONA FEDERAL DEL LAGO, EN LA LOCALIDAD DE SAN PEDRO TESISTAN </t>
  </si>
  <si>
    <t>DOP/AD/022/2016</t>
  </si>
  <si>
    <t>COLOCACIÓN DE EMPEDRADO AHOGADO EN CEMENTO EN CALLE GUADALUPE VICTORIA DESDE HIDALGO HASTA ZONA FEDERAL DEL LAGO, EN LA LOCALIDAD DE SAN PEDRO TESISTAN</t>
  </si>
  <si>
    <t>COLOCACIÓN DE EMPEDRADO AHOGADO EN CEMENTO EN CALLE RAMON CORONA DESDE PINO SUAREZ HASTA ZONA FEDERAL DEL LAGO, EN LA LOCALIDAD DE SAN PEDRO TESISTAN</t>
  </si>
  <si>
    <t>REHABILITACIÓN DE RED DE DRENAJE EN CALLE RAMON CORONA DESDE PINO SUAREZ HASTA ZONA FEDERAL DEL LAGO, EN LA LOCALIDAD DE SAN PEDRO TESISTAN</t>
  </si>
  <si>
    <t>REHABILITACION DE RED DE AGUA POTABLE EN CALLE RAMON CORONA DESDE PINO SUAREZ HASTA ZONA FEDERAL DEL LAGO, EN LA LOCALIDAD DE SAN PEDRO TESISTAN</t>
  </si>
  <si>
    <t>GMJ 008C OP/2016</t>
  </si>
  <si>
    <t>GMJ 009C OP/2016</t>
  </si>
  <si>
    <t>GMJ 010C OP/2016</t>
  </si>
  <si>
    <t>GMJ 011C OP/2016</t>
  </si>
  <si>
    <t>GMJ 012C OP/2016</t>
  </si>
  <si>
    <t>GMJ 013C OP/2016</t>
  </si>
  <si>
    <t>GMJ 014C OP/2016</t>
  </si>
  <si>
    <t>GMJ 015C OP/2016</t>
  </si>
  <si>
    <t>GMJ 016C OP/2016</t>
  </si>
  <si>
    <t>ELECTRIFICACIÓN DE MEDIA Y BAJA TENSIÓN EN LA CALLE FRANCISCO VILLA DE ZAPOTITAN DE HIDALGO</t>
  </si>
  <si>
    <t>ELECTRIFICACIÓN DE MEDIA Y BAJA TENSIÓN EN LA CALLE BERNARDO QUINTANA DE ZAPOTITAN DE HIDALGO</t>
  </si>
  <si>
    <t>DOP/AD/012/2015</t>
  </si>
  <si>
    <t>R33 - FONDEREG</t>
  </si>
  <si>
    <t>DOP/AD/023/2016</t>
  </si>
  <si>
    <t>DOP/AD/024/2016</t>
  </si>
  <si>
    <t>DOP/AD/025/2016</t>
  </si>
  <si>
    <t>DOP/AD/026/2016</t>
  </si>
  <si>
    <t>DOP/AD/027/2016</t>
  </si>
  <si>
    <t>REHABILITACIÓN DE BANQUETAS, RAMPAS, GUARNICIONES Y JARDINERÍA EN LA CALLE DEGOLLADO ENTRE JOSEFA ORTIZ DE DOMINGUEZ Y NICOLAS BRAVO, EN EL MUNICIPIO DE JOCOTEPEC, JALISCO</t>
  </si>
  <si>
    <t>DOP/AD/028/2016</t>
  </si>
  <si>
    <t>DOP/AD/029/2016</t>
  </si>
  <si>
    <r>
      <t xml:space="preserve">AMPLIACIÓN DE RED DE AGUA POTABLE EN CALLES BUGAMBILIAS, ROSAS, EL JARAL Y GUADALUPE VICTORIA EN EL "BARRIO EL POTRERITO" EN LA LOCALIDAD DE HUEJOTITAN, </t>
    </r>
    <r>
      <rPr>
        <i/>
        <sz val="9"/>
        <color theme="1"/>
        <rFont val="Calibri"/>
        <family val="2"/>
        <scheme val="minor"/>
      </rPr>
      <t>DEL MUNICIPIO DE JOCOTEPEC, JALISCO.</t>
    </r>
  </si>
  <si>
    <t xml:space="preserve">Fortalecimiento Financiero Para La Inversion </t>
  </si>
  <si>
    <t>POR INVITACION RESTRINGIDA</t>
  </si>
  <si>
    <t>EMPEDRADO AHOGADO EN CEMENTO EN CALLE INSURGENTES PRIMERA ETAPA, ZAPOTITAN DE HIDALGO</t>
  </si>
  <si>
    <t>GMJ 017C OP/2016</t>
  </si>
  <si>
    <t>GMJ 018C OP/2016</t>
  </si>
  <si>
    <t>GMJ 019C OP/2016</t>
  </si>
  <si>
    <t>GMJ 020C OP/2016</t>
  </si>
  <si>
    <t>GMJ 021C OP/2016</t>
  </si>
  <si>
    <t>GMJ 022C OP/2016</t>
  </si>
  <si>
    <t>GMJ 023C OP/2016</t>
  </si>
  <si>
    <t>GMJ 024C OP/2016</t>
  </si>
  <si>
    <t>GMJ 025C OP/2016</t>
  </si>
  <si>
    <t>SEDATU</t>
  </si>
  <si>
    <t>2DA. ETAPA DE REHABILITACIÓN, RED DE DRENAJE Y REPOSICIÓN DE EMPEDRADO EN CEMENTO EN LA CALLE ANIMA SOLA EN JOCOTEPEC, JALISCO</t>
  </si>
  <si>
    <t>2DA. ETAPA DE REHABILITACIÓN DE RED DE AGUA POTABLE Y REPOSICIÓN DE EMPEDRADO AHOGADO EN CEMENTO EN LA C. ANIMA SOLA DE LA CABECERA MUNICIPAL DE JOCOTEPEC, JALISCO</t>
  </si>
  <si>
    <t>REHABILITACION DE RED DE DRENAJE EN C. VIENTE GUERRERO ENTRE INDEPENDENCIA Y NIÑOS HEROES, EN JOCOTEPEC, JALISCO</t>
  </si>
  <si>
    <t>REHABILITACIÓN DE RED DE AGUA POTABLE EN C. VIENTE GUERRERO ENTRE INDEPENDENCIA Y NIÑOS HEROES, EN JOCOTEPEC, JALISCO</t>
  </si>
  <si>
    <t>CONSTRUCCIÓN DE LOZA DE CONCRETO HIDRAULICO Y REHABILITACIÓN DE PUENTE VEHICULAR EN CALLE VICENTE GUERRERO EN LA CABECERA MUNICIPAL DE JOCOTEPEC, JALISCO</t>
  </si>
  <si>
    <t>CANCELADO</t>
  </si>
  <si>
    <t>CONSTRUCCIÓN DE LOZA DE PAVIMENTO CON CONCRETO HIDRAULICO INCLUYE RED DE AGUA POTABLE Y ALCANTARILLADO EN CALLE DEGOLLADO ORIENTE DE C. MATAMOROS A JOSEFA ORTÍZ DE DOMINGUEZ, EN LA CABECERA MUNICIPAL DE JOCOTEPEC, JALISCO</t>
  </si>
  <si>
    <t>CONSTRUCCIÓN DE LOZA DE PAVIMENTO CON CONCRETO HIDRAULICO INCLUYE RED DE AGUA POTABLE Y ALCANTARILLADO EN CALLE DEGOLLADO ORIENTE DE C. NICOLAS BRAVO A MATAMORORS, EN LA CABECERA MUNICIPAL DE JOCOTEPEC, JALISCO</t>
  </si>
  <si>
    <t>CONSTRUCCIÓN DE PLAZOLETA "EL CHANTE" MUNICIPIO DE JOCOTEPEC, JALISCO</t>
  </si>
  <si>
    <t>CONSTRUCCIÓN DE EMPEDRADO AHOGADO EN CEMENTO EN LA CALLE ANIMA SOLA DE LA CABECERA MUNICIPAL DE JOCOTEPEC, JALISCO</t>
  </si>
  <si>
    <t>REEMPEDRADO AHOGADO EN CEMENTO CALLE 16 DE SEPTIEMBRE ENTRE CALLES MORELOS Y 20 DE NOVIEMBRE EN LA DELEGACIÓN DE ZAPOTITAN DE HIDALGO</t>
  </si>
  <si>
    <t>CONSTRUCCIÓN DE ALUMBRADO PÚBLICO EN CALLE DEGOLLADO ENTRE C. JOSEFA ORTÍZ DE DOMINGUEZ Y NICOLAS BRAVO, EN LA CABECERA MUNICIPAL EN EL MUNICIPIO DE JOCOTEPEC, JALISCO</t>
  </si>
  <si>
    <t>CONSTRUCCIÓN Y AFORO DE POZO PROFUNDO EN LA CALLE JUAREZ, LOCALIDAD DE CHANTEPEC, MUNICIPIO DE JOCOTEPEC, JALISCO</t>
  </si>
  <si>
    <t>RESTAURACIÓN DE LA PARROQUIA DEL SEÑOR DEL MONTE EN JOCOTEPEC, JALISCO</t>
  </si>
  <si>
    <t>CONTRATO EN FIRMAS</t>
  </si>
  <si>
    <t>ING. GERARDO DANIEL PELAYO CERVERA</t>
  </si>
  <si>
    <t>A&amp;G URBANIZADORA S.A. DE C.V.</t>
  </si>
  <si>
    <t xml:space="preserve">GRUPO DESARROLLADOR INMOBILIARIO CEMERAMA S.A. DE C.V. </t>
  </si>
  <si>
    <t>LIC. CARLOS MANUEL PELAYO CERVERA</t>
  </si>
  <si>
    <t>F. ACLARACIONES</t>
  </si>
  <si>
    <t>C.A. 8º S.E 5ª 2016</t>
  </si>
  <si>
    <t>F. VISITA</t>
  </si>
  <si>
    <t>AFIANZADORA ASERTA S.A. DE C.V., GRUPO FINANCIERO ASERTA</t>
  </si>
  <si>
    <t>3517-19149-0</t>
  </si>
  <si>
    <t>3517-19135-5</t>
  </si>
  <si>
    <t>3517-19160-5</t>
  </si>
  <si>
    <t>TAG SOLUCIONES INTEGRALES S.A DE C.V.</t>
  </si>
  <si>
    <t>C.A. 8º S.E. 5ª 2016</t>
  </si>
  <si>
    <t xml:space="preserve">ACE FIANZAS MONTERREY, S.A </t>
  </si>
  <si>
    <t>C.A. 14 º S.E. 1ª 2016</t>
  </si>
  <si>
    <t>11º A.G. 1º S.E. 5ª 2016</t>
  </si>
  <si>
    <t>ADJUDICACION, Y ACTA DE COMITÉ</t>
  </si>
  <si>
    <t>BERUMEN FIANZAS Y SEGUROS S.AA. DE C.V.</t>
  </si>
  <si>
    <t>Efrggbz01203</t>
  </si>
  <si>
    <t>Egfsb1204</t>
  </si>
  <si>
    <t>1401-001205</t>
  </si>
  <si>
    <t>REVISAR CON JOSE</t>
  </si>
  <si>
    <t>C.A.-22 S.O. 11º-2016</t>
  </si>
  <si>
    <t>º</t>
  </si>
  <si>
    <t>FALTA: PROYECTO, P.U. CALEN</t>
  </si>
  <si>
    <t>FALTA: PRECIOS UNITARIOS, CALENDARIO</t>
  </si>
  <si>
    <t>FALTA: PROYECTO, CALEN, P.U.</t>
  </si>
  <si>
    <t>U. Rev.</t>
  </si>
  <si>
    <t>ERROR EN Nº DE OBRA</t>
  </si>
  <si>
    <t>OBRA AUDITADA EN 2016</t>
  </si>
  <si>
    <t>FALTA: ADJUDICACION</t>
  </si>
  <si>
    <t>EXP. COMPLETO</t>
  </si>
  <si>
    <t>FALTA: ACUERDO, P. UNITARIOS, CALENDARIOS, NOMINA Y FACTURAS</t>
  </si>
  <si>
    <t>FALTAN: PROYECTO, P.U. CALENDARIO, Y FACTURAS</t>
  </si>
  <si>
    <t xml:space="preserve">Falta: Pto, P.U. Calen, </t>
  </si>
  <si>
    <t>2 CONTRATOS</t>
  </si>
  <si>
    <t>C.A. 07º S.E 5ª 2016</t>
  </si>
  <si>
    <t>1 CONTRATO</t>
  </si>
  <si>
    <t>12,001,68</t>
  </si>
  <si>
    <t>FALTA: P. UNITARIOS, NUM. GENERADORES, CALENDARIO</t>
  </si>
  <si>
    <t>FALTA PRECIOS UNITARIOS</t>
  </si>
  <si>
    <r>
      <t xml:space="preserve">FALTA </t>
    </r>
    <r>
      <rPr>
        <sz val="11"/>
        <color rgb="FFFF0000"/>
        <rFont val="Calibri"/>
        <family val="2"/>
        <scheme val="minor"/>
      </rPr>
      <t>PRECIOS UNITARIOS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rgb="FFFF0000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Y </t>
    </r>
    <r>
      <rPr>
        <sz val="11"/>
        <color rgb="FFFF0000"/>
        <rFont val="Calibri"/>
        <family val="2"/>
        <scheme val="minor"/>
      </rPr>
      <t>ENT-REC</t>
    </r>
    <r>
      <rPr>
        <sz val="11"/>
        <color theme="1"/>
        <rFont val="Calibri"/>
        <family val="2"/>
        <scheme val="minor"/>
      </rPr>
      <t xml:space="preserve"> EN FIRMAS</t>
    </r>
  </si>
  <si>
    <t>Falta: Proyecto, Precios Unitarios y Numeros Generadores</t>
  </si>
  <si>
    <t>FALTA: PRECIOS UNITARIOS y NUMEROS GENERADORES</t>
  </si>
  <si>
    <t>FALTA: PRECIOS UNITARIOS</t>
  </si>
  <si>
    <t>C.A. 10º S.E. 1ª 2016</t>
  </si>
  <si>
    <t>FALTA PROYECTO, PRECIOS UNITARIOS, CALENDARIO</t>
  </si>
  <si>
    <t xml:space="preserve">ACE FIANZAS MONTERREY S.A </t>
  </si>
  <si>
    <t>DOP/AD/033/2016</t>
  </si>
  <si>
    <t xml:space="preserve">EMPEDRADO AHOGADO EN CEMENTO EN LA CALLE INSURGENTES PRIMERA ETAPA, EN LA LOCALIDAD DE ZAPOTITAN DE HIDALGO </t>
  </si>
  <si>
    <t>REHABILITACIÓN DE RED DE DRENAJE EN CALLE RIVERA DEL LAGO DEL PARQUE LÍNEAL HASTA CALLE CHUECA, EN LA AGENCIA MUNICIPAL DE CHANTEPEC</t>
  </si>
  <si>
    <t>C.A. 7º S,E, 1ª 2016</t>
  </si>
  <si>
    <t xml:space="preserve"> </t>
  </si>
  <si>
    <t>COLOCACIÓN DE ADOQUÍN EN CALLE PRIVADA CAMICHINES, EN LA CABECERA</t>
  </si>
  <si>
    <t>CONSTRUCCIÓN DE DRENAJE PLUVIAL EN CALLE PRIVADA CAMICHINES DE LA CABECERA</t>
  </si>
  <si>
    <t>1-12-146</t>
  </si>
  <si>
    <t xml:space="preserve">REHABILITACIÓN DE RED DE DRENAJE CALLE INSURGENTES, EN LA LOCALIDAD DE ZAPOTITAN DE HIDALGO </t>
  </si>
  <si>
    <t>DOP/AD/030/2016</t>
  </si>
  <si>
    <t>DOP/AD/031/2016</t>
  </si>
  <si>
    <t>DOP/AD/032/2016</t>
  </si>
  <si>
    <t>REHABILITACIÓN DE RED DE DRENAJE 2DA. ETAPA DE LA CALLE CUAUHTEMOC ENTRE C. PLAYAS DE LA LAGUNA A CARCAMO DE BOMBEO, CON REPOSICIÓN DE EMPEDRADO AHOGADO, EN LA LOCALIDAD DE CHANTEPEC</t>
  </si>
  <si>
    <t>REHABILITACIÓN DE RED DE AGUA POTABLE  2DA. ETAPA DE LA CALLE CUAUHTEMOC ENTRE C. PLAYAS DE LA LAGUNA A CARCAMO DE BOMBEO, CON REPOSICIÓN DE EMPEDRADO AHOGADO, EN LA LOCALIDAD DE CHANTEPEC</t>
  </si>
  <si>
    <t>REEMPEDRADO AHOGADO EN CEMENTO EN CALLE CUAUHTEMOC 2DA. ETAPA DE PLAYAS DE LA LAGUNA HACIA EL ORIENTE, EN LA LOCALIDAD DE CHANTEPEC</t>
  </si>
  <si>
    <t>CONSTRUCCIÓN DE RED DE AGUA POTABLE EN CALLE HIDALGO A SAN LUCIANO DE ABAJO, EN LA LOCALIDAD DE SAN LUCIANO</t>
  </si>
  <si>
    <t>MODIFICACIONES EFECTUADAS</t>
  </si>
  <si>
    <t>b)</t>
  </si>
  <si>
    <t>a)</t>
  </si>
  <si>
    <t>c)</t>
  </si>
  <si>
    <t>d)</t>
  </si>
  <si>
    <t>OBRA</t>
  </si>
  <si>
    <t>ULTIMA ACTUALIZACION</t>
  </si>
  <si>
    <t>PROGRAMA</t>
  </si>
  <si>
    <t>INVITACION O CONVOCATORIA (a)</t>
  </si>
  <si>
    <t>I</t>
  </si>
  <si>
    <t>II</t>
  </si>
  <si>
    <t>III</t>
  </si>
  <si>
    <t>IV</t>
  </si>
  <si>
    <t>FECHA INVITACION</t>
  </si>
  <si>
    <t>FECHA VISITA</t>
  </si>
  <si>
    <t>FECHA ACLARACIONES</t>
  </si>
  <si>
    <t>FECHA PRESUPUESTO</t>
  </si>
  <si>
    <t>FECHA FALLO</t>
  </si>
  <si>
    <t>ESPECIFICACIONES TECNICAS Y CONDICIONES GENERALES</t>
  </si>
  <si>
    <t>REQUISITOS DEL PREVEEDOR</t>
  </si>
  <si>
    <t>DESCRIPCION GENERICA DEL DESARROLLO DEL PROCEDIMIENTO</t>
  </si>
  <si>
    <t>HORA</t>
  </si>
  <si>
    <t xml:space="preserve">LUGAR </t>
  </si>
  <si>
    <t>f)</t>
  </si>
  <si>
    <t>e)</t>
  </si>
  <si>
    <t>g)</t>
  </si>
  <si>
    <t>CANTIDAD</t>
  </si>
  <si>
    <t>UNIDAD</t>
  </si>
  <si>
    <t xml:space="preserve">DOP/AD/012/2015, DOP/AD/027/2015 </t>
  </si>
  <si>
    <t>1 ER ETAPA DE REHABILITACION, RED DE DRENAJE Y REPOCISION DE EMPEDRADO AHOGADO EN CEMENTO EN LA CALLE ANIMA SOLA DE LA CABECERA MUNICIPAL DE JOCOTEPEC</t>
  </si>
  <si>
    <t>ML</t>
  </si>
  <si>
    <t>M2</t>
  </si>
  <si>
    <t>TON</t>
  </si>
  <si>
    <t>DESCARGAS</t>
  </si>
  <si>
    <t>*ULTIMA ACTUALIZACION</t>
  </si>
  <si>
    <t xml:space="preserve">OBRAS REALIZADAS POR EL SUJETO OBLIGADO (OBRA EJECUTADA POR LA DIRECCION DE OBRAS PUBLICAS) </t>
  </si>
  <si>
    <t>DEL 01 DE OCTUBRE 2015 A FECHA ACTUAL</t>
  </si>
  <si>
    <t xml:space="preserve">INFORMACION SOBRE LAS ADJUDICACIONES EN MATERIA DE OBRA PUBLICA </t>
  </si>
  <si>
    <t xml:space="preserve">INFORMACION DE OBRA PUBLICA SOBRE CONCURSOS POR INVITACION Y LICITACIONES PUBLICAS </t>
  </si>
  <si>
    <t>COMPLETO</t>
  </si>
  <si>
    <t>DIRECCIÓN DE OBRAS PUBLICAS,                                Calle Hidalgo Sur Nº 187 1er. Piso</t>
  </si>
  <si>
    <t>1.- ESTAR REGISTRADO EN EL PADRON DE CONTRATISTAS DE LA SIOP                                                                     2.- ESTAR REGISTRADO EN EL PADRON DE CONTRATISTAS DE LA DIRECCION PUBLICAS DE JOCOTEPEC,  JALISCO</t>
  </si>
  <si>
    <t>1.- ESTAR REGISTRADO EN EL PADRON DE CONTRATISTAS DE LA DIRECCION PUBLICAS DE JOCOTEPEC,  JALISCO</t>
  </si>
  <si>
    <r>
      <t xml:space="preserve">1.- ESTAR REGISTRADO EN EL PADRON DE CONTRATISTAS DE LA </t>
    </r>
    <r>
      <rPr>
        <b/>
        <u/>
        <sz val="12"/>
        <color theme="1"/>
        <rFont val="Calibri"/>
        <family val="2"/>
        <scheme val="minor"/>
      </rPr>
      <t>SIOP</t>
    </r>
    <r>
      <rPr>
        <b/>
        <sz val="12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2.- ESTAR REGISTRADO EN EL PADRON DE CONTRATISTAS DE LA DIRECCION PUBLICAS DE JOCOTEPEC,  JALISCO</t>
    </r>
  </si>
  <si>
    <t>1.- TRAZO Y NIVELACIÓN; 2.- FORMACIÓN DE CAJONES Y BASES; 3.- CONSTRUCCIÓN DE CEPAS Y ENCAMADOS; 4.- SUMINISTRO E INSTALACIÓN DE TUBERíA DE PVC PARA AGUA Y DRENAJE, CON SUS TOMAS Y DESCARGAS CORRESPONDIENTES; 5.- CONSTRUCCIÓN DE REGISTROS;  6 .- CONSTRUCCIÓN DE CAJAS DE VALVULAS; 7.- CONSTRUCCIÓN DE LOZA DE CONCRETO HIDRÁULICO; 8.- SUMINISTRO Y COLOCACIÓN DE LUMINARIAS; 9.- LIMPIEZA GENERAL</t>
  </si>
  <si>
    <t xml:space="preserve">DESPUES DE LA CONVOCATORIA SE PRECEDERA CON:                                                              1.- VISITA AL SITIO DE LA OBRA;                                2.- JUNTA DE ACLARACIONES;                                 3.- ENTREGA Y APERTURA DE PROPUESTAS (PRESUPUESTOS);                                                             6.- FALLO;                                                                                7.- FIRMA DEL CONTRATO </t>
  </si>
  <si>
    <t>1.- TRAZO Y NIVELACIÓN; 2.- EXCAVACIÓN EN CAJA;  4.- ACARREO DE MATERIAL;  5.- SUMINSTRO Y COLOCACIÓN DE TERRAPLEN; 6.- CONSTRUCCIÓN DE BANQUETAS, MACHUELOS, ANDADORES, AREAS VERDES Y JARDINERAS; 7.- SUMINSTRO Y COLOCACIÓN DE LUMINARIAS SOLARES; 8.- SUMINISTRO Y COLOCACION DE GIMNASIO AL AIRE LIBRE; 9.- SUMINISTRO Y COLOCACIÓN DE BANCAS; 10.- SIMINISTRO Y COLOCACIÓN DE MURO PORTAPLACA; 11.- LIMPIEZA GENERAL</t>
  </si>
  <si>
    <r>
      <t xml:space="preserve">1.- RETIRO DE PAVIMENTO EXISTENTE;  2.- CONSTRUCCIÓN DE CAJON; 3.- RETIRO DE MATERIAL; 4.- TRAZO Y NIVELACION; 5.- CONSTRUCCIÓN DE BASES; 6.-CONSTRUCCIÓN DE LOZA DE CONCRETO; 7.- LIMPIEZA GRUESA </t>
    </r>
    <r>
      <rPr>
        <b/>
        <sz val="11"/>
        <color theme="1"/>
        <rFont val="Calibri"/>
        <family val="2"/>
        <scheme val="minor"/>
      </rPr>
      <t>EN PUENTE: 8</t>
    </r>
    <r>
      <rPr>
        <sz val="11"/>
        <color theme="1"/>
        <rFont val="Calibri"/>
        <family val="2"/>
        <scheme val="minor"/>
      </rPr>
      <t>.- APUNTALAMIENTO DE LOSA; 9.- DEMOLICIÓN DE PLANTILLA DE CONCRETO; 10.- CONSTRUCCIÓN DE ZAPATA; 11.- CONSTRUCCION DE PLANTILLA</t>
    </r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</si>
</sst>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[$$-80A]* #,##0.00_-;\-[$$-80A]* #,##0.00_-;_-[$$-80A]* &quot;-&quot;??_-;_-@_-"/>
    <numFmt numFmtId="166" formatCode="d/m/yy;@"/>
    <numFmt numFmtId="167" formatCode="[$-C0A]d\-mmm\-yy;@"/>
    <numFmt numFmtId="168" formatCode="[$-409]h:mm\ AM/PM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84A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38D1D"/>
        <bgColor indexed="64"/>
      </patternFill>
    </fill>
    <fill>
      <patternFill patternType="solid">
        <fgColor rgb="FFE8A68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AA9A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14" fontId="0" fillId="0" borderId="0" xfId="0" applyNumberFormat="1"/>
    <xf numFmtId="167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64" fontId="0" fillId="0" borderId="12" xfId="1" applyFont="1" applyBorder="1" applyAlignment="1">
      <alignment horizontal="center" vertical="center"/>
    </xf>
    <xf numFmtId="166" fontId="0" fillId="0" borderId="12" xfId="1" applyNumberFormat="1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6" xfId="1" applyFon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1" applyFont="1" applyBorder="1" applyAlignment="1">
      <alignment horizontal="center" vertical="center"/>
    </xf>
    <xf numFmtId="166" fontId="0" fillId="0" borderId="0" xfId="1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4" fontId="0" fillId="0" borderId="0" xfId="1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0" borderId="8" xfId="0" applyNumberFormat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164" fontId="0" fillId="0" borderId="4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7" fontId="0" fillId="0" borderId="16" xfId="0" applyNumberFormat="1" applyBorder="1" applyAlignment="1">
      <alignment horizontal="center" vertical="center"/>
    </xf>
    <xf numFmtId="164" fontId="0" fillId="0" borderId="17" xfId="1" applyFont="1" applyBorder="1" applyAlignment="1">
      <alignment horizontal="center" vertical="center"/>
    </xf>
    <xf numFmtId="14" fontId="0" fillId="0" borderId="8" xfId="1" applyNumberFormat="1" applyFont="1" applyBorder="1" applyAlignment="1">
      <alignment horizontal="center" vertical="center"/>
    </xf>
    <xf numFmtId="14" fontId="0" fillId="0" borderId="15" xfId="1" applyNumberFormat="1" applyFont="1" applyBorder="1" applyAlignment="1">
      <alignment horizontal="center" vertical="center"/>
    </xf>
    <xf numFmtId="14" fontId="0" fillId="0" borderId="16" xfId="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textRotation="90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0" fillId="0" borderId="29" xfId="0" applyNumberFormat="1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14" fontId="0" fillId="10" borderId="4" xfId="0" applyNumberForma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167" fontId="0" fillId="14" borderId="1" xfId="0" applyNumberFormat="1" applyFill="1" applyBorder="1" applyAlignment="1">
      <alignment horizontal="center" vertical="center"/>
    </xf>
    <xf numFmtId="164" fontId="0" fillId="14" borderId="1" xfId="1" applyFont="1" applyFill="1" applyBorder="1" applyAlignment="1">
      <alignment horizontal="center" vertical="center"/>
    </xf>
    <xf numFmtId="165" fontId="0" fillId="14" borderId="4" xfId="0" applyNumberFormat="1" applyFill="1" applyBorder="1" applyAlignment="1">
      <alignment horizontal="center" vertical="center"/>
    </xf>
    <xf numFmtId="165" fontId="0" fillId="14" borderId="8" xfId="0" applyNumberForma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14" fontId="9" fillId="14" borderId="8" xfId="0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4" fontId="10" fillId="0" borderId="1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4" fontId="9" fillId="14" borderId="26" xfId="0" applyNumberFormat="1" applyFon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4" fontId="0" fillId="0" borderId="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7" fontId="10" fillId="10" borderId="1" xfId="0" applyNumberFormat="1" applyFont="1" applyFill="1" applyBorder="1" applyAlignment="1">
      <alignment horizontal="center" vertical="center"/>
    </xf>
    <xf numFmtId="164" fontId="10" fillId="10" borderId="1" xfId="1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15" borderId="19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 textRotation="90"/>
    </xf>
    <xf numFmtId="0" fontId="0" fillId="15" borderId="4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164" fontId="0" fillId="15" borderId="1" xfId="1" applyFont="1" applyFill="1" applyBorder="1" applyAlignment="1">
      <alignment horizontal="center" vertical="center"/>
    </xf>
    <xf numFmtId="166" fontId="0" fillId="15" borderId="1" xfId="1" applyNumberFormat="1" applyFont="1" applyFill="1" applyBorder="1" applyAlignment="1">
      <alignment horizontal="center" vertical="center"/>
    </xf>
    <xf numFmtId="14" fontId="0" fillId="15" borderId="1" xfId="0" applyNumberFormat="1" applyFill="1" applyBorder="1" applyAlignment="1">
      <alignment horizontal="center" vertical="center"/>
    </xf>
    <xf numFmtId="14" fontId="0" fillId="15" borderId="4" xfId="0" applyNumberFormat="1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 wrapText="1"/>
    </xf>
    <xf numFmtId="14" fontId="0" fillId="15" borderId="26" xfId="0" applyNumberFormat="1" applyFill="1" applyBorder="1" applyAlignment="1">
      <alignment horizontal="center" vertical="center"/>
    </xf>
    <xf numFmtId="167" fontId="0" fillId="15" borderId="1" xfId="0" applyNumberFormat="1" applyFill="1" applyBorder="1" applyAlignment="1">
      <alignment horizontal="center" vertical="center"/>
    </xf>
    <xf numFmtId="164" fontId="0" fillId="15" borderId="4" xfId="1" applyFont="1" applyFill="1" applyBorder="1" applyAlignment="1">
      <alignment horizontal="center" vertical="center"/>
    </xf>
    <xf numFmtId="14" fontId="0" fillId="15" borderId="8" xfId="1" applyNumberFormat="1" applyFont="1" applyFill="1" applyBorder="1" applyAlignment="1">
      <alignment horizontal="center" vertical="center"/>
    </xf>
    <xf numFmtId="14" fontId="0" fillId="15" borderId="1" xfId="1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165" fontId="0" fillId="15" borderId="8" xfId="0" applyNumberFormat="1" applyFill="1" applyBorder="1" applyAlignment="1">
      <alignment horizontal="center" vertical="center"/>
    </xf>
    <xf numFmtId="165" fontId="0" fillId="15" borderId="4" xfId="0" applyNumberFormat="1" applyFill="1" applyBorder="1" applyAlignment="1">
      <alignment horizontal="center" vertical="center"/>
    </xf>
    <xf numFmtId="14" fontId="0" fillId="15" borderId="8" xfId="0" applyNumberFormat="1" applyFill="1" applyBorder="1" applyAlignment="1">
      <alignment horizontal="center" vertical="center"/>
    </xf>
    <xf numFmtId="14" fontId="0" fillId="15" borderId="29" xfId="0" applyNumberFormat="1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/>
    </xf>
    <xf numFmtId="0" fontId="0" fillId="15" borderId="0" xfId="0" applyFill="1"/>
    <xf numFmtId="0" fontId="12" fillId="15" borderId="5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left" vertical="center" wrapText="1"/>
    </xf>
    <xf numFmtId="14" fontId="0" fillId="0" borderId="19" xfId="0" applyNumberFormat="1" applyBorder="1" applyAlignment="1">
      <alignment horizontal="center" vertical="center"/>
    </xf>
    <xf numFmtId="0" fontId="12" fillId="15" borderId="1" xfId="0" applyFont="1" applyFill="1" applyBorder="1" applyAlignment="1">
      <alignment horizontal="left" vertical="center" wrapText="1"/>
    </xf>
    <xf numFmtId="43" fontId="0" fillId="0" borderId="0" xfId="0" applyNumberFormat="1"/>
    <xf numFmtId="43" fontId="14" fillId="0" borderId="0" xfId="0" applyNumberFormat="1" applyFont="1"/>
    <xf numFmtId="0" fontId="0" fillId="2" borderId="36" xfId="0" applyFill="1" applyBorder="1" applyAlignment="1">
      <alignment horizontal="center" vertical="center"/>
    </xf>
    <xf numFmtId="14" fontId="0" fillId="0" borderId="37" xfId="1" applyNumberFormat="1" applyFont="1" applyBorder="1" applyAlignment="1">
      <alignment horizontal="center" vertical="center"/>
    </xf>
    <xf numFmtId="14" fontId="0" fillId="15" borderId="37" xfId="1" applyNumberFormat="1" applyFont="1" applyFill="1" applyBorder="1" applyAlignment="1">
      <alignment horizontal="center" vertical="center"/>
    </xf>
    <xf numFmtId="14" fontId="0" fillId="0" borderId="38" xfId="1" applyNumberFormat="1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4" fontId="0" fillId="0" borderId="2" xfId="1" applyNumberFormat="1" applyFont="1" applyBorder="1" applyAlignment="1">
      <alignment horizontal="center" vertical="center"/>
    </xf>
    <xf numFmtId="14" fontId="0" fillId="15" borderId="2" xfId="1" applyNumberFormat="1" applyFont="1" applyFill="1" applyBorder="1" applyAlignment="1">
      <alignment horizontal="center" vertical="center"/>
    </xf>
    <xf numFmtId="14" fontId="0" fillId="0" borderId="41" xfId="1" applyNumberFormat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9" fillId="14" borderId="19" xfId="1" applyNumberFormat="1" applyFont="1" applyFill="1" applyBorder="1" applyAlignment="1">
      <alignment horizontal="center" vertical="center"/>
    </xf>
    <xf numFmtId="14" fontId="9" fillId="14" borderId="2" xfId="1" applyNumberFormat="1" applyFont="1" applyFill="1" applyBorder="1" applyAlignment="1">
      <alignment horizontal="center" vertical="center"/>
    </xf>
    <xf numFmtId="14" fontId="9" fillId="14" borderId="1" xfId="1" applyNumberFormat="1" applyFon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 textRotation="90"/>
    </xf>
    <xf numFmtId="0" fontId="0" fillId="0" borderId="42" xfId="0" applyBorder="1" applyAlignment="1">
      <alignment horizontal="center" vertical="center" textRotation="90"/>
    </xf>
    <xf numFmtId="0" fontId="0" fillId="2" borderId="22" xfId="0" applyFill="1" applyBorder="1" applyAlignment="1">
      <alignment horizontal="center" vertical="center" textRotation="90"/>
    </xf>
    <xf numFmtId="0" fontId="0" fillId="0" borderId="0" xfId="0" applyAlignment="1">
      <alignment textRotation="90"/>
    </xf>
    <xf numFmtId="14" fontId="0" fillId="0" borderId="19" xfId="0" applyNumberFormat="1" applyBorder="1" applyAlignment="1">
      <alignment horizontal="center" vertical="center" textRotation="90"/>
    </xf>
    <xf numFmtId="14" fontId="0" fillId="15" borderId="19" xfId="0" applyNumberFormat="1" applyFill="1" applyBorder="1" applyAlignment="1">
      <alignment horizontal="center" vertical="center" textRotation="90"/>
    </xf>
    <xf numFmtId="14" fontId="0" fillId="0" borderId="22" xfId="0" applyNumberForma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wrapText="1"/>
    </xf>
    <xf numFmtId="0" fontId="0" fillId="15" borderId="1" xfId="0" applyFill="1" applyBorder="1" applyAlignment="1">
      <alignment horizontal="left" vertical="center" wrapText="1"/>
    </xf>
    <xf numFmtId="0" fontId="9" fillId="15" borderId="19" xfId="0" applyFont="1" applyFill="1" applyBorder="1" applyAlignment="1">
      <alignment horizontal="center" vertical="center"/>
    </xf>
    <xf numFmtId="0" fontId="15" fillId="15" borderId="5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/>
    </xf>
    <xf numFmtId="14" fontId="10" fillId="0" borderId="29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14" fontId="16" fillId="0" borderId="26" xfId="0" applyNumberFormat="1" applyFont="1" applyFill="1" applyBorder="1" applyAlignment="1">
      <alignment horizontal="center" vertical="center"/>
    </xf>
    <xf numFmtId="14" fontId="10" fillId="0" borderId="26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0" fillId="0" borderId="43" xfId="0" applyBorder="1" applyAlignment="1">
      <alignment horizontal="center" vertical="center"/>
    </xf>
    <xf numFmtId="14" fontId="0" fillId="0" borderId="29" xfId="1" applyNumberFormat="1" applyFont="1" applyBorder="1" applyAlignment="1">
      <alignment horizontal="center" vertical="center"/>
    </xf>
    <xf numFmtId="14" fontId="0" fillId="15" borderId="29" xfId="1" applyNumberFormat="1" applyFont="1" applyFill="1" applyBorder="1" applyAlignment="1">
      <alignment horizontal="center" vertical="center"/>
    </xf>
    <xf numFmtId="14" fontId="9" fillId="14" borderId="29" xfId="1" applyNumberFormat="1" applyFont="1" applyFill="1" applyBorder="1" applyAlignment="1">
      <alignment horizontal="center" vertical="center"/>
    </xf>
    <xf numFmtId="14" fontId="0" fillId="0" borderId="30" xfId="1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5" fillId="17" borderId="45" xfId="0" applyFont="1" applyFill="1" applyBorder="1" applyAlignment="1">
      <alignment horizontal="center" vertical="center"/>
    </xf>
    <xf numFmtId="0" fontId="5" fillId="17" borderId="46" xfId="0" applyFont="1" applyFill="1" applyBorder="1" applyAlignment="1">
      <alignment horizontal="center" vertical="center"/>
    </xf>
    <xf numFmtId="0" fontId="6" fillId="17" borderId="44" xfId="0" applyFont="1" applyFill="1" applyBorder="1" applyAlignment="1">
      <alignment horizontal="center" vertical="center" wrapText="1"/>
    </xf>
    <xf numFmtId="0" fontId="6" fillId="17" borderId="46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/>
    </xf>
    <xf numFmtId="0" fontId="18" fillId="17" borderId="42" xfId="0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center" vertical="center"/>
    </xf>
    <xf numFmtId="0" fontId="19" fillId="17" borderId="44" xfId="0" applyFont="1" applyFill="1" applyBorder="1" applyAlignment="1">
      <alignment horizontal="center" vertical="center"/>
    </xf>
    <xf numFmtId="0" fontId="19" fillId="17" borderId="45" xfId="0" applyFont="1" applyFill="1" applyBorder="1" applyAlignment="1">
      <alignment horizontal="center" vertical="center"/>
    </xf>
    <xf numFmtId="0" fontId="19" fillId="17" borderId="46" xfId="0" applyFont="1" applyFill="1" applyBorder="1" applyAlignment="1">
      <alignment horizontal="center" vertical="center"/>
    </xf>
    <xf numFmtId="0" fontId="18" fillId="17" borderId="44" xfId="0" applyFont="1" applyFill="1" applyBorder="1" applyAlignment="1">
      <alignment horizontal="center" vertical="center" wrapText="1"/>
    </xf>
    <xf numFmtId="0" fontId="18" fillId="17" borderId="4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2" fillId="17" borderId="1" xfId="0" applyFont="1" applyFill="1" applyBorder="1" applyAlignment="1">
      <alignment horizontal="center" vertical="center"/>
    </xf>
    <xf numFmtId="0" fontId="5" fillId="17" borderId="47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/>
    </xf>
    <xf numFmtId="0" fontId="12" fillId="17" borderId="0" xfId="0" applyFont="1" applyFill="1"/>
    <xf numFmtId="0" fontId="0" fillId="0" borderId="49" xfId="0" applyBorder="1" applyAlignment="1">
      <alignment horizontal="center" vertical="center"/>
    </xf>
    <xf numFmtId="14" fontId="0" fillId="0" borderId="51" xfId="1" applyNumberFormat="1" applyFont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15" borderId="52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15" borderId="51" xfId="0" applyFill="1" applyBorder="1" applyAlignment="1">
      <alignment horizontal="center" vertical="center" wrapText="1"/>
    </xf>
    <xf numFmtId="14" fontId="0" fillId="15" borderId="51" xfId="1" applyNumberFormat="1" applyFont="1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 wrapText="1"/>
    </xf>
    <xf numFmtId="0" fontId="0" fillId="15" borderId="34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17" borderId="48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12" fillId="17" borderId="4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14" fontId="0" fillId="0" borderId="46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22" fontId="20" fillId="0" borderId="0" xfId="0" applyNumberFormat="1" applyFont="1" applyAlignment="1"/>
    <xf numFmtId="14" fontId="20" fillId="0" borderId="0" xfId="0" applyNumberFormat="1" applyFont="1" applyAlignment="1">
      <alignment horizontal="left"/>
    </xf>
    <xf numFmtId="0" fontId="0" fillId="15" borderId="5" xfId="0" applyFill="1" applyBorder="1" applyAlignment="1">
      <alignment horizontal="center" vertical="center" textRotation="90"/>
    </xf>
    <xf numFmtId="14" fontId="0" fillId="15" borderId="46" xfId="0" applyNumberFormat="1" applyFill="1" applyBorder="1" applyAlignment="1">
      <alignment horizontal="center" vertical="center" wrapText="1"/>
    </xf>
    <xf numFmtId="0" fontId="0" fillId="15" borderId="26" xfId="0" applyFill="1" applyBorder="1" applyAlignment="1">
      <alignment horizontal="center" vertical="center" wrapText="1"/>
    </xf>
    <xf numFmtId="14" fontId="0" fillId="15" borderId="53" xfId="1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14" fontId="0" fillId="15" borderId="1" xfId="0" applyNumberForma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 wrapText="1"/>
    </xf>
    <xf numFmtId="0" fontId="0" fillId="14" borderId="0" xfId="0" applyFill="1"/>
    <xf numFmtId="14" fontId="20" fillId="0" borderId="0" xfId="0" applyNumberFormat="1" applyFont="1" applyAlignment="1"/>
    <xf numFmtId="0" fontId="0" fillId="14" borderId="33" xfId="0" applyFill="1" applyBorder="1" applyAlignment="1">
      <alignment horizontal="center" vertical="center" wrapText="1"/>
    </xf>
    <xf numFmtId="14" fontId="0" fillId="14" borderId="51" xfId="1" applyNumberFormat="1" applyFont="1" applyFill="1" applyBorder="1" applyAlignment="1">
      <alignment horizontal="center" vertical="center"/>
    </xf>
    <xf numFmtId="0" fontId="0" fillId="14" borderId="52" xfId="0" applyFill="1" applyBorder="1" applyAlignment="1">
      <alignment horizontal="center" vertical="center" wrapText="1"/>
    </xf>
    <xf numFmtId="14" fontId="0" fillId="14" borderId="1" xfId="0" applyNumberForma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14" fontId="0" fillId="14" borderId="29" xfId="1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 wrapText="1"/>
    </xf>
    <xf numFmtId="14" fontId="22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168" fontId="0" fillId="14" borderId="53" xfId="1" applyNumberFormat="1" applyFont="1" applyFill="1" applyBorder="1" applyAlignment="1">
      <alignment horizontal="center" vertical="center"/>
    </xf>
    <xf numFmtId="14" fontId="0" fillId="0" borderId="51" xfId="1" applyNumberFormat="1" applyFont="1" applyFill="1" applyBorder="1" applyAlignment="1">
      <alignment horizontal="center" vertical="center" wrapText="1"/>
    </xf>
    <xf numFmtId="168" fontId="0" fillId="0" borderId="53" xfId="1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0" fillId="13" borderId="27" xfId="0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15" fillId="16" borderId="43" xfId="0" applyFont="1" applyFill="1" applyBorder="1" applyAlignment="1">
      <alignment horizontal="center" vertical="center"/>
    </xf>
    <xf numFmtId="0" fontId="15" fillId="16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CC"/>
      <color rgb="FF990033"/>
      <color rgb="FFC6AA9A"/>
      <color rgb="FFE8A688"/>
      <color rgb="FFF38D1D"/>
      <color rgb="FFCC9900"/>
      <color rgb="FFC0084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filterMode="1">
    <tabColor theme="1"/>
  </sheetPr>
  <dimension ref="A2:BC97"/>
  <sheetViews>
    <sheetView view="pageBreakPreview" zoomScale="70" zoomScaleNormal="85" zoomScaleSheetLayoutView="70" workbookViewId="0">
      <selection activeCell="F81" sqref="F81"/>
    </sheetView>
  </sheetViews>
  <sheetFormatPr baseColWidth="10" defaultRowHeight="15"/>
  <cols>
    <col min="1" max="1" width="3.28515625" customWidth="1"/>
    <col min="2" max="2" width="3.7109375" customWidth="1"/>
    <col min="3" max="3" width="3.7109375" style="172" customWidth="1"/>
    <col min="4" max="4" width="4" customWidth="1"/>
    <col min="5" max="5" width="16.140625" customWidth="1"/>
    <col min="6" max="6" width="17.5703125" customWidth="1"/>
    <col min="7" max="7" width="18.42578125" customWidth="1"/>
    <col min="8" max="8" width="34.5703125" customWidth="1"/>
    <col min="9" max="9" width="14.5703125" bestFit="1" customWidth="1"/>
    <col min="10" max="10" width="7.85546875" customWidth="1"/>
    <col min="11" max="11" width="11" customWidth="1"/>
    <col min="12" max="12" width="10.42578125" customWidth="1"/>
    <col min="13" max="13" width="16.140625" customWidth="1"/>
    <col min="14" max="14" width="19" customWidth="1"/>
    <col min="15" max="15" width="16.7109375" customWidth="1"/>
    <col min="16" max="16" width="13.140625" customWidth="1"/>
    <col min="18" max="18" width="10" customWidth="1"/>
    <col min="19" max="19" width="14" customWidth="1"/>
    <col min="20" max="21" width="14.140625" customWidth="1"/>
    <col min="22" max="23" width="11" customWidth="1"/>
    <col min="24" max="24" width="15.140625" customWidth="1"/>
    <col min="25" max="29" width="10.7109375" customWidth="1"/>
    <col min="30" max="30" width="20" customWidth="1"/>
    <col min="31" max="31" width="13.5703125" customWidth="1"/>
    <col min="32" max="32" width="10.7109375" customWidth="1"/>
    <col min="33" max="33" width="13" customWidth="1"/>
    <col min="34" max="34" width="10.5703125" customWidth="1"/>
    <col min="35" max="35" width="12.5703125" customWidth="1"/>
    <col min="36" max="36" width="10.7109375" customWidth="1"/>
    <col min="37" max="37" width="13.140625" bestFit="1" customWidth="1"/>
    <col min="38" max="38" width="14.140625" customWidth="1"/>
    <col min="39" max="39" width="12.85546875" bestFit="1" customWidth="1"/>
    <col min="41" max="41" width="13.85546875" customWidth="1"/>
    <col min="42" max="42" width="18.85546875" customWidth="1"/>
    <col min="43" max="43" width="12.85546875" bestFit="1" customWidth="1"/>
    <col min="47" max="47" width="14.140625" bestFit="1" customWidth="1"/>
    <col min="48" max="48" width="12.42578125" bestFit="1" customWidth="1"/>
    <col min="52" max="52" width="12.42578125" bestFit="1" customWidth="1"/>
    <col min="53" max="53" width="24.42578125" customWidth="1"/>
    <col min="54" max="54" width="25.42578125" customWidth="1"/>
    <col min="55" max="55" width="2.7109375" customWidth="1"/>
  </cols>
  <sheetData>
    <row r="2" spans="2:55" ht="42" customHeight="1" thickBot="1">
      <c r="B2" s="11"/>
      <c r="C2" s="16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55" ht="33" customHeight="1" thickTop="1" thickBot="1">
      <c r="B3" s="67"/>
      <c r="C3" s="170"/>
      <c r="D3" s="68"/>
      <c r="E3" s="69"/>
      <c r="F3" s="279" t="s">
        <v>22</v>
      </c>
      <c r="G3" s="280"/>
      <c r="H3" s="280"/>
      <c r="I3" s="280"/>
      <c r="J3" s="280"/>
      <c r="K3" s="280"/>
      <c r="L3" s="281"/>
      <c r="M3" s="29" t="s">
        <v>32</v>
      </c>
      <c r="N3" s="294" t="s">
        <v>38</v>
      </c>
      <c r="O3" s="295"/>
      <c r="P3" s="48" t="s">
        <v>35</v>
      </c>
      <c r="Q3" s="292" t="s">
        <v>14</v>
      </c>
      <c r="R3" s="293"/>
      <c r="S3" s="293"/>
      <c r="T3" s="277"/>
      <c r="U3" s="274"/>
      <c r="V3" s="275" t="s">
        <v>28</v>
      </c>
      <c r="W3" s="276"/>
      <c r="X3" s="276"/>
      <c r="Y3" s="277"/>
      <c r="Z3" s="278"/>
      <c r="AA3" s="196"/>
      <c r="AB3" s="196"/>
      <c r="AC3" s="196"/>
      <c r="AD3" s="282" t="s">
        <v>11</v>
      </c>
      <c r="AE3" s="283"/>
      <c r="AF3" s="283"/>
      <c r="AG3" s="283"/>
      <c r="AH3" s="283"/>
      <c r="AI3" s="283"/>
      <c r="AJ3" s="284"/>
      <c r="AK3" s="290" t="s">
        <v>25</v>
      </c>
      <c r="AL3" s="291"/>
      <c r="AM3" s="285" t="s">
        <v>13</v>
      </c>
      <c r="AN3" s="286"/>
      <c r="AO3" s="296" t="s">
        <v>40</v>
      </c>
      <c r="AP3" s="297"/>
      <c r="AQ3" s="287" t="s">
        <v>20</v>
      </c>
      <c r="AR3" s="288"/>
      <c r="AS3" s="288"/>
      <c r="AT3" s="288"/>
      <c r="AU3" s="289"/>
      <c r="AV3" s="272" t="s">
        <v>16</v>
      </c>
      <c r="AW3" s="273"/>
      <c r="AX3" s="273"/>
      <c r="AY3" s="274"/>
      <c r="AZ3" s="63" t="s">
        <v>34</v>
      </c>
      <c r="BA3" s="64"/>
      <c r="BB3" s="64"/>
      <c r="BC3" s="13"/>
    </row>
    <row r="4" spans="2:55" ht="40.5" customHeight="1" thickTop="1" thickBot="1">
      <c r="B4" s="77"/>
      <c r="C4" s="171" t="s">
        <v>233</v>
      </c>
      <c r="D4" s="75" t="s">
        <v>21</v>
      </c>
      <c r="E4" s="76" t="s">
        <v>44</v>
      </c>
      <c r="F4" s="71" t="s">
        <v>0</v>
      </c>
      <c r="G4" s="72" t="s">
        <v>1</v>
      </c>
      <c r="H4" s="73" t="s">
        <v>5</v>
      </c>
      <c r="I4" s="73" t="s">
        <v>2</v>
      </c>
      <c r="J4" s="73" t="s">
        <v>8</v>
      </c>
      <c r="K4" s="73" t="s">
        <v>3</v>
      </c>
      <c r="L4" s="74" t="s">
        <v>4</v>
      </c>
      <c r="M4" s="78" t="s">
        <v>8</v>
      </c>
      <c r="N4" s="71" t="s">
        <v>36</v>
      </c>
      <c r="O4" s="74" t="s">
        <v>37</v>
      </c>
      <c r="P4" s="78" t="s">
        <v>8</v>
      </c>
      <c r="Q4" s="71" t="s">
        <v>6</v>
      </c>
      <c r="R4" s="73" t="s">
        <v>8</v>
      </c>
      <c r="S4" s="73" t="s">
        <v>2</v>
      </c>
      <c r="T4" s="73" t="s">
        <v>26</v>
      </c>
      <c r="U4" s="74" t="s">
        <v>2</v>
      </c>
      <c r="V4" s="71" t="s">
        <v>29</v>
      </c>
      <c r="W4" s="154" t="s">
        <v>212</v>
      </c>
      <c r="X4" s="162" t="s">
        <v>210</v>
      </c>
      <c r="Y4" s="158" t="s">
        <v>30</v>
      </c>
      <c r="Z4" s="154" t="s">
        <v>31</v>
      </c>
      <c r="AA4" s="81"/>
      <c r="AB4" s="81"/>
      <c r="AC4" s="81"/>
      <c r="AD4" s="71" t="s">
        <v>12</v>
      </c>
      <c r="AE4" s="73" t="s">
        <v>7</v>
      </c>
      <c r="AF4" s="73" t="s">
        <v>8</v>
      </c>
      <c r="AG4" s="73" t="s">
        <v>9</v>
      </c>
      <c r="AH4" s="73" t="s">
        <v>8</v>
      </c>
      <c r="AI4" s="73" t="s">
        <v>10</v>
      </c>
      <c r="AJ4" s="74" t="s">
        <v>8</v>
      </c>
      <c r="AK4" s="71" t="s">
        <v>23</v>
      </c>
      <c r="AL4" s="79" t="s">
        <v>24</v>
      </c>
      <c r="AM4" s="71" t="s">
        <v>3</v>
      </c>
      <c r="AN4" s="74" t="s">
        <v>4</v>
      </c>
      <c r="AO4" s="71" t="s">
        <v>42</v>
      </c>
      <c r="AP4" s="81" t="s">
        <v>41</v>
      </c>
      <c r="AQ4" s="71" t="s">
        <v>8</v>
      </c>
      <c r="AR4" s="73" t="s">
        <v>17</v>
      </c>
      <c r="AS4" s="73" t="s">
        <v>18</v>
      </c>
      <c r="AT4" s="73" t="s">
        <v>19</v>
      </c>
      <c r="AU4" s="74" t="s">
        <v>39</v>
      </c>
      <c r="AV4" s="71" t="s">
        <v>8</v>
      </c>
      <c r="AW4" s="73" t="s">
        <v>3</v>
      </c>
      <c r="AX4" s="73" t="s">
        <v>4</v>
      </c>
      <c r="AY4" s="74" t="s">
        <v>27</v>
      </c>
      <c r="AZ4" s="78" t="s">
        <v>8</v>
      </c>
      <c r="BA4" s="80" t="s">
        <v>270</v>
      </c>
      <c r="BB4" s="80" t="s">
        <v>15</v>
      </c>
      <c r="BC4" s="15"/>
    </row>
    <row r="5" spans="2:55" ht="90.75" thickTop="1">
      <c r="B5" s="35"/>
      <c r="C5" s="173">
        <v>42035</v>
      </c>
      <c r="D5" s="17">
        <v>2015</v>
      </c>
      <c r="E5" s="18" t="s">
        <v>72</v>
      </c>
      <c r="F5" s="21" t="s">
        <v>167</v>
      </c>
      <c r="G5" s="2" t="s">
        <v>46</v>
      </c>
      <c r="H5" s="3" t="s">
        <v>54</v>
      </c>
      <c r="I5" s="4">
        <v>1538461.54</v>
      </c>
      <c r="J5" s="6">
        <v>42320</v>
      </c>
      <c r="K5" s="5">
        <v>42321</v>
      </c>
      <c r="L5" s="12">
        <v>42369</v>
      </c>
      <c r="M5" s="35" t="s">
        <v>48</v>
      </c>
      <c r="N5" s="88" t="s">
        <v>48</v>
      </c>
      <c r="O5" s="89" t="s">
        <v>52</v>
      </c>
      <c r="P5" s="84">
        <v>42306</v>
      </c>
      <c r="Q5" s="21" t="s">
        <v>50</v>
      </c>
      <c r="R5" s="9">
        <v>42062</v>
      </c>
      <c r="S5" s="4">
        <v>2804356.62</v>
      </c>
      <c r="T5" s="4" t="s">
        <v>51</v>
      </c>
      <c r="U5" s="49">
        <v>2564102.5699999998</v>
      </c>
      <c r="V5" s="53" t="s">
        <v>48</v>
      </c>
      <c r="W5" s="159"/>
      <c r="X5" s="159"/>
      <c r="Y5" s="7" t="s">
        <v>48</v>
      </c>
      <c r="Z5" s="155"/>
      <c r="AA5" s="197"/>
      <c r="AB5" s="197"/>
      <c r="AC5" s="197"/>
      <c r="AD5" s="50" t="s">
        <v>48</v>
      </c>
      <c r="AE5" s="1" t="s">
        <v>48</v>
      </c>
      <c r="AF5" s="1"/>
      <c r="AG5" s="1" t="s">
        <v>48</v>
      </c>
      <c r="AH5" s="1"/>
      <c r="AI5" s="1" t="s">
        <v>48</v>
      </c>
      <c r="AJ5" s="18"/>
      <c r="AK5" s="101"/>
      <c r="AL5" s="100"/>
      <c r="AM5" s="102" t="s">
        <v>48</v>
      </c>
      <c r="AN5" s="12" t="s">
        <v>48</v>
      </c>
      <c r="AO5" s="47" t="s">
        <v>48</v>
      </c>
      <c r="AP5" s="90" t="s">
        <v>53</v>
      </c>
      <c r="AQ5" s="102" t="s">
        <v>130</v>
      </c>
      <c r="AR5" s="1"/>
      <c r="AS5" s="1"/>
      <c r="AT5" s="1"/>
      <c r="AU5" s="59">
        <f t="shared" ref="AU5" si="0">AK5+AL5</f>
        <v>0</v>
      </c>
      <c r="AV5" s="102" t="s">
        <v>130</v>
      </c>
      <c r="AW5" s="1"/>
      <c r="AX5" s="1"/>
      <c r="AY5" s="18"/>
      <c r="AZ5" s="14" t="s">
        <v>48</v>
      </c>
      <c r="BA5" s="14"/>
      <c r="BB5" s="65" t="s">
        <v>235</v>
      </c>
      <c r="BC5" s="13"/>
    </row>
    <row r="6" spans="2:55" ht="90">
      <c r="B6" s="35"/>
      <c r="C6" s="173">
        <v>42307</v>
      </c>
      <c r="D6" s="17">
        <v>2015</v>
      </c>
      <c r="E6" s="19" t="s">
        <v>120</v>
      </c>
      <c r="F6" s="21" t="s">
        <v>45</v>
      </c>
      <c r="G6" s="2" t="s">
        <v>46</v>
      </c>
      <c r="H6" s="3" t="s">
        <v>47</v>
      </c>
      <c r="I6" s="4">
        <v>162687</v>
      </c>
      <c r="J6" s="6">
        <v>42278</v>
      </c>
      <c r="K6" s="5">
        <v>42278</v>
      </c>
      <c r="L6" s="12">
        <v>42338</v>
      </c>
      <c r="M6" s="35" t="s">
        <v>48</v>
      </c>
      <c r="N6" s="88" t="s">
        <v>48</v>
      </c>
      <c r="O6" s="89" t="s">
        <v>49</v>
      </c>
      <c r="P6" s="84" t="s">
        <v>48</v>
      </c>
      <c r="Q6" s="117" t="s">
        <v>220</v>
      </c>
      <c r="R6" s="115">
        <v>42453</v>
      </c>
      <c r="S6" s="116">
        <v>153587</v>
      </c>
      <c r="T6" s="4" t="s">
        <v>221</v>
      </c>
      <c r="U6" s="49">
        <v>76560</v>
      </c>
      <c r="V6" s="53" t="s">
        <v>48</v>
      </c>
      <c r="W6" s="159"/>
      <c r="X6" s="159"/>
      <c r="Y6" s="7" t="s">
        <v>48</v>
      </c>
      <c r="Z6" s="155"/>
      <c r="AA6" s="197"/>
      <c r="AB6" s="197"/>
      <c r="AC6" s="197"/>
      <c r="AD6" s="50" t="s">
        <v>48</v>
      </c>
      <c r="AE6" s="1" t="s">
        <v>48</v>
      </c>
      <c r="AF6" s="1"/>
      <c r="AG6" s="1" t="s">
        <v>48</v>
      </c>
      <c r="AH6" s="1"/>
      <c r="AI6" s="1" t="s">
        <v>48</v>
      </c>
      <c r="AJ6" s="18"/>
      <c r="AK6" s="101"/>
      <c r="AL6" s="100"/>
      <c r="AM6" s="105">
        <v>42289</v>
      </c>
      <c r="AN6" s="12">
        <v>42592</v>
      </c>
      <c r="AO6" s="47" t="s">
        <v>48</v>
      </c>
      <c r="AP6" s="82" t="s">
        <v>48</v>
      </c>
      <c r="AQ6" s="102" t="s">
        <v>130</v>
      </c>
      <c r="AR6" s="1"/>
      <c r="AS6" s="1"/>
      <c r="AT6" s="1"/>
      <c r="AU6" s="59">
        <f>AK6+AL6</f>
        <v>0</v>
      </c>
      <c r="AV6" s="102" t="s">
        <v>130</v>
      </c>
      <c r="AW6" s="1"/>
      <c r="AX6" s="1"/>
      <c r="AY6" s="18"/>
      <c r="AZ6" s="14" t="s">
        <v>48</v>
      </c>
      <c r="BA6" s="14"/>
      <c r="BB6" s="65"/>
      <c r="BC6" s="13"/>
    </row>
    <row r="7" spans="2:55" ht="90">
      <c r="B7" s="35"/>
      <c r="C7" s="173">
        <v>42034</v>
      </c>
      <c r="D7" s="17">
        <v>2015</v>
      </c>
      <c r="E7" s="19" t="s">
        <v>168</v>
      </c>
      <c r="F7" s="176" t="s">
        <v>298</v>
      </c>
      <c r="G7" s="2" t="s">
        <v>46</v>
      </c>
      <c r="H7" s="3" t="s">
        <v>54</v>
      </c>
      <c r="I7" s="4">
        <v>1538461.54</v>
      </c>
      <c r="J7" s="6">
        <v>42320</v>
      </c>
      <c r="K7" s="5">
        <v>42321</v>
      </c>
      <c r="L7" s="12">
        <v>42369</v>
      </c>
      <c r="M7" s="35" t="s">
        <v>48</v>
      </c>
      <c r="N7" s="88" t="s">
        <v>48</v>
      </c>
      <c r="O7" s="89" t="s">
        <v>52</v>
      </c>
      <c r="P7" s="84">
        <v>42306</v>
      </c>
      <c r="Q7" s="21" t="s">
        <v>50</v>
      </c>
      <c r="R7" s="9">
        <v>42062</v>
      </c>
      <c r="S7" s="4">
        <v>2804356.62</v>
      </c>
      <c r="T7" s="4" t="s">
        <v>51</v>
      </c>
      <c r="U7" s="49">
        <v>2564102.5699999998</v>
      </c>
      <c r="V7" s="53" t="s">
        <v>48</v>
      </c>
      <c r="W7" s="159"/>
      <c r="X7" s="159"/>
      <c r="Y7" s="7" t="s">
        <v>48</v>
      </c>
      <c r="Z7" s="155"/>
      <c r="AA7" s="197"/>
      <c r="AB7" s="197"/>
      <c r="AC7" s="197"/>
      <c r="AD7" s="50" t="s">
        <v>48</v>
      </c>
      <c r="AE7" s="1" t="s">
        <v>48</v>
      </c>
      <c r="AF7" s="1"/>
      <c r="AG7" s="1" t="s">
        <v>48</v>
      </c>
      <c r="AH7" s="1"/>
      <c r="AI7" s="1" t="s">
        <v>48</v>
      </c>
      <c r="AJ7" s="18"/>
      <c r="AK7" s="101"/>
      <c r="AL7" s="100"/>
      <c r="AM7" s="102" t="s">
        <v>130</v>
      </c>
      <c r="AN7" s="12"/>
      <c r="AO7" s="47" t="s">
        <v>48</v>
      </c>
      <c r="AP7" s="90" t="s">
        <v>53</v>
      </c>
      <c r="AQ7" s="102" t="s">
        <v>130</v>
      </c>
      <c r="AR7" s="1"/>
      <c r="AS7" s="1"/>
      <c r="AT7" s="1"/>
      <c r="AU7" s="59">
        <f t="shared" ref="AU7:AU62" si="1">AK7+AL7</f>
        <v>0</v>
      </c>
      <c r="AV7" s="102" t="s">
        <v>130</v>
      </c>
      <c r="AW7" s="1"/>
      <c r="AX7" s="1"/>
      <c r="AY7" s="18"/>
      <c r="AZ7" s="14" t="s">
        <v>48</v>
      </c>
      <c r="BA7" s="14"/>
      <c r="BB7" s="65" t="s">
        <v>235</v>
      </c>
      <c r="BC7" s="13"/>
    </row>
    <row r="8" spans="2:55" ht="60" hidden="1">
      <c r="B8" s="35"/>
      <c r="C8" s="173">
        <v>42671</v>
      </c>
      <c r="D8" s="17">
        <v>2015</v>
      </c>
      <c r="E8" s="18" t="s">
        <v>55</v>
      </c>
      <c r="F8" s="50" t="s">
        <v>56</v>
      </c>
      <c r="G8" s="2" t="s">
        <v>59</v>
      </c>
      <c r="H8" s="3" t="s">
        <v>58</v>
      </c>
      <c r="I8" s="4">
        <v>1500000</v>
      </c>
      <c r="J8" s="6">
        <v>42307</v>
      </c>
      <c r="K8" s="5">
        <v>42338</v>
      </c>
      <c r="L8" s="12">
        <v>42696</v>
      </c>
      <c r="M8" s="35" t="s">
        <v>48</v>
      </c>
      <c r="N8" s="50" t="s">
        <v>48</v>
      </c>
      <c r="O8" s="19" t="s">
        <v>48</v>
      </c>
      <c r="P8" s="84" t="s">
        <v>48</v>
      </c>
      <c r="Q8" s="21" t="s">
        <v>48</v>
      </c>
      <c r="R8" s="9" t="s">
        <v>48</v>
      </c>
      <c r="S8" s="4" t="s">
        <v>48</v>
      </c>
      <c r="T8" s="4" t="s">
        <v>48</v>
      </c>
      <c r="U8" s="49" t="s">
        <v>48</v>
      </c>
      <c r="V8" s="53" t="s">
        <v>48</v>
      </c>
      <c r="W8" s="159"/>
      <c r="X8" s="159"/>
      <c r="Y8" s="7" t="s">
        <v>48</v>
      </c>
      <c r="Z8" s="155"/>
      <c r="AA8" s="197"/>
      <c r="AB8" s="197"/>
      <c r="AC8" s="197"/>
      <c r="AD8" s="50" t="s">
        <v>48</v>
      </c>
      <c r="AE8" s="1" t="s">
        <v>48</v>
      </c>
      <c r="AF8" s="1" t="s">
        <v>48</v>
      </c>
      <c r="AG8" s="1" t="s">
        <v>48</v>
      </c>
      <c r="AH8" s="1"/>
      <c r="AI8" s="1"/>
      <c r="AJ8" s="18"/>
      <c r="AK8" s="58">
        <v>0</v>
      </c>
      <c r="AL8" s="59">
        <v>0</v>
      </c>
      <c r="AM8" s="117" t="s">
        <v>48</v>
      </c>
      <c r="AN8" s="180" t="s">
        <v>48</v>
      </c>
      <c r="AO8" s="110" t="s">
        <v>48</v>
      </c>
      <c r="AP8" s="181" t="s">
        <v>48</v>
      </c>
      <c r="AQ8" s="117" t="s">
        <v>48</v>
      </c>
      <c r="AR8" s="182"/>
      <c r="AS8" s="182"/>
      <c r="AT8" s="182"/>
      <c r="AU8" s="183">
        <f t="shared" si="1"/>
        <v>0</v>
      </c>
      <c r="AV8" s="117" t="s">
        <v>48</v>
      </c>
      <c r="AW8" s="1"/>
      <c r="AX8" s="1"/>
      <c r="AY8" s="18"/>
      <c r="AZ8" s="14" t="s">
        <v>48</v>
      </c>
      <c r="BA8" s="14"/>
      <c r="BB8" s="65" t="s">
        <v>237</v>
      </c>
      <c r="BC8" s="13"/>
    </row>
    <row r="9" spans="2:55" ht="60" hidden="1">
      <c r="B9" s="35"/>
      <c r="C9" s="173">
        <v>42397</v>
      </c>
      <c r="D9" s="17">
        <v>2015</v>
      </c>
      <c r="E9" s="18" t="s">
        <v>55</v>
      </c>
      <c r="F9" s="21" t="s">
        <v>60</v>
      </c>
      <c r="G9" s="2" t="s">
        <v>57</v>
      </c>
      <c r="H9" s="3" t="s">
        <v>58</v>
      </c>
      <c r="I9" s="4">
        <v>1500000</v>
      </c>
      <c r="J9" s="6">
        <v>42339</v>
      </c>
      <c r="K9" s="5">
        <v>42338</v>
      </c>
      <c r="L9" s="12">
        <v>42704</v>
      </c>
      <c r="M9" s="102" t="s">
        <v>130</v>
      </c>
      <c r="N9" s="50" t="s">
        <v>61</v>
      </c>
      <c r="O9" s="19" t="s">
        <v>62</v>
      </c>
      <c r="P9" s="84" t="s">
        <v>48</v>
      </c>
      <c r="Q9" s="21" t="s">
        <v>66</v>
      </c>
      <c r="R9" s="9">
        <v>42325</v>
      </c>
      <c r="S9" s="4">
        <v>500000</v>
      </c>
      <c r="T9" s="4"/>
      <c r="U9" s="49"/>
      <c r="V9" s="53" t="s">
        <v>48</v>
      </c>
      <c r="W9" s="159"/>
      <c r="X9" s="159"/>
      <c r="Y9" s="7" t="s">
        <v>48</v>
      </c>
      <c r="Z9" s="155"/>
      <c r="AA9" s="197"/>
      <c r="AB9" s="197"/>
      <c r="AC9" s="197"/>
      <c r="AD9" s="50" t="s">
        <v>67</v>
      </c>
      <c r="AE9" s="1">
        <v>1955042</v>
      </c>
      <c r="AF9" s="5">
        <v>42338</v>
      </c>
      <c r="AG9" s="1">
        <v>1955045</v>
      </c>
      <c r="AH9" s="5">
        <v>42338</v>
      </c>
      <c r="AI9" s="106"/>
      <c r="AJ9" s="18"/>
      <c r="AK9" s="58">
        <v>0</v>
      </c>
      <c r="AL9" s="107">
        <f>361614.4+671903.9+466581.7</f>
        <v>1500100</v>
      </c>
      <c r="AM9" s="105">
        <v>42338</v>
      </c>
      <c r="AN9" s="12">
        <v>42543</v>
      </c>
      <c r="AO9" s="47" t="s">
        <v>48</v>
      </c>
      <c r="AP9" s="82" t="s">
        <v>48</v>
      </c>
      <c r="AQ9" s="105">
        <v>42580</v>
      </c>
      <c r="AR9" s="5">
        <v>42338</v>
      </c>
      <c r="AS9" s="5">
        <v>42696</v>
      </c>
      <c r="AT9" s="5">
        <v>42567</v>
      </c>
      <c r="AU9" s="59">
        <f t="shared" si="1"/>
        <v>1500100</v>
      </c>
      <c r="AV9" s="105">
        <v>42567</v>
      </c>
      <c r="AW9" s="5">
        <v>42338</v>
      </c>
      <c r="AX9" s="5">
        <v>42696</v>
      </c>
      <c r="AY9" s="12">
        <v>42567</v>
      </c>
      <c r="AZ9" s="105">
        <v>42583</v>
      </c>
      <c r="BA9" s="105"/>
      <c r="BB9" s="65" t="s">
        <v>236</v>
      </c>
      <c r="BC9" s="13"/>
    </row>
    <row r="10" spans="2:55" s="147" customFormat="1" ht="75" hidden="1">
      <c r="B10" s="123"/>
      <c r="C10" s="174">
        <v>42795</v>
      </c>
      <c r="D10" s="124">
        <v>2015</v>
      </c>
      <c r="E10" s="139" t="s">
        <v>72</v>
      </c>
      <c r="F10" s="126" t="s">
        <v>123</v>
      </c>
      <c r="G10" s="127" t="s">
        <v>57</v>
      </c>
      <c r="H10" s="177" t="s">
        <v>299</v>
      </c>
      <c r="I10" s="128">
        <v>369433.09</v>
      </c>
      <c r="J10" s="129">
        <v>42593</v>
      </c>
      <c r="K10" s="130">
        <v>42597</v>
      </c>
      <c r="L10" s="131">
        <v>42704</v>
      </c>
      <c r="M10" s="178" t="s">
        <v>130</v>
      </c>
      <c r="N10" s="132" t="s">
        <v>133</v>
      </c>
      <c r="O10" s="125" t="s">
        <v>124</v>
      </c>
      <c r="P10" s="178" t="s">
        <v>130</v>
      </c>
      <c r="Q10" s="178" t="s">
        <v>130</v>
      </c>
      <c r="R10" s="134"/>
      <c r="S10" s="128"/>
      <c r="T10" s="128"/>
      <c r="U10" s="135"/>
      <c r="V10" s="136" t="s">
        <v>48</v>
      </c>
      <c r="W10" s="160"/>
      <c r="X10" s="160"/>
      <c r="Y10" s="137" t="s">
        <v>48</v>
      </c>
      <c r="Z10" s="156"/>
      <c r="AA10" s="198"/>
      <c r="AB10" s="198"/>
      <c r="AC10" s="198"/>
      <c r="AD10" s="132"/>
      <c r="AE10" s="138"/>
      <c r="AF10" s="130"/>
      <c r="AG10" s="138"/>
      <c r="AH10" s="130"/>
      <c r="AI10" s="138"/>
      <c r="AJ10" s="139"/>
      <c r="AK10" s="140">
        <v>0</v>
      </c>
      <c r="AL10" s="141"/>
      <c r="AM10" s="178" t="s">
        <v>130</v>
      </c>
      <c r="AN10" s="131"/>
      <c r="AO10" s="142" t="s">
        <v>48</v>
      </c>
      <c r="AP10" s="143" t="s">
        <v>48</v>
      </c>
      <c r="AQ10" s="178" t="s">
        <v>130</v>
      </c>
      <c r="AR10" s="138"/>
      <c r="AS10" s="138"/>
      <c r="AT10" s="138"/>
      <c r="AU10" s="141">
        <f t="shared" si="1"/>
        <v>0</v>
      </c>
      <c r="AV10" s="178" t="s">
        <v>130</v>
      </c>
      <c r="AW10" s="138"/>
      <c r="AX10" s="138"/>
      <c r="AY10" s="139"/>
      <c r="AZ10" s="178" t="s">
        <v>130</v>
      </c>
      <c r="BA10" s="178"/>
      <c r="BB10" s="179" t="s">
        <v>234</v>
      </c>
      <c r="BC10" s="146"/>
    </row>
    <row r="11" spans="2:55" ht="105">
      <c r="B11" s="35"/>
      <c r="C11" s="173">
        <v>42808</v>
      </c>
      <c r="D11" s="17">
        <v>2016</v>
      </c>
      <c r="E11" s="19" t="s">
        <v>120</v>
      </c>
      <c r="F11" s="21" t="s">
        <v>63</v>
      </c>
      <c r="G11" s="2" t="s">
        <v>46</v>
      </c>
      <c r="H11" s="3" t="s">
        <v>64</v>
      </c>
      <c r="I11" s="4">
        <v>375407.88</v>
      </c>
      <c r="J11" s="6">
        <v>42403</v>
      </c>
      <c r="K11" s="5">
        <v>42405</v>
      </c>
      <c r="L11" s="12">
        <v>42441</v>
      </c>
      <c r="M11" s="35" t="s">
        <v>48</v>
      </c>
      <c r="N11" s="50" t="s">
        <v>48</v>
      </c>
      <c r="O11" s="19" t="s">
        <v>90</v>
      </c>
      <c r="P11" s="84">
        <v>42346</v>
      </c>
      <c r="Q11" s="21" t="s">
        <v>65</v>
      </c>
      <c r="R11" s="9">
        <v>42412</v>
      </c>
      <c r="S11" s="4">
        <v>375407.88</v>
      </c>
      <c r="T11" s="4"/>
      <c r="U11" s="49"/>
      <c r="V11" s="53" t="s">
        <v>48</v>
      </c>
      <c r="W11" s="159" t="s">
        <v>48</v>
      </c>
      <c r="X11" s="159" t="s">
        <v>48</v>
      </c>
      <c r="Y11" s="7" t="s">
        <v>48</v>
      </c>
      <c r="Z11" s="155" t="s">
        <v>48</v>
      </c>
      <c r="AA11" s="197"/>
      <c r="AB11" s="197"/>
      <c r="AC11" s="197"/>
      <c r="AD11" s="50" t="s">
        <v>48</v>
      </c>
      <c r="AE11" s="1" t="s">
        <v>48</v>
      </c>
      <c r="AF11" s="1"/>
      <c r="AG11" s="1" t="s">
        <v>48</v>
      </c>
      <c r="AH11" s="1"/>
      <c r="AI11" s="1" t="s">
        <v>48</v>
      </c>
      <c r="AJ11" s="18"/>
      <c r="AK11" s="109">
        <v>51198.82</v>
      </c>
      <c r="AL11" s="107">
        <v>131011.99</v>
      </c>
      <c r="AM11" s="110">
        <v>42424</v>
      </c>
      <c r="AN11" s="12">
        <v>42444</v>
      </c>
      <c r="AO11" s="47" t="s">
        <v>48</v>
      </c>
      <c r="AP11" s="82" t="s">
        <v>137</v>
      </c>
      <c r="AQ11" s="110">
        <v>42446</v>
      </c>
      <c r="AR11" s="111">
        <v>42405</v>
      </c>
      <c r="AS11" s="111">
        <v>42441</v>
      </c>
      <c r="AT11" s="111">
        <v>42444</v>
      </c>
      <c r="AU11" s="59">
        <f t="shared" si="1"/>
        <v>182210.81</v>
      </c>
      <c r="AV11" s="110">
        <v>42446</v>
      </c>
      <c r="AW11" s="111">
        <v>42405</v>
      </c>
      <c r="AX11" s="111">
        <v>42441</v>
      </c>
      <c r="AY11" s="111">
        <v>42444</v>
      </c>
      <c r="AZ11" s="14" t="s">
        <v>48</v>
      </c>
      <c r="BA11" s="14"/>
      <c r="BB11" s="65" t="s">
        <v>247</v>
      </c>
      <c r="BC11" s="13"/>
    </row>
    <row r="12" spans="2:55" ht="63.75" customHeight="1">
      <c r="B12" s="35"/>
      <c r="C12" s="173">
        <v>42706</v>
      </c>
      <c r="D12" s="17">
        <v>2016</v>
      </c>
      <c r="E12" s="19" t="s">
        <v>120</v>
      </c>
      <c r="F12" s="21" t="s">
        <v>73</v>
      </c>
      <c r="G12" s="2" t="s">
        <v>46</v>
      </c>
      <c r="H12" s="3" t="s">
        <v>96</v>
      </c>
      <c r="I12" s="4">
        <v>46400</v>
      </c>
      <c r="J12" s="6">
        <v>42433</v>
      </c>
      <c r="K12" s="5">
        <v>42434</v>
      </c>
      <c r="L12" s="12">
        <v>42439</v>
      </c>
      <c r="M12" s="35" t="s">
        <v>48</v>
      </c>
      <c r="N12" s="50" t="s">
        <v>48</v>
      </c>
      <c r="O12" s="19" t="s">
        <v>49</v>
      </c>
      <c r="P12" s="84" t="s">
        <v>48</v>
      </c>
      <c r="Q12" s="102" t="s">
        <v>130</v>
      </c>
      <c r="R12" s="98"/>
      <c r="S12" s="99"/>
      <c r="T12" s="4"/>
      <c r="U12" s="49"/>
      <c r="V12" s="53" t="s">
        <v>48</v>
      </c>
      <c r="W12" s="159"/>
      <c r="X12" s="159"/>
      <c r="Y12" s="7" t="s">
        <v>48</v>
      </c>
      <c r="Z12" s="155"/>
      <c r="AA12" s="197"/>
      <c r="AB12" s="197"/>
      <c r="AC12" s="197"/>
      <c r="AD12" s="50" t="s">
        <v>48</v>
      </c>
      <c r="AE12" s="1" t="s">
        <v>48</v>
      </c>
      <c r="AF12" s="1"/>
      <c r="AG12" s="1" t="s">
        <v>48</v>
      </c>
      <c r="AH12" s="1"/>
      <c r="AI12" s="1" t="s">
        <v>48</v>
      </c>
      <c r="AJ12" s="18"/>
      <c r="AK12" s="109">
        <v>1600</v>
      </c>
      <c r="AL12" s="107">
        <v>23200</v>
      </c>
      <c r="AM12" s="103" t="s">
        <v>130</v>
      </c>
      <c r="AN12" s="12"/>
      <c r="AO12" s="47" t="s">
        <v>48</v>
      </c>
      <c r="AP12" s="82" t="s">
        <v>48</v>
      </c>
      <c r="AQ12" s="103" t="s">
        <v>130</v>
      </c>
      <c r="AR12" s="5"/>
      <c r="AS12" s="5"/>
      <c r="AT12" s="5"/>
      <c r="AU12" s="59">
        <f t="shared" si="1"/>
        <v>24800</v>
      </c>
      <c r="AV12" s="103" t="s">
        <v>130</v>
      </c>
      <c r="AW12" s="1"/>
      <c r="AX12" s="1"/>
      <c r="AY12" s="18"/>
      <c r="AZ12" s="14" t="s">
        <v>48</v>
      </c>
      <c r="BA12" s="14"/>
      <c r="BB12" s="65"/>
      <c r="BC12" s="13"/>
    </row>
    <row r="13" spans="2:55" ht="60">
      <c r="B13" s="35"/>
      <c r="C13" s="173">
        <v>42808</v>
      </c>
      <c r="D13" s="17">
        <v>2016</v>
      </c>
      <c r="E13" s="19" t="s">
        <v>120</v>
      </c>
      <c r="F13" s="21" t="s">
        <v>74</v>
      </c>
      <c r="G13" s="2" t="s">
        <v>46</v>
      </c>
      <c r="H13" s="3" t="s">
        <v>81</v>
      </c>
      <c r="I13" s="4">
        <v>192889.77</v>
      </c>
      <c r="J13" s="6">
        <v>42498</v>
      </c>
      <c r="K13" s="92">
        <v>42499</v>
      </c>
      <c r="L13" s="93">
        <v>42560</v>
      </c>
      <c r="M13" s="35" t="s">
        <v>48</v>
      </c>
      <c r="N13" s="50" t="s">
        <v>48</v>
      </c>
      <c r="O13" s="19" t="s">
        <v>90</v>
      </c>
      <c r="P13" s="84" t="s">
        <v>48</v>
      </c>
      <c r="Q13" s="21" t="s">
        <v>97</v>
      </c>
      <c r="R13" s="9">
        <v>42521</v>
      </c>
      <c r="S13" s="4">
        <v>192889.77</v>
      </c>
      <c r="T13" s="4"/>
      <c r="U13" s="49"/>
      <c r="V13" s="53" t="s">
        <v>48</v>
      </c>
      <c r="W13" s="159" t="s">
        <v>48</v>
      </c>
      <c r="X13" s="159" t="s">
        <v>48</v>
      </c>
      <c r="Y13" s="7" t="s">
        <v>48</v>
      </c>
      <c r="Z13" s="155" t="s">
        <v>48</v>
      </c>
      <c r="AA13" s="197"/>
      <c r="AB13" s="197"/>
      <c r="AC13" s="197"/>
      <c r="AD13" s="50" t="s">
        <v>48</v>
      </c>
      <c r="AE13" s="1" t="s">
        <v>48</v>
      </c>
      <c r="AF13" s="1"/>
      <c r="AG13" s="1" t="s">
        <v>48</v>
      </c>
      <c r="AH13" s="1"/>
      <c r="AI13" s="1" t="s">
        <v>48</v>
      </c>
      <c r="AJ13" s="18"/>
      <c r="AK13" s="109">
        <v>25242.41</v>
      </c>
      <c r="AL13" s="107">
        <v>180390.65</v>
      </c>
      <c r="AM13" s="103" t="s">
        <v>130</v>
      </c>
      <c r="AN13" s="12"/>
      <c r="AO13" s="47" t="s">
        <v>48</v>
      </c>
      <c r="AP13" s="82"/>
      <c r="AQ13" s="103" t="s">
        <v>130</v>
      </c>
      <c r="AR13" s="5"/>
      <c r="AS13" s="5"/>
      <c r="AT13" s="5"/>
      <c r="AU13" s="59">
        <f t="shared" si="1"/>
        <v>205633.06</v>
      </c>
      <c r="AV13" s="103" t="s">
        <v>130</v>
      </c>
      <c r="AW13" s="1"/>
      <c r="AX13" s="1"/>
      <c r="AY13" s="18"/>
      <c r="AZ13" s="14" t="s">
        <v>48</v>
      </c>
      <c r="BA13" s="14"/>
      <c r="BB13" s="65"/>
      <c r="BC13" s="13"/>
    </row>
    <row r="14" spans="2:55" ht="60">
      <c r="B14" s="35"/>
      <c r="C14" s="173">
        <v>42807</v>
      </c>
      <c r="D14" s="17">
        <v>2016</v>
      </c>
      <c r="E14" s="19" t="s">
        <v>98</v>
      </c>
      <c r="F14" s="21" t="s">
        <v>75</v>
      </c>
      <c r="G14" s="2" t="s">
        <v>46</v>
      </c>
      <c r="H14" s="3" t="s">
        <v>128</v>
      </c>
      <c r="I14" s="4">
        <v>509990.89</v>
      </c>
      <c r="J14" s="6">
        <v>42521</v>
      </c>
      <c r="K14" s="5">
        <v>42522</v>
      </c>
      <c r="L14" s="12">
        <v>42578</v>
      </c>
      <c r="M14" s="35" t="s">
        <v>48</v>
      </c>
      <c r="N14" s="50" t="s">
        <v>48</v>
      </c>
      <c r="O14" s="19" t="s">
        <v>90</v>
      </c>
      <c r="P14" s="84" t="s">
        <v>48</v>
      </c>
      <c r="Q14" s="21" t="s">
        <v>99</v>
      </c>
      <c r="R14" s="9">
        <v>42453</v>
      </c>
      <c r="S14" s="4">
        <v>1590000</v>
      </c>
      <c r="T14" s="4"/>
      <c r="U14" s="49"/>
      <c r="V14" s="53" t="s">
        <v>48</v>
      </c>
      <c r="W14" s="159" t="s">
        <v>48</v>
      </c>
      <c r="X14" s="159" t="s">
        <v>48</v>
      </c>
      <c r="Y14" s="7" t="s">
        <v>48</v>
      </c>
      <c r="Z14" s="155" t="s">
        <v>48</v>
      </c>
      <c r="AA14" s="197"/>
      <c r="AB14" s="197"/>
      <c r="AC14" s="197"/>
      <c r="AD14" s="50" t="s">
        <v>48</v>
      </c>
      <c r="AE14" s="1" t="s">
        <v>48</v>
      </c>
      <c r="AF14" s="1"/>
      <c r="AG14" s="1" t="s">
        <v>48</v>
      </c>
      <c r="AH14" s="1"/>
      <c r="AI14" s="1" t="s">
        <v>48</v>
      </c>
      <c r="AJ14" s="18"/>
      <c r="AK14" s="109"/>
      <c r="AL14" s="107"/>
      <c r="AM14" s="103" t="s">
        <v>130</v>
      </c>
      <c r="AN14" s="12"/>
      <c r="AO14" s="47"/>
      <c r="AP14" s="82" t="s">
        <v>138</v>
      </c>
      <c r="AQ14" s="103" t="s">
        <v>130</v>
      </c>
      <c r="AR14" s="5"/>
      <c r="AS14" s="5"/>
      <c r="AT14" s="5"/>
      <c r="AU14" s="59">
        <f t="shared" si="1"/>
        <v>0</v>
      </c>
      <c r="AV14" s="103" t="s">
        <v>130</v>
      </c>
      <c r="AW14" s="1"/>
      <c r="AX14" s="1"/>
      <c r="AY14" s="18"/>
      <c r="AZ14" s="14" t="s">
        <v>48</v>
      </c>
      <c r="BA14" s="14"/>
      <c r="BB14" s="65" t="s">
        <v>239</v>
      </c>
      <c r="BC14" s="13"/>
    </row>
    <row r="15" spans="2:55" ht="90">
      <c r="B15" s="35"/>
      <c r="C15" s="173">
        <v>42807</v>
      </c>
      <c r="D15" s="17">
        <v>2016</v>
      </c>
      <c r="E15" s="19" t="s">
        <v>98</v>
      </c>
      <c r="F15" s="21" t="s">
        <v>76</v>
      </c>
      <c r="G15" s="2" t="s">
        <v>46</v>
      </c>
      <c r="H15" s="3" t="s">
        <v>129</v>
      </c>
      <c r="I15" s="4">
        <v>1080009.1200000001</v>
      </c>
      <c r="J15" s="104">
        <v>42524</v>
      </c>
      <c r="K15" s="5">
        <v>42527</v>
      </c>
      <c r="L15" s="12">
        <v>42710</v>
      </c>
      <c r="M15" s="35" t="s">
        <v>48</v>
      </c>
      <c r="N15" s="50" t="s">
        <v>48</v>
      </c>
      <c r="O15" s="19" t="s">
        <v>90</v>
      </c>
      <c r="P15" s="84" t="s">
        <v>48</v>
      </c>
      <c r="Q15" s="21" t="s">
        <v>99</v>
      </c>
      <c r="R15" s="9">
        <v>42453</v>
      </c>
      <c r="S15" s="4">
        <v>1590000</v>
      </c>
      <c r="T15" s="4"/>
      <c r="U15" s="49"/>
      <c r="V15" s="53" t="s">
        <v>48</v>
      </c>
      <c r="W15" s="159"/>
      <c r="X15" s="159"/>
      <c r="Y15" s="7" t="s">
        <v>48</v>
      </c>
      <c r="Z15" s="155"/>
      <c r="AA15" s="197"/>
      <c r="AB15" s="197"/>
      <c r="AC15" s="197"/>
      <c r="AD15" s="50" t="s">
        <v>48</v>
      </c>
      <c r="AE15" s="1" t="s">
        <v>48</v>
      </c>
      <c r="AF15" s="1"/>
      <c r="AG15" s="1" t="s">
        <v>48</v>
      </c>
      <c r="AH15" s="1"/>
      <c r="AI15" s="1" t="s">
        <v>48</v>
      </c>
      <c r="AJ15" s="18"/>
      <c r="AK15" s="109">
        <v>362809.12</v>
      </c>
      <c r="AL15" s="107">
        <v>716406.19</v>
      </c>
      <c r="AM15" s="103" t="s">
        <v>130</v>
      </c>
      <c r="AN15" s="12"/>
      <c r="AO15" s="47" t="s">
        <v>48</v>
      </c>
      <c r="AP15" s="82" t="s">
        <v>139</v>
      </c>
      <c r="AQ15" s="103" t="s">
        <v>130</v>
      </c>
      <c r="AR15" s="5"/>
      <c r="AS15" s="5"/>
      <c r="AT15" s="5"/>
      <c r="AU15" s="59">
        <f t="shared" si="1"/>
        <v>1079215.31</v>
      </c>
      <c r="AV15" s="103" t="s">
        <v>130</v>
      </c>
      <c r="AW15" s="1"/>
      <c r="AX15" s="1"/>
      <c r="AY15" s="18"/>
      <c r="AZ15" s="14" t="s">
        <v>48</v>
      </c>
      <c r="BA15" s="14"/>
      <c r="BB15" s="65" t="s">
        <v>240</v>
      </c>
      <c r="BC15" s="13"/>
    </row>
    <row r="16" spans="2:55" ht="60">
      <c r="B16" s="35"/>
      <c r="C16" s="173">
        <v>42804</v>
      </c>
      <c r="D16" s="17">
        <v>2016</v>
      </c>
      <c r="E16" s="19" t="s">
        <v>72</v>
      </c>
      <c r="F16" s="21" t="s">
        <v>77</v>
      </c>
      <c r="G16" s="2" t="s">
        <v>46</v>
      </c>
      <c r="H16" s="3" t="s">
        <v>122</v>
      </c>
      <c r="I16" s="4">
        <v>204355.89</v>
      </c>
      <c r="J16" s="104">
        <v>42652</v>
      </c>
      <c r="K16" s="5">
        <v>42502</v>
      </c>
      <c r="L16" s="12">
        <v>42665</v>
      </c>
      <c r="M16" s="35" t="s">
        <v>48</v>
      </c>
      <c r="N16" s="50" t="s">
        <v>48</v>
      </c>
      <c r="O16" s="19" t="s">
        <v>90</v>
      </c>
      <c r="P16" s="108" t="s">
        <v>130</v>
      </c>
      <c r="Q16" s="102" t="s">
        <v>130</v>
      </c>
      <c r="R16" s="98"/>
      <c r="S16" s="99"/>
      <c r="T16" s="4"/>
      <c r="U16" s="49"/>
      <c r="V16" s="53" t="s">
        <v>48</v>
      </c>
      <c r="W16" s="159" t="s">
        <v>48</v>
      </c>
      <c r="X16" s="159" t="s">
        <v>48</v>
      </c>
      <c r="Y16" s="7" t="s">
        <v>48</v>
      </c>
      <c r="Z16" s="155" t="s">
        <v>48</v>
      </c>
      <c r="AA16" s="197"/>
      <c r="AB16" s="197"/>
      <c r="AC16" s="197"/>
      <c r="AD16" s="50" t="s">
        <v>48</v>
      </c>
      <c r="AE16" s="1" t="s">
        <v>48</v>
      </c>
      <c r="AF16" s="1"/>
      <c r="AG16" s="1" t="s">
        <v>48</v>
      </c>
      <c r="AH16" s="1"/>
      <c r="AI16" s="1" t="s">
        <v>48</v>
      </c>
      <c r="AJ16" s="18"/>
      <c r="AK16" s="101"/>
      <c r="AL16" s="100"/>
      <c r="AM16" s="103" t="s">
        <v>130</v>
      </c>
      <c r="AN16" s="12"/>
      <c r="AO16" s="47"/>
      <c r="AP16" s="82"/>
      <c r="AQ16" s="103" t="s">
        <v>130</v>
      </c>
      <c r="AR16" s="5"/>
      <c r="AS16" s="5"/>
      <c r="AT16" s="5"/>
      <c r="AU16" s="59">
        <f t="shared" si="1"/>
        <v>0</v>
      </c>
      <c r="AV16" s="103" t="s">
        <v>130</v>
      </c>
      <c r="AW16" s="1"/>
      <c r="AX16" s="1"/>
      <c r="AY16" s="18"/>
      <c r="AZ16" s="14" t="s">
        <v>48</v>
      </c>
      <c r="BA16" s="14"/>
      <c r="BB16" s="65" t="s">
        <v>238</v>
      </c>
      <c r="BC16" s="13"/>
    </row>
    <row r="17" spans="2:55" ht="60">
      <c r="B17" s="35"/>
      <c r="C17" s="173">
        <v>42810</v>
      </c>
      <c r="D17" s="17">
        <v>2016</v>
      </c>
      <c r="E17" s="19" t="s">
        <v>120</v>
      </c>
      <c r="F17" s="21" t="s">
        <v>78</v>
      </c>
      <c r="G17" s="2" t="s">
        <v>46</v>
      </c>
      <c r="H17" s="3" t="s">
        <v>85</v>
      </c>
      <c r="I17" s="4">
        <v>426643.27</v>
      </c>
      <c r="J17" s="6">
        <v>42524</v>
      </c>
      <c r="K17" s="5">
        <v>42527</v>
      </c>
      <c r="L17" s="12">
        <v>42581</v>
      </c>
      <c r="M17" s="35" t="s">
        <v>48</v>
      </c>
      <c r="N17" s="50" t="s">
        <v>48</v>
      </c>
      <c r="O17" s="19" t="s">
        <v>109</v>
      </c>
      <c r="P17" s="84" t="s">
        <v>48</v>
      </c>
      <c r="Q17" s="91">
        <v>42521</v>
      </c>
      <c r="R17" s="9" t="s">
        <v>84</v>
      </c>
      <c r="S17" s="4">
        <v>426643.27</v>
      </c>
      <c r="T17" s="4"/>
      <c r="U17" s="49"/>
      <c r="V17" s="53" t="s">
        <v>48</v>
      </c>
      <c r="W17" s="159" t="s">
        <v>48</v>
      </c>
      <c r="X17" s="159" t="s">
        <v>48</v>
      </c>
      <c r="Y17" s="7" t="s">
        <v>48</v>
      </c>
      <c r="Z17" s="155" t="s">
        <v>48</v>
      </c>
      <c r="AA17" s="197"/>
      <c r="AB17" s="197"/>
      <c r="AC17" s="197"/>
      <c r="AD17" s="50" t="s">
        <v>48</v>
      </c>
      <c r="AE17" s="1" t="s">
        <v>48</v>
      </c>
      <c r="AF17" s="1"/>
      <c r="AG17" s="1" t="s">
        <v>48</v>
      </c>
      <c r="AH17" s="1"/>
      <c r="AI17" s="1" t="s">
        <v>48</v>
      </c>
      <c r="AJ17" s="18"/>
      <c r="AK17" s="101">
        <v>68743.5</v>
      </c>
      <c r="AL17" s="100"/>
      <c r="AM17" s="103" t="s">
        <v>130</v>
      </c>
      <c r="AN17" s="12"/>
      <c r="AO17" s="47" t="s">
        <v>48</v>
      </c>
      <c r="AP17" s="82" t="s">
        <v>243</v>
      </c>
      <c r="AQ17" s="103" t="s">
        <v>130</v>
      </c>
      <c r="AR17" s="5"/>
      <c r="AS17" s="5"/>
      <c r="AT17" s="5"/>
      <c r="AU17" s="59">
        <f t="shared" si="1"/>
        <v>68743.5</v>
      </c>
      <c r="AV17" s="103" t="s">
        <v>130</v>
      </c>
      <c r="AW17" s="1"/>
      <c r="AX17" s="1"/>
      <c r="AY17" s="18"/>
      <c r="AZ17" s="14" t="s">
        <v>48</v>
      </c>
      <c r="BA17" s="14"/>
      <c r="BB17" s="65" t="s">
        <v>250</v>
      </c>
      <c r="BC17" s="13"/>
    </row>
    <row r="18" spans="2:55" ht="75">
      <c r="B18" s="35"/>
      <c r="C18" s="173">
        <v>42808</v>
      </c>
      <c r="D18" s="17">
        <v>2016</v>
      </c>
      <c r="E18" s="19" t="s">
        <v>72</v>
      </c>
      <c r="F18" s="21" t="s">
        <v>71</v>
      </c>
      <c r="G18" s="2" t="s">
        <v>46</v>
      </c>
      <c r="H18" s="3" t="s">
        <v>82</v>
      </c>
      <c r="I18" s="4">
        <v>291113.12</v>
      </c>
      <c r="J18" s="6">
        <v>42531</v>
      </c>
      <c r="K18" s="5">
        <v>42534</v>
      </c>
      <c r="L18" s="12">
        <v>42546</v>
      </c>
      <c r="M18" s="35" t="s">
        <v>48</v>
      </c>
      <c r="N18" s="50" t="s">
        <v>48</v>
      </c>
      <c r="O18" s="19" t="s">
        <v>90</v>
      </c>
      <c r="P18" s="108" t="s">
        <v>130</v>
      </c>
      <c r="Q18" s="21" t="s">
        <v>83</v>
      </c>
      <c r="R18" s="9">
        <v>42521</v>
      </c>
      <c r="S18" s="4">
        <v>291113.12</v>
      </c>
      <c r="T18" s="4"/>
      <c r="U18" s="49"/>
      <c r="V18" s="53" t="s">
        <v>48</v>
      </c>
      <c r="W18" s="159" t="s">
        <v>48</v>
      </c>
      <c r="X18" s="159" t="s">
        <v>48</v>
      </c>
      <c r="Y18" s="7" t="s">
        <v>48</v>
      </c>
      <c r="Z18" s="155" t="s">
        <v>48</v>
      </c>
      <c r="AA18" s="197"/>
      <c r="AB18" s="197"/>
      <c r="AC18" s="197"/>
      <c r="AD18" s="50" t="s">
        <v>48</v>
      </c>
      <c r="AE18" s="1" t="s">
        <v>48</v>
      </c>
      <c r="AF18" s="1"/>
      <c r="AG18" s="1" t="s">
        <v>48</v>
      </c>
      <c r="AH18" s="1"/>
      <c r="AI18" s="1" t="s">
        <v>48</v>
      </c>
      <c r="AJ18" s="18"/>
      <c r="AK18" s="109">
        <v>50757.47</v>
      </c>
      <c r="AL18" s="107">
        <v>174911.35999999999</v>
      </c>
      <c r="AM18" s="103" t="s">
        <v>130</v>
      </c>
      <c r="AN18" s="12"/>
      <c r="AO18" s="47" t="s">
        <v>48</v>
      </c>
      <c r="AP18" s="82"/>
      <c r="AQ18" s="103" t="s">
        <v>130</v>
      </c>
      <c r="AR18" s="5"/>
      <c r="AS18" s="5"/>
      <c r="AT18" s="5"/>
      <c r="AU18" s="59">
        <f t="shared" si="1"/>
        <v>225668.83</v>
      </c>
      <c r="AV18" s="103" t="s">
        <v>130</v>
      </c>
      <c r="AW18" s="1"/>
      <c r="AX18" s="1"/>
      <c r="AY18" s="18"/>
      <c r="AZ18" s="14" t="s">
        <v>48</v>
      </c>
      <c r="BA18" s="14"/>
      <c r="BB18" s="65" t="s">
        <v>248</v>
      </c>
      <c r="BC18" s="13"/>
    </row>
    <row r="19" spans="2:55" ht="75">
      <c r="B19" s="35"/>
      <c r="C19" s="173">
        <v>42804</v>
      </c>
      <c r="D19" s="17">
        <v>2016</v>
      </c>
      <c r="E19" s="19" t="s">
        <v>72</v>
      </c>
      <c r="F19" s="21" t="s">
        <v>79</v>
      </c>
      <c r="G19" s="2" t="s">
        <v>46</v>
      </c>
      <c r="H19" s="3" t="s">
        <v>121</v>
      </c>
      <c r="I19" s="4">
        <v>292744.34000000003</v>
      </c>
      <c r="J19" s="104">
        <v>42499</v>
      </c>
      <c r="K19" s="5">
        <v>42502</v>
      </c>
      <c r="L19" s="12">
        <v>42665</v>
      </c>
      <c r="M19" s="35" t="s">
        <v>48</v>
      </c>
      <c r="N19" s="50" t="s">
        <v>48</v>
      </c>
      <c r="O19" s="19" t="s">
        <v>90</v>
      </c>
      <c r="P19" s="108" t="s">
        <v>130</v>
      </c>
      <c r="Q19" s="102" t="s">
        <v>130</v>
      </c>
      <c r="R19" s="98"/>
      <c r="S19" s="99"/>
      <c r="T19" s="4"/>
      <c r="U19" s="49"/>
      <c r="V19" s="53" t="s">
        <v>48</v>
      </c>
      <c r="W19" s="159" t="s">
        <v>48</v>
      </c>
      <c r="X19" s="159" t="s">
        <v>48</v>
      </c>
      <c r="Y19" s="7" t="s">
        <v>48</v>
      </c>
      <c r="Z19" s="155"/>
      <c r="AA19" s="197"/>
      <c r="AB19" s="197"/>
      <c r="AC19" s="197"/>
      <c r="AD19" s="50" t="s">
        <v>48</v>
      </c>
      <c r="AE19" s="1" t="s">
        <v>48</v>
      </c>
      <c r="AF19" s="1"/>
      <c r="AG19" s="1" t="s">
        <v>48</v>
      </c>
      <c r="AH19" s="1"/>
      <c r="AI19" s="1" t="s">
        <v>48</v>
      </c>
      <c r="AJ19" s="18"/>
      <c r="AK19" s="101"/>
      <c r="AL19" s="100"/>
      <c r="AM19" s="103" t="s">
        <v>130</v>
      </c>
      <c r="AN19" s="12"/>
      <c r="AO19" s="47"/>
      <c r="AP19" s="82"/>
      <c r="AQ19" s="103" t="s">
        <v>130</v>
      </c>
      <c r="AR19" s="5"/>
      <c r="AS19" s="5"/>
      <c r="AT19" s="5"/>
      <c r="AU19" s="59">
        <f t="shared" si="1"/>
        <v>0</v>
      </c>
      <c r="AV19" s="103" t="s">
        <v>130</v>
      </c>
      <c r="AW19" s="1"/>
      <c r="AX19" s="1"/>
      <c r="AY19" s="18"/>
      <c r="AZ19" s="14" t="s">
        <v>48</v>
      </c>
      <c r="BA19" s="14"/>
      <c r="BB19" s="65"/>
      <c r="BC19" s="13"/>
    </row>
    <row r="20" spans="2:55" ht="75">
      <c r="B20" s="35"/>
      <c r="C20" s="173">
        <v>42808</v>
      </c>
      <c r="D20" s="17">
        <v>2016</v>
      </c>
      <c r="E20" s="19" t="s">
        <v>72</v>
      </c>
      <c r="F20" s="21" t="s">
        <v>80</v>
      </c>
      <c r="G20" s="2" t="s">
        <v>46</v>
      </c>
      <c r="H20" s="3" t="s">
        <v>94</v>
      </c>
      <c r="I20" s="4">
        <v>93972.47</v>
      </c>
      <c r="J20" s="6">
        <v>42552</v>
      </c>
      <c r="K20" s="5">
        <v>42555</v>
      </c>
      <c r="L20" s="12">
        <v>42586</v>
      </c>
      <c r="M20" s="35" t="s">
        <v>48</v>
      </c>
      <c r="N20" s="50" t="s">
        <v>48</v>
      </c>
      <c r="O20" s="19" t="s">
        <v>90</v>
      </c>
      <c r="P20" s="84" t="s">
        <v>48</v>
      </c>
      <c r="Q20" s="21" t="s">
        <v>95</v>
      </c>
      <c r="R20" s="9">
        <v>42521</v>
      </c>
      <c r="S20" s="4">
        <v>93972.47</v>
      </c>
      <c r="T20" s="4"/>
      <c r="U20" s="49"/>
      <c r="V20" s="53" t="s">
        <v>48</v>
      </c>
      <c r="W20" s="159"/>
      <c r="X20" s="159"/>
      <c r="Y20" s="7" t="s">
        <v>48</v>
      </c>
      <c r="Z20" s="155"/>
      <c r="AA20" s="197"/>
      <c r="AB20" s="197"/>
      <c r="AC20" s="197"/>
      <c r="AD20" s="50" t="s">
        <v>48</v>
      </c>
      <c r="AE20" s="1" t="s">
        <v>48</v>
      </c>
      <c r="AF20" s="1"/>
      <c r="AG20" s="1" t="s">
        <v>48</v>
      </c>
      <c r="AH20" s="1"/>
      <c r="AI20" s="1" t="s">
        <v>48</v>
      </c>
      <c r="AJ20" s="18"/>
      <c r="AK20" s="101"/>
      <c r="AL20" s="100"/>
      <c r="AM20" s="103" t="s">
        <v>130</v>
      </c>
      <c r="AN20" s="12"/>
      <c r="AO20" s="47"/>
      <c r="AP20" s="82"/>
      <c r="AQ20" s="103" t="s">
        <v>130</v>
      </c>
      <c r="AR20" s="5"/>
      <c r="AS20" s="5"/>
      <c r="AT20" s="5"/>
      <c r="AU20" s="59">
        <f t="shared" si="1"/>
        <v>0</v>
      </c>
      <c r="AV20" s="103" t="s">
        <v>130</v>
      </c>
      <c r="AW20" s="1"/>
      <c r="AX20" s="1"/>
      <c r="AY20" s="18"/>
      <c r="AZ20" s="14" t="s">
        <v>48</v>
      </c>
      <c r="BA20" s="14"/>
      <c r="BB20" s="65" t="s">
        <v>246</v>
      </c>
      <c r="BC20" s="13"/>
    </row>
    <row r="21" spans="2:55" ht="135">
      <c r="B21" s="35"/>
      <c r="C21" s="173">
        <v>42808</v>
      </c>
      <c r="D21" s="17">
        <v>2016</v>
      </c>
      <c r="E21" s="19" t="s">
        <v>120</v>
      </c>
      <c r="F21" s="21" t="s">
        <v>68</v>
      </c>
      <c r="G21" s="2" t="s">
        <v>46</v>
      </c>
      <c r="H21" s="3" t="s">
        <v>69</v>
      </c>
      <c r="I21" s="4">
        <v>550572.48</v>
      </c>
      <c r="J21" s="6">
        <v>42531</v>
      </c>
      <c r="K21" s="5">
        <v>42534</v>
      </c>
      <c r="L21" s="12">
        <v>42582</v>
      </c>
      <c r="M21" s="35" t="s">
        <v>48</v>
      </c>
      <c r="N21" s="50" t="s">
        <v>48</v>
      </c>
      <c r="O21" s="19" t="s">
        <v>90</v>
      </c>
      <c r="P21" s="84">
        <v>42712</v>
      </c>
      <c r="Q21" s="21" t="s">
        <v>70</v>
      </c>
      <c r="R21" s="9">
        <v>42485</v>
      </c>
      <c r="S21" s="4">
        <v>550572.48</v>
      </c>
      <c r="T21" s="4"/>
      <c r="U21" s="49"/>
      <c r="V21" s="53" t="s">
        <v>48</v>
      </c>
      <c r="W21" s="159" t="s">
        <v>48</v>
      </c>
      <c r="X21" s="159" t="s">
        <v>48</v>
      </c>
      <c r="Y21" s="7" t="s">
        <v>48</v>
      </c>
      <c r="Z21" s="155" t="s">
        <v>48</v>
      </c>
      <c r="AA21" s="197"/>
      <c r="AB21" s="197"/>
      <c r="AC21" s="197"/>
      <c r="AD21" s="50" t="s">
        <v>48</v>
      </c>
      <c r="AE21" s="1" t="s">
        <v>48</v>
      </c>
      <c r="AF21" s="1"/>
      <c r="AG21" s="1" t="s">
        <v>48</v>
      </c>
      <c r="AH21" s="1"/>
      <c r="AI21" s="1" t="s">
        <v>48</v>
      </c>
      <c r="AJ21" s="18"/>
      <c r="AK21" s="101"/>
      <c r="AL21" s="100"/>
      <c r="AM21" s="103" t="s">
        <v>130</v>
      </c>
      <c r="AN21" s="12"/>
      <c r="AO21" s="47" t="s">
        <v>48</v>
      </c>
      <c r="AP21" s="82" t="s">
        <v>241</v>
      </c>
      <c r="AQ21" s="103" t="s">
        <v>130</v>
      </c>
      <c r="AR21" s="5"/>
      <c r="AS21" s="5"/>
      <c r="AT21" s="5"/>
      <c r="AU21" s="59">
        <f t="shared" si="1"/>
        <v>0</v>
      </c>
      <c r="AV21" s="103" t="s">
        <v>130</v>
      </c>
      <c r="AW21" s="1"/>
      <c r="AX21" s="1"/>
      <c r="AY21" s="18"/>
      <c r="AZ21" s="14" t="s">
        <v>48</v>
      </c>
      <c r="BA21" s="14"/>
      <c r="BB21" s="65" t="s">
        <v>249</v>
      </c>
      <c r="BC21" s="13"/>
    </row>
    <row r="22" spans="2:55" ht="120">
      <c r="B22" s="35"/>
      <c r="C22" s="173">
        <v>42816</v>
      </c>
      <c r="D22" s="17">
        <v>2016</v>
      </c>
      <c r="E22" s="19" t="s">
        <v>43</v>
      </c>
      <c r="F22" s="21" t="s">
        <v>100</v>
      </c>
      <c r="G22" s="2" t="s">
        <v>46</v>
      </c>
      <c r="H22" s="3" t="s">
        <v>117</v>
      </c>
      <c r="I22" s="4">
        <v>165675.38</v>
      </c>
      <c r="J22" s="104">
        <v>42591</v>
      </c>
      <c r="K22" s="5">
        <v>42618</v>
      </c>
      <c r="L22" s="12">
        <v>42643</v>
      </c>
      <c r="M22" s="35" t="s">
        <v>48</v>
      </c>
      <c r="N22" s="50" t="s">
        <v>48</v>
      </c>
      <c r="O22" s="19" t="s">
        <v>109</v>
      </c>
      <c r="P22" s="185" t="s">
        <v>48</v>
      </c>
      <c r="Q22" s="187" t="s">
        <v>251</v>
      </c>
      <c r="R22" s="186"/>
      <c r="S22" s="120">
        <v>3333333.33</v>
      </c>
      <c r="T22" s="4"/>
      <c r="U22" s="49"/>
      <c r="V22" s="53"/>
      <c r="W22" s="159"/>
      <c r="X22" s="159"/>
      <c r="Y22" s="7"/>
      <c r="Z22" s="155"/>
      <c r="AA22" s="197"/>
      <c r="AB22" s="197"/>
      <c r="AC22" s="197"/>
      <c r="AD22" s="50"/>
      <c r="AE22" s="1"/>
      <c r="AF22" s="1"/>
      <c r="AG22" s="1"/>
      <c r="AH22" s="1"/>
      <c r="AI22" s="1"/>
      <c r="AJ22" s="18"/>
      <c r="AK22" s="58"/>
      <c r="AL22" s="59"/>
      <c r="AM22" s="103" t="s">
        <v>130</v>
      </c>
      <c r="AN22" s="12"/>
      <c r="AO22" s="47"/>
      <c r="AP22" s="82"/>
      <c r="AQ22" s="47"/>
      <c r="AR22" s="5"/>
      <c r="AS22" s="5"/>
      <c r="AT22" s="5"/>
      <c r="AU22" s="59">
        <f t="shared" si="1"/>
        <v>0</v>
      </c>
      <c r="AV22" s="21"/>
      <c r="AW22" s="1"/>
      <c r="AX22" s="1"/>
      <c r="AY22" s="18"/>
      <c r="AZ22" s="14" t="s">
        <v>48</v>
      </c>
      <c r="BA22" s="14"/>
      <c r="BB22" s="65"/>
      <c r="BC22" s="13"/>
    </row>
    <row r="23" spans="2:55" ht="105">
      <c r="B23" s="35"/>
      <c r="C23" s="173">
        <v>42816</v>
      </c>
      <c r="D23" s="17">
        <v>2016</v>
      </c>
      <c r="E23" s="19" t="s">
        <v>43</v>
      </c>
      <c r="F23" s="21" t="s">
        <v>101</v>
      </c>
      <c r="G23" s="2" t="s">
        <v>46</v>
      </c>
      <c r="H23" s="3" t="s">
        <v>118</v>
      </c>
      <c r="I23" s="4">
        <v>127975.51</v>
      </c>
      <c r="J23" s="104">
        <v>42591</v>
      </c>
      <c r="K23" s="5">
        <v>42632</v>
      </c>
      <c r="L23" s="12">
        <v>42651</v>
      </c>
      <c r="M23" s="35" t="s">
        <v>48</v>
      </c>
      <c r="N23" s="50" t="s">
        <v>48</v>
      </c>
      <c r="O23" s="19" t="s">
        <v>109</v>
      </c>
      <c r="P23" s="185" t="s">
        <v>48</v>
      </c>
      <c r="Q23" s="187" t="s">
        <v>251</v>
      </c>
      <c r="R23" s="186"/>
      <c r="S23" s="120">
        <v>3333333.33</v>
      </c>
      <c r="T23" s="4"/>
      <c r="U23" s="49"/>
      <c r="V23" s="53"/>
      <c r="W23" s="159"/>
      <c r="X23" s="159"/>
      <c r="Y23" s="7"/>
      <c r="Z23" s="155"/>
      <c r="AA23" s="197"/>
      <c r="AB23" s="197"/>
      <c r="AC23" s="197"/>
      <c r="AD23" s="50"/>
      <c r="AE23" s="1"/>
      <c r="AF23" s="1"/>
      <c r="AG23" s="1"/>
      <c r="AH23" s="1"/>
      <c r="AI23" s="1"/>
      <c r="AJ23" s="18"/>
      <c r="AK23" s="58"/>
      <c r="AL23" s="59"/>
      <c r="AM23" s="103" t="s">
        <v>130</v>
      </c>
      <c r="AN23" s="12"/>
      <c r="AO23" s="47"/>
      <c r="AP23" s="82"/>
      <c r="AQ23" s="47"/>
      <c r="AR23" s="5"/>
      <c r="AS23" s="5"/>
      <c r="AT23" s="5"/>
      <c r="AU23" s="59">
        <f t="shared" si="1"/>
        <v>0</v>
      </c>
      <c r="AV23" s="21"/>
      <c r="AW23" s="1"/>
      <c r="AX23" s="1"/>
      <c r="AY23" s="18"/>
      <c r="AZ23" s="14" t="s">
        <v>48</v>
      </c>
      <c r="BA23" s="14"/>
      <c r="BB23" s="65"/>
      <c r="BC23" s="13"/>
    </row>
    <row r="24" spans="2:55" ht="75">
      <c r="B24" s="35"/>
      <c r="C24" s="173">
        <v>42816</v>
      </c>
      <c r="D24" s="17">
        <v>2016</v>
      </c>
      <c r="E24" s="19" t="s">
        <v>43</v>
      </c>
      <c r="F24" s="21" t="s">
        <v>102</v>
      </c>
      <c r="G24" s="2" t="s">
        <v>46</v>
      </c>
      <c r="H24" s="3" t="s">
        <v>119</v>
      </c>
      <c r="I24" s="4">
        <v>2597533.2999999998</v>
      </c>
      <c r="J24" s="104">
        <v>42591</v>
      </c>
      <c r="K24" s="5">
        <v>42592</v>
      </c>
      <c r="L24" s="12">
        <v>42719</v>
      </c>
      <c r="M24" s="35" t="s">
        <v>48</v>
      </c>
      <c r="N24" s="50" t="s">
        <v>48</v>
      </c>
      <c r="O24" s="19" t="s">
        <v>109</v>
      </c>
      <c r="P24" s="185" t="s">
        <v>48</v>
      </c>
      <c r="Q24" s="187" t="s">
        <v>251</v>
      </c>
      <c r="R24" s="186"/>
      <c r="S24" s="120">
        <v>3333333.33</v>
      </c>
      <c r="T24" s="4"/>
      <c r="U24" s="49"/>
      <c r="V24" s="53"/>
      <c r="W24" s="159"/>
      <c r="X24" s="159"/>
      <c r="Y24" s="7"/>
      <c r="Z24" s="155"/>
      <c r="AA24" s="197"/>
      <c r="AB24" s="197"/>
      <c r="AC24" s="197"/>
      <c r="AD24" s="50"/>
      <c r="AE24" s="1"/>
      <c r="AF24" s="1"/>
      <c r="AG24" s="1"/>
      <c r="AH24" s="1"/>
      <c r="AI24" s="1"/>
      <c r="AJ24" s="18"/>
      <c r="AK24" s="58"/>
      <c r="AL24" s="59"/>
      <c r="AM24" s="103" t="s">
        <v>130</v>
      </c>
      <c r="AN24" s="12"/>
      <c r="AO24" s="47"/>
      <c r="AP24" s="82"/>
      <c r="AQ24" s="47"/>
      <c r="AR24" s="5"/>
      <c r="AS24" s="5"/>
      <c r="AT24" s="5"/>
      <c r="AU24" s="59">
        <f t="shared" si="1"/>
        <v>0</v>
      </c>
      <c r="AV24" s="21"/>
      <c r="AW24" s="1"/>
      <c r="AX24" s="1"/>
      <c r="AY24" s="18"/>
      <c r="AZ24" s="14" t="s">
        <v>48</v>
      </c>
      <c r="BA24" s="14"/>
      <c r="BB24" s="65"/>
      <c r="BC24" s="13"/>
    </row>
    <row r="25" spans="2:55" ht="93" customHeight="1">
      <c r="B25" s="35"/>
      <c r="C25" s="173">
        <v>42808</v>
      </c>
      <c r="D25" s="17">
        <v>2016</v>
      </c>
      <c r="E25" s="19" t="s">
        <v>120</v>
      </c>
      <c r="F25" s="21" t="s">
        <v>103</v>
      </c>
      <c r="G25" s="2" t="s">
        <v>46</v>
      </c>
      <c r="H25" s="3" t="s">
        <v>104</v>
      </c>
      <c r="I25" s="4">
        <v>12001.68</v>
      </c>
      <c r="J25" s="6">
        <v>42548</v>
      </c>
      <c r="K25" s="5">
        <v>42549</v>
      </c>
      <c r="L25" s="12">
        <v>42622</v>
      </c>
      <c r="M25" s="35" t="s">
        <v>48</v>
      </c>
      <c r="N25" s="50" t="s">
        <v>48</v>
      </c>
      <c r="O25" s="19" t="s">
        <v>90</v>
      </c>
      <c r="P25" s="108" t="s">
        <v>48</v>
      </c>
      <c r="Q25" s="117" t="s">
        <v>242</v>
      </c>
      <c r="R25" s="115">
        <v>42608</v>
      </c>
      <c r="S25" s="116" t="s">
        <v>244</v>
      </c>
      <c r="T25" s="4"/>
      <c r="U25" s="49"/>
      <c r="V25" s="53" t="s">
        <v>48</v>
      </c>
      <c r="W25" s="159" t="s">
        <v>48</v>
      </c>
      <c r="X25" s="159" t="s">
        <v>48</v>
      </c>
      <c r="Y25" s="7" t="s">
        <v>48</v>
      </c>
      <c r="Z25" s="155" t="s">
        <v>48</v>
      </c>
      <c r="AA25" s="197"/>
      <c r="AB25" s="197"/>
      <c r="AC25" s="197"/>
      <c r="AD25" s="50" t="s">
        <v>48</v>
      </c>
      <c r="AE25" s="1" t="s">
        <v>48</v>
      </c>
      <c r="AF25" s="1"/>
      <c r="AG25" s="1" t="s">
        <v>48</v>
      </c>
      <c r="AH25" s="1"/>
      <c r="AI25" s="1" t="s">
        <v>48</v>
      </c>
      <c r="AJ25" s="18"/>
      <c r="AK25" s="109">
        <v>6050</v>
      </c>
      <c r="AL25" s="107">
        <v>12313.99</v>
      </c>
      <c r="AM25" s="103" t="s">
        <v>130</v>
      </c>
      <c r="AN25" s="12"/>
      <c r="AO25" s="47" t="s">
        <v>48</v>
      </c>
      <c r="AP25" s="82" t="s">
        <v>243</v>
      </c>
      <c r="AQ25" s="103" t="s">
        <v>130</v>
      </c>
      <c r="AR25" s="5"/>
      <c r="AS25" s="5"/>
      <c r="AT25" s="5"/>
      <c r="AU25" s="59">
        <f t="shared" si="1"/>
        <v>18363.989999999998</v>
      </c>
      <c r="AV25" s="103" t="s">
        <v>130</v>
      </c>
      <c r="AW25" s="1"/>
      <c r="AX25" s="1"/>
      <c r="AY25" s="18"/>
      <c r="AZ25" s="14" t="s">
        <v>48</v>
      </c>
      <c r="BA25" s="14"/>
      <c r="BB25" s="65" t="s">
        <v>245</v>
      </c>
      <c r="BC25" s="13"/>
    </row>
    <row r="26" spans="2:55" ht="56.25">
      <c r="B26" s="35"/>
      <c r="C26" s="173">
        <v>42808</v>
      </c>
      <c r="D26" s="17">
        <v>2016</v>
      </c>
      <c r="E26" s="19" t="s">
        <v>120</v>
      </c>
      <c r="F26" s="21" t="s">
        <v>110</v>
      </c>
      <c r="G26" s="2" t="s">
        <v>46</v>
      </c>
      <c r="H26" s="3" t="s">
        <v>105</v>
      </c>
      <c r="I26" s="4">
        <v>27133.54</v>
      </c>
      <c r="J26" s="104">
        <v>42548</v>
      </c>
      <c r="K26" s="5">
        <v>42549</v>
      </c>
      <c r="L26" s="12">
        <v>42622</v>
      </c>
      <c r="M26" s="35" t="s">
        <v>48</v>
      </c>
      <c r="N26" s="50" t="s">
        <v>48</v>
      </c>
      <c r="O26" s="19" t="s">
        <v>90</v>
      </c>
      <c r="P26" s="108" t="s">
        <v>48</v>
      </c>
      <c r="Q26" s="117" t="s">
        <v>242</v>
      </c>
      <c r="R26" s="115">
        <v>42608</v>
      </c>
      <c r="S26" s="116">
        <v>27133.64</v>
      </c>
      <c r="T26" s="4"/>
      <c r="U26" s="49"/>
      <c r="V26" s="53" t="s">
        <v>48</v>
      </c>
      <c r="W26" s="159" t="s">
        <v>48</v>
      </c>
      <c r="X26" s="159" t="s">
        <v>48</v>
      </c>
      <c r="Y26" s="7" t="s">
        <v>48</v>
      </c>
      <c r="Z26" s="155" t="s">
        <v>48</v>
      </c>
      <c r="AA26" s="197"/>
      <c r="AB26" s="197"/>
      <c r="AC26" s="197"/>
      <c r="AD26" s="50" t="s">
        <v>48</v>
      </c>
      <c r="AE26" s="1" t="s">
        <v>48</v>
      </c>
      <c r="AF26" s="1"/>
      <c r="AG26" s="1" t="s">
        <v>48</v>
      </c>
      <c r="AH26" s="1"/>
      <c r="AI26" s="1" t="s">
        <v>48</v>
      </c>
      <c r="AJ26" s="18"/>
      <c r="AK26" s="109">
        <v>4620</v>
      </c>
      <c r="AL26" s="107">
        <v>14270.98</v>
      </c>
      <c r="AM26" s="103" t="s">
        <v>130</v>
      </c>
      <c r="AN26" s="12"/>
      <c r="AO26" s="47" t="s">
        <v>48</v>
      </c>
      <c r="AP26" s="82" t="s">
        <v>243</v>
      </c>
      <c r="AQ26" s="103" t="s">
        <v>130</v>
      </c>
      <c r="AR26" s="5"/>
      <c r="AS26" s="5"/>
      <c r="AT26" s="5"/>
      <c r="AU26" s="59">
        <f t="shared" si="1"/>
        <v>18890.98</v>
      </c>
      <c r="AV26" s="103" t="s">
        <v>130</v>
      </c>
      <c r="AW26" s="1"/>
      <c r="AX26" s="1"/>
      <c r="AY26" s="18"/>
      <c r="AZ26" s="14" t="s">
        <v>48</v>
      </c>
      <c r="BA26" s="14"/>
      <c r="BB26" s="65" t="s">
        <v>245</v>
      </c>
      <c r="BC26" s="13"/>
    </row>
    <row r="27" spans="2:55" ht="87.75" customHeight="1">
      <c r="B27" s="35"/>
      <c r="C27" s="173">
        <v>42828</v>
      </c>
      <c r="D27" s="17">
        <v>2016</v>
      </c>
      <c r="E27" s="19" t="s">
        <v>149</v>
      </c>
      <c r="F27" s="21" t="s">
        <v>141</v>
      </c>
      <c r="G27" s="2" t="s">
        <v>46</v>
      </c>
      <c r="H27" s="3" t="s">
        <v>154</v>
      </c>
      <c r="I27" s="4">
        <v>136120</v>
      </c>
      <c r="J27" s="104">
        <v>42627</v>
      </c>
      <c r="K27" s="5">
        <v>42627</v>
      </c>
      <c r="L27" s="12">
        <v>42643</v>
      </c>
      <c r="M27" s="35" t="s">
        <v>48</v>
      </c>
      <c r="N27" s="50" t="s">
        <v>48</v>
      </c>
      <c r="O27" s="19" t="s">
        <v>109</v>
      </c>
      <c r="P27" s="108" t="s">
        <v>130</v>
      </c>
      <c r="Q27" s="187" t="s">
        <v>148</v>
      </c>
      <c r="R27" s="115">
        <v>42453</v>
      </c>
      <c r="S27" s="120">
        <v>136120.53</v>
      </c>
      <c r="T27" s="4"/>
      <c r="U27" s="49"/>
      <c r="V27" s="53" t="s">
        <v>48</v>
      </c>
      <c r="W27" s="159"/>
      <c r="X27" s="159"/>
      <c r="Y27" s="7" t="s">
        <v>48</v>
      </c>
      <c r="Z27" s="155"/>
      <c r="AA27" s="197"/>
      <c r="AB27" s="197"/>
      <c r="AC27" s="197"/>
      <c r="AD27" s="50" t="s">
        <v>48</v>
      </c>
      <c r="AE27" s="1" t="s">
        <v>48</v>
      </c>
      <c r="AF27" s="1"/>
      <c r="AG27" s="1" t="s">
        <v>48</v>
      </c>
      <c r="AH27" s="1"/>
      <c r="AI27" s="1" t="s">
        <v>48</v>
      </c>
      <c r="AJ27" s="18"/>
      <c r="AK27" s="101"/>
      <c r="AL27" s="100"/>
      <c r="AM27" s="103" t="s">
        <v>130</v>
      </c>
      <c r="AN27" s="12"/>
      <c r="AO27" s="47"/>
      <c r="AP27" s="82"/>
      <c r="AQ27" s="103" t="s">
        <v>130</v>
      </c>
      <c r="AR27" s="5"/>
      <c r="AS27" s="5"/>
      <c r="AT27" s="5"/>
      <c r="AU27" s="59">
        <f t="shared" si="1"/>
        <v>0</v>
      </c>
      <c r="AV27" s="103" t="s">
        <v>130</v>
      </c>
      <c r="AW27" s="1"/>
      <c r="AX27" s="1"/>
      <c r="AY27" s="18"/>
      <c r="AZ27" s="14" t="s">
        <v>48</v>
      </c>
      <c r="BA27" s="14"/>
      <c r="BB27" s="65"/>
      <c r="BC27" s="13"/>
    </row>
    <row r="28" spans="2:55" ht="90" customHeight="1">
      <c r="B28" s="35"/>
      <c r="C28" s="173">
        <v>42829</v>
      </c>
      <c r="D28" s="17">
        <v>2016</v>
      </c>
      <c r="E28" s="19" t="s">
        <v>149</v>
      </c>
      <c r="F28" s="21" t="s">
        <v>142</v>
      </c>
      <c r="G28" s="2" t="s">
        <v>46</v>
      </c>
      <c r="H28" s="3" t="s">
        <v>155</v>
      </c>
      <c r="I28" s="4">
        <v>100336</v>
      </c>
      <c r="J28" s="104">
        <v>42639</v>
      </c>
      <c r="K28" s="5">
        <v>42639</v>
      </c>
      <c r="L28" s="12">
        <v>42651</v>
      </c>
      <c r="M28" s="35" t="s">
        <v>48</v>
      </c>
      <c r="N28" s="50" t="s">
        <v>48</v>
      </c>
      <c r="O28" s="19" t="s">
        <v>109</v>
      </c>
      <c r="P28" s="108" t="s">
        <v>130</v>
      </c>
      <c r="Q28" s="187" t="s">
        <v>148</v>
      </c>
      <c r="R28" s="115">
        <v>42453</v>
      </c>
      <c r="S28" s="120">
        <v>100338.34</v>
      </c>
      <c r="T28" s="4"/>
      <c r="U28" s="49"/>
      <c r="V28" s="53" t="s">
        <v>48</v>
      </c>
      <c r="W28" s="159" t="s">
        <v>48</v>
      </c>
      <c r="X28" s="159" t="s">
        <v>48</v>
      </c>
      <c r="Y28" s="7" t="s">
        <v>48</v>
      </c>
      <c r="Z28" s="155" t="s">
        <v>48</v>
      </c>
      <c r="AA28" s="197"/>
      <c r="AB28" s="197"/>
      <c r="AC28" s="197"/>
      <c r="AD28" s="50" t="s">
        <v>48</v>
      </c>
      <c r="AE28" s="1" t="s">
        <v>48</v>
      </c>
      <c r="AF28" s="1"/>
      <c r="AG28" s="1" t="s">
        <v>48</v>
      </c>
      <c r="AH28" s="1"/>
      <c r="AI28" s="1" t="s">
        <v>48</v>
      </c>
      <c r="AJ28" s="18"/>
      <c r="AK28" s="101"/>
      <c r="AL28" s="100"/>
      <c r="AM28" s="103" t="s">
        <v>130</v>
      </c>
      <c r="AN28" s="12"/>
      <c r="AO28" s="47" t="s">
        <v>48</v>
      </c>
      <c r="AP28" s="82" t="s">
        <v>138</v>
      </c>
      <c r="AQ28" s="110">
        <v>42683</v>
      </c>
      <c r="AR28" s="5">
        <v>42646</v>
      </c>
      <c r="AS28" s="5">
        <v>42653</v>
      </c>
      <c r="AT28" s="5">
        <v>42653</v>
      </c>
      <c r="AU28" s="59">
        <v>236752</v>
      </c>
      <c r="AV28" s="264" t="s">
        <v>48</v>
      </c>
      <c r="AW28" s="1"/>
      <c r="AX28" s="1"/>
      <c r="AY28" s="18"/>
      <c r="AZ28" s="14" t="s">
        <v>48</v>
      </c>
      <c r="BA28" s="14"/>
      <c r="BB28" s="65"/>
      <c r="BC28" s="13"/>
    </row>
    <row r="29" spans="2:55" ht="90">
      <c r="B29" s="35"/>
      <c r="C29" s="173">
        <v>42829</v>
      </c>
      <c r="D29" s="17">
        <v>2016</v>
      </c>
      <c r="E29" s="19" t="s">
        <v>149</v>
      </c>
      <c r="F29" s="21" t="s">
        <v>143</v>
      </c>
      <c r="G29" s="2" t="s">
        <v>46</v>
      </c>
      <c r="H29" s="3" t="s">
        <v>153</v>
      </c>
      <c r="I29" s="4">
        <v>236752</v>
      </c>
      <c r="J29" s="104">
        <v>42641</v>
      </c>
      <c r="K29" s="5">
        <v>42639</v>
      </c>
      <c r="L29" s="12">
        <v>42663</v>
      </c>
      <c r="M29" s="35" t="s">
        <v>48</v>
      </c>
      <c r="N29" s="50" t="s">
        <v>48</v>
      </c>
      <c r="O29" s="19" t="s">
        <v>109</v>
      </c>
      <c r="P29" s="108" t="s">
        <v>130</v>
      </c>
      <c r="Q29" s="187" t="s">
        <v>148</v>
      </c>
      <c r="R29" s="118">
        <v>42453</v>
      </c>
      <c r="S29" s="120">
        <v>236752</v>
      </c>
      <c r="T29" s="4"/>
      <c r="U29" s="49"/>
      <c r="V29" s="53" t="s">
        <v>48</v>
      </c>
      <c r="W29" s="159"/>
      <c r="X29" s="159"/>
      <c r="Y29" s="7" t="s">
        <v>48</v>
      </c>
      <c r="Z29" s="155"/>
      <c r="AA29" s="197"/>
      <c r="AB29" s="197"/>
      <c r="AC29" s="197"/>
      <c r="AD29" s="50" t="s">
        <v>48</v>
      </c>
      <c r="AE29" s="1" t="s">
        <v>48</v>
      </c>
      <c r="AF29" s="1"/>
      <c r="AG29" s="1" t="s">
        <v>48</v>
      </c>
      <c r="AH29" s="1"/>
      <c r="AI29" s="1" t="s">
        <v>48</v>
      </c>
      <c r="AJ29" s="18"/>
      <c r="AK29" s="101"/>
      <c r="AL29" s="100"/>
      <c r="AM29" s="103" t="s">
        <v>130</v>
      </c>
      <c r="AN29" s="12"/>
      <c r="AO29" s="47"/>
      <c r="AP29" s="82"/>
      <c r="AQ29" s="103" t="s">
        <v>130</v>
      </c>
      <c r="AR29" s="5"/>
      <c r="AS29" s="5"/>
      <c r="AT29" s="5"/>
      <c r="AU29" s="59">
        <f t="shared" si="1"/>
        <v>0</v>
      </c>
      <c r="AV29" s="103" t="s">
        <v>130</v>
      </c>
      <c r="AW29" s="1"/>
      <c r="AX29" s="1"/>
      <c r="AY29" s="18"/>
      <c r="AZ29" s="14" t="s">
        <v>48</v>
      </c>
      <c r="BA29" s="14"/>
      <c r="BB29" s="65"/>
      <c r="BC29" s="13"/>
    </row>
    <row r="30" spans="2:55" ht="90" customHeight="1">
      <c r="B30" s="35"/>
      <c r="C30" s="173">
        <v>42829</v>
      </c>
      <c r="D30" s="17">
        <v>2016</v>
      </c>
      <c r="E30" s="19" t="s">
        <v>149</v>
      </c>
      <c r="F30" s="21" t="s">
        <v>144</v>
      </c>
      <c r="G30" s="2" t="s">
        <v>46</v>
      </c>
      <c r="H30" s="3" t="s">
        <v>150</v>
      </c>
      <c r="I30" s="4">
        <v>214516</v>
      </c>
      <c r="J30" s="104">
        <v>42639</v>
      </c>
      <c r="K30" s="5">
        <v>42641</v>
      </c>
      <c r="L30" s="12">
        <v>42663</v>
      </c>
      <c r="M30" s="35" t="s">
        <v>48</v>
      </c>
      <c r="N30" s="50" t="s">
        <v>48</v>
      </c>
      <c r="O30" s="19" t="s">
        <v>109</v>
      </c>
      <c r="P30" s="108" t="s">
        <v>130</v>
      </c>
      <c r="Q30" s="187" t="s">
        <v>148</v>
      </c>
      <c r="R30" s="118">
        <v>42453</v>
      </c>
      <c r="S30" s="119">
        <v>214519.54</v>
      </c>
      <c r="T30" s="4"/>
      <c r="U30" s="49"/>
      <c r="V30" s="53" t="s">
        <v>48</v>
      </c>
      <c r="W30" s="159"/>
      <c r="X30" s="159"/>
      <c r="Y30" s="7" t="s">
        <v>48</v>
      </c>
      <c r="Z30" s="155"/>
      <c r="AA30" s="197"/>
      <c r="AB30" s="197"/>
      <c r="AC30" s="197"/>
      <c r="AD30" s="50" t="s">
        <v>48</v>
      </c>
      <c r="AE30" s="1" t="s">
        <v>48</v>
      </c>
      <c r="AF30" s="1"/>
      <c r="AG30" s="1" t="s">
        <v>48</v>
      </c>
      <c r="AH30" s="1"/>
      <c r="AI30" s="1" t="s">
        <v>48</v>
      </c>
      <c r="AJ30" s="18"/>
      <c r="AK30" s="101" t="s">
        <v>130</v>
      </c>
      <c r="AL30" s="100"/>
      <c r="AM30" s="103" t="s">
        <v>130</v>
      </c>
      <c r="AN30" s="12"/>
      <c r="AO30" s="47" t="s">
        <v>48</v>
      </c>
      <c r="AP30" s="82"/>
      <c r="AQ30" s="103">
        <v>42683</v>
      </c>
      <c r="AR30" s="5">
        <v>42636</v>
      </c>
      <c r="AS30" s="5">
        <v>42658</v>
      </c>
      <c r="AT30" s="5"/>
      <c r="AU30" s="59" t="e">
        <f t="shared" si="1"/>
        <v>#VALUE!</v>
      </c>
      <c r="AV30" s="103" t="s">
        <v>130</v>
      </c>
      <c r="AW30" s="1"/>
      <c r="AX30" s="1"/>
      <c r="AY30" s="18"/>
      <c r="AZ30" s="14" t="s">
        <v>48</v>
      </c>
      <c r="BA30" s="14"/>
      <c r="BB30" s="65"/>
      <c r="BC30" s="13"/>
    </row>
    <row r="31" spans="2:55" ht="93" customHeight="1">
      <c r="B31" s="35"/>
      <c r="C31" s="173">
        <v>42825</v>
      </c>
      <c r="D31" s="17">
        <v>2016</v>
      </c>
      <c r="E31" s="19" t="s">
        <v>149</v>
      </c>
      <c r="F31" s="21" t="s">
        <v>145</v>
      </c>
      <c r="G31" s="2" t="s">
        <v>46</v>
      </c>
      <c r="H31" s="3" t="s">
        <v>146</v>
      </c>
      <c r="I31" s="4">
        <v>245400</v>
      </c>
      <c r="J31" s="104">
        <v>42646</v>
      </c>
      <c r="K31" s="5">
        <v>42648</v>
      </c>
      <c r="L31" s="12">
        <v>42669</v>
      </c>
      <c r="M31" s="35" t="s">
        <v>48</v>
      </c>
      <c r="N31" s="50" t="s">
        <v>147</v>
      </c>
      <c r="O31" s="19" t="s">
        <v>109</v>
      </c>
      <c r="P31" s="108" t="s">
        <v>130</v>
      </c>
      <c r="Q31" s="187" t="s">
        <v>148</v>
      </c>
      <c r="R31" s="115">
        <v>42455</v>
      </c>
      <c r="S31" s="116">
        <v>245402.56</v>
      </c>
      <c r="T31" s="4"/>
      <c r="U31" s="49"/>
      <c r="V31" s="53" t="s">
        <v>48</v>
      </c>
      <c r="W31" s="159"/>
      <c r="X31" s="159"/>
      <c r="Y31" s="7" t="s">
        <v>48</v>
      </c>
      <c r="Z31" s="155"/>
      <c r="AA31" s="197"/>
      <c r="AB31" s="197"/>
      <c r="AC31" s="197"/>
      <c r="AD31" s="50" t="s">
        <v>48</v>
      </c>
      <c r="AE31" s="1" t="s">
        <v>48</v>
      </c>
      <c r="AF31" s="1"/>
      <c r="AG31" s="1" t="s">
        <v>48</v>
      </c>
      <c r="AH31" s="1"/>
      <c r="AI31" s="1" t="s">
        <v>48</v>
      </c>
      <c r="AJ31" s="18"/>
      <c r="AK31" s="101" t="s">
        <v>130</v>
      </c>
      <c r="AL31" s="100"/>
      <c r="AM31" s="103" t="s">
        <v>130</v>
      </c>
      <c r="AN31" s="12"/>
      <c r="AO31" s="47" t="s">
        <v>48</v>
      </c>
      <c r="AP31" s="82"/>
      <c r="AQ31" s="103" t="s">
        <v>130</v>
      </c>
      <c r="AR31" s="5"/>
      <c r="AS31" s="5"/>
      <c r="AT31" s="5"/>
      <c r="AU31" s="59" t="e">
        <f t="shared" si="1"/>
        <v>#VALUE!</v>
      </c>
      <c r="AV31" s="103" t="s">
        <v>130</v>
      </c>
      <c r="AW31" s="1"/>
      <c r="AX31" s="1"/>
      <c r="AY31" s="18"/>
      <c r="AZ31" s="14" t="s">
        <v>48</v>
      </c>
      <c r="BA31" s="14"/>
      <c r="BB31" s="65"/>
      <c r="BC31" s="13"/>
    </row>
    <row r="32" spans="2:55" ht="93" customHeight="1">
      <c r="B32" s="35"/>
      <c r="C32" s="173">
        <v>42825</v>
      </c>
      <c r="D32" s="17">
        <v>2016</v>
      </c>
      <c r="E32" s="19" t="s">
        <v>149</v>
      </c>
      <c r="F32" s="21" t="s">
        <v>151</v>
      </c>
      <c r="G32" s="2" t="s">
        <v>46</v>
      </c>
      <c r="H32" s="3" t="s">
        <v>152</v>
      </c>
      <c r="I32" s="4">
        <v>259860</v>
      </c>
      <c r="J32" s="104">
        <v>42657</v>
      </c>
      <c r="K32" s="5">
        <v>42660</v>
      </c>
      <c r="L32" s="12">
        <v>42684</v>
      </c>
      <c r="M32" s="35" t="s">
        <v>48</v>
      </c>
      <c r="N32" s="50" t="s">
        <v>48</v>
      </c>
      <c r="O32" s="19" t="s">
        <v>109</v>
      </c>
      <c r="P32" s="108" t="s">
        <v>130</v>
      </c>
      <c r="Q32" s="187" t="s">
        <v>148</v>
      </c>
      <c r="R32" s="115">
        <v>42455</v>
      </c>
      <c r="S32" s="116">
        <v>259863</v>
      </c>
      <c r="T32" s="4"/>
      <c r="U32" s="49"/>
      <c r="V32" s="53" t="s">
        <v>48</v>
      </c>
      <c r="W32" s="159"/>
      <c r="X32" s="159"/>
      <c r="Y32" s="7" t="s">
        <v>48</v>
      </c>
      <c r="Z32" s="155"/>
      <c r="AA32" s="197"/>
      <c r="AB32" s="197"/>
      <c r="AC32" s="197"/>
      <c r="AD32" s="50" t="s">
        <v>48</v>
      </c>
      <c r="AE32" s="1" t="s">
        <v>48</v>
      </c>
      <c r="AF32" s="1"/>
      <c r="AG32" s="1" t="s">
        <v>48</v>
      </c>
      <c r="AH32" s="1"/>
      <c r="AI32" s="1" t="s">
        <v>48</v>
      </c>
      <c r="AJ32" s="18"/>
      <c r="AK32" s="101" t="s">
        <v>130</v>
      </c>
      <c r="AL32" s="100"/>
      <c r="AM32" s="103" t="s">
        <v>130</v>
      </c>
      <c r="AN32" s="12"/>
      <c r="AO32" s="47" t="s">
        <v>48</v>
      </c>
      <c r="AP32" s="82"/>
      <c r="AQ32" s="103" t="s">
        <v>130</v>
      </c>
      <c r="AR32" s="5"/>
      <c r="AS32" s="5"/>
      <c r="AT32" s="5"/>
      <c r="AU32" s="59" t="e">
        <f t="shared" si="1"/>
        <v>#VALUE!</v>
      </c>
      <c r="AV32" s="103" t="s">
        <v>130</v>
      </c>
      <c r="AW32" s="1"/>
      <c r="AX32" s="1"/>
      <c r="AY32" s="18"/>
      <c r="AZ32" s="14" t="s">
        <v>48</v>
      </c>
      <c r="BA32" s="14"/>
      <c r="BB32" s="65"/>
      <c r="BC32" s="13"/>
    </row>
    <row r="33" spans="1:55" ht="56.25" customHeight="1">
      <c r="B33" s="35">
        <v>32</v>
      </c>
      <c r="C33" s="173">
        <v>42829</v>
      </c>
      <c r="D33" s="17">
        <v>2016</v>
      </c>
      <c r="E33" s="19" t="s">
        <v>149</v>
      </c>
      <c r="F33" s="21" t="s">
        <v>169</v>
      </c>
      <c r="G33" s="2" t="s">
        <v>46</v>
      </c>
      <c r="H33" s="122" t="s">
        <v>260</v>
      </c>
      <c r="I33" s="4">
        <v>233400</v>
      </c>
      <c r="J33" s="104">
        <v>42627</v>
      </c>
      <c r="K33" s="5">
        <v>42690</v>
      </c>
      <c r="L33" s="12">
        <v>42700</v>
      </c>
      <c r="M33" s="35" t="s">
        <v>48</v>
      </c>
      <c r="N33" s="50" t="s">
        <v>48</v>
      </c>
      <c r="O33" s="19" t="s">
        <v>49</v>
      </c>
      <c r="P33" s="108" t="s">
        <v>130</v>
      </c>
      <c r="Q33" s="176" t="s">
        <v>148</v>
      </c>
      <c r="R33" s="186">
        <v>42453</v>
      </c>
      <c r="S33" s="120">
        <v>236752</v>
      </c>
      <c r="T33" s="4"/>
      <c r="U33" s="49"/>
      <c r="V33" s="53" t="s">
        <v>48</v>
      </c>
      <c r="W33" s="159" t="s">
        <v>48</v>
      </c>
      <c r="X33" s="159" t="s">
        <v>48</v>
      </c>
      <c r="Y33" s="7" t="s">
        <v>48</v>
      </c>
      <c r="Z33" s="155" t="s">
        <v>48</v>
      </c>
      <c r="AA33" s="197"/>
      <c r="AB33" s="197"/>
      <c r="AC33" s="197"/>
      <c r="AD33" s="50" t="s">
        <v>48</v>
      </c>
      <c r="AE33" s="1" t="s">
        <v>48</v>
      </c>
      <c r="AF33" s="1"/>
      <c r="AG33" s="1" t="s">
        <v>48</v>
      </c>
      <c r="AH33" s="1"/>
      <c r="AI33" s="1" t="s">
        <v>48</v>
      </c>
      <c r="AJ33" s="18"/>
      <c r="AK33" s="101" t="s">
        <v>130</v>
      </c>
      <c r="AL33" s="100"/>
      <c r="AM33" s="103" t="s">
        <v>130</v>
      </c>
      <c r="AN33" s="19" t="s">
        <v>49</v>
      </c>
      <c r="AO33" s="47" t="s">
        <v>48</v>
      </c>
      <c r="AP33" s="82"/>
      <c r="AQ33" s="103">
        <v>42717</v>
      </c>
      <c r="AR33" s="5" t="s">
        <v>261</v>
      </c>
      <c r="AS33" s="5">
        <v>42714</v>
      </c>
      <c r="AT33" s="5"/>
      <c r="AU33" s="59">
        <v>233400</v>
      </c>
      <c r="AV33" s="103" t="s">
        <v>130</v>
      </c>
      <c r="AW33" s="1"/>
      <c r="AX33" s="1"/>
      <c r="AY33" s="18"/>
      <c r="AZ33" s="14"/>
      <c r="BA33" s="14"/>
      <c r="BB33" s="65"/>
      <c r="BC33" s="13"/>
    </row>
    <row r="34" spans="1:55" ht="62.25" customHeight="1">
      <c r="B34" s="35"/>
      <c r="C34" s="173">
        <v>42829</v>
      </c>
      <c r="D34" s="17">
        <v>2016</v>
      </c>
      <c r="E34" s="19" t="s">
        <v>149</v>
      </c>
      <c r="F34" s="21" t="s">
        <v>170</v>
      </c>
      <c r="G34" s="2" t="s">
        <v>46</v>
      </c>
      <c r="H34" s="122" t="s">
        <v>259</v>
      </c>
      <c r="I34" s="4">
        <v>456248</v>
      </c>
      <c r="J34" s="104">
        <v>42641</v>
      </c>
      <c r="K34" s="5">
        <v>42702</v>
      </c>
      <c r="L34" s="12">
        <v>42721</v>
      </c>
      <c r="M34" s="35" t="s">
        <v>48</v>
      </c>
      <c r="N34" s="50" t="s">
        <v>48</v>
      </c>
      <c r="O34" s="19" t="s">
        <v>49</v>
      </c>
      <c r="P34" s="108" t="s">
        <v>130</v>
      </c>
      <c r="Q34" s="187" t="s">
        <v>148</v>
      </c>
      <c r="R34" s="115">
        <v>42453</v>
      </c>
      <c r="S34" s="116">
        <v>456249</v>
      </c>
      <c r="T34" s="4"/>
      <c r="U34" s="49"/>
      <c r="V34" s="53" t="s">
        <v>48</v>
      </c>
      <c r="W34" s="159"/>
      <c r="X34" s="159"/>
      <c r="Y34" s="7" t="s">
        <v>48</v>
      </c>
      <c r="Z34" s="155"/>
      <c r="AA34" s="197"/>
      <c r="AB34" s="197"/>
      <c r="AC34" s="197"/>
      <c r="AD34" s="50" t="s">
        <v>48</v>
      </c>
      <c r="AE34" s="1" t="s">
        <v>48</v>
      </c>
      <c r="AF34" s="1"/>
      <c r="AG34" s="1" t="s">
        <v>48</v>
      </c>
      <c r="AH34" s="1"/>
      <c r="AI34" s="1" t="s">
        <v>48</v>
      </c>
      <c r="AJ34" s="18"/>
      <c r="AK34" s="101" t="s">
        <v>130</v>
      </c>
      <c r="AL34" s="100"/>
      <c r="AM34" s="103" t="s">
        <v>130</v>
      </c>
      <c r="AN34" s="12"/>
      <c r="AO34" s="47" t="s">
        <v>48</v>
      </c>
      <c r="AP34" s="82"/>
      <c r="AQ34" s="103" t="s">
        <v>130</v>
      </c>
      <c r="AR34" s="5"/>
      <c r="AS34" s="5"/>
      <c r="AT34" s="5"/>
      <c r="AU34" s="59" t="e">
        <f t="shared" ref="AU34:AU44" si="2">AK34+AL34</f>
        <v>#VALUE!</v>
      </c>
      <c r="AV34" s="103" t="s">
        <v>130</v>
      </c>
      <c r="AW34" s="1"/>
      <c r="AX34" s="1"/>
      <c r="AY34" s="18"/>
      <c r="AZ34" s="14"/>
      <c r="BA34" s="14"/>
      <c r="BB34" s="65"/>
      <c r="BC34" s="13"/>
    </row>
    <row r="35" spans="1:55" ht="87" customHeight="1">
      <c r="A35" t="s">
        <v>258</v>
      </c>
      <c r="B35" s="35"/>
      <c r="C35" s="173">
        <v>42829</v>
      </c>
      <c r="D35" s="17">
        <v>2016</v>
      </c>
      <c r="E35" s="19" t="s">
        <v>149</v>
      </c>
      <c r="F35" s="21" t="s">
        <v>171</v>
      </c>
      <c r="G35" s="2" t="s">
        <v>46</v>
      </c>
      <c r="H35" s="122" t="s">
        <v>256</v>
      </c>
      <c r="I35" s="4">
        <v>525186</v>
      </c>
      <c r="J35" s="104">
        <v>42630</v>
      </c>
      <c r="K35" s="5">
        <v>42662</v>
      </c>
      <c r="L35" s="12">
        <v>42672</v>
      </c>
      <c r="M35" s="35" t="s">
        <v>48</v>
      </c>
      <c r="N35" s="50" t="s">
        <v>48</v>
      </c>
      <c r="O35" s="19" t="s">
        <v>109</v>
      </c>
      <c r="P35" s="108" t="s">
        <v>130</v>
      </c>
      <c r="Q35" s="187" t="s">
        <v>257</v>
      </c>
      <c r="R35" s="115">
        <v>42453</v>
      </c>
      <c r="S35" s="116">
        <v>525186</v>
      </c>
      <c r="T35" s="4"/>
      <c r="U35" s="49"/>
      <c r="V35" s="53" t="s">
        <v>48</v>
      </c>
      <c r="W35" s="159" t="s">
        <v>48</v>
      </c>
      <c r="X35" s="159" t="s">
        <v>48</v>
      </c>
      <c r="Y35" s="7" t="s">
        <v>48</v>
      </c>
      <c r="Z35" s="155" t="s">
        <v>48</v>
      </c>
      <c r="AA35" s="197"/>
      <c r="AB35" s="197"/>
      <c r="AC35" s="197"/>
      <c r="AD35" s="50" t="s">
        <v>48</v>
      </c>
      <c r="AE35" s="1" t="s">
        <v>48</v>
      </c>
      <c r="AF35" s="1"/>
      <c r="AG35" s="1" t="s">
        <v>48</v>
      </c>
      <c r="AH35" s="1"/>
      <c r="AI35" s="1" t="s">
        <v>48</v>
      </c>
      <c r="AJ35" s="18"/>
      <c r="AK35" s="101" t="s">
        <v>130</v>
      </c>
      <c r="AL35" s="100"/>
      <c r="AM35" s="103" t="s">
        <v>130</v>
      </c>
      <c r="AN35" s="12"/>
      <c r="AO35" s="47" t="s">
        <v>48</v>
      </c>
      <c r="AP35" s="82" t="s">
        <v>138</v>
      </c>
      <c r="AQ35" s="103">
        <v>42683</v>
      </c>
      <c r="AR35" s="5">
        <v>42662</v>
      </c>
      <c r="AS35" s="5">
        <v>42679</v>
      </c>
      <c r="AT35" s="5"/>
      <c r="AU35" s="59">
        <v>233400</v>
      </c>
      <c r="AV35" s="103" t="s">
        <v>130</v>
      </c>
      <c r="AW35" s="1"/>
      <c r="AX35" s="1"/>
      <c r="AY35" s="18"/>
      <c r="AZ35" s="14"/>
      <c r="BA35" s="14"/>
      <c r="BB35" s="65"/>
      <c r="BC35" s="13"/>
    </row>
    <row r="36" spans="1:55" ht="61.5" customHeight="1">
      <c r="B36" s="35"/>
      <c r="C36" s="173">
        <v>42829</v>
      </c>
      <c r="D36" s="17">
        <v>2016</v>
      </c>
      <c r="E36" s="19" t="s">
        <v>149</v>
      </c>
      <c r="F36" s="21" t="s">
        <v>172</v>
      </c>
      <c r="G36" s="2" t="s">
        <v>46</v>
      </c>
      <c r="H36" s="122" t="s">
        <v>262</v>
      </c>
      <c r="I36" s="4">
        <v>678342</v>
      </c>
      <c r="J36" s="104">
        <v>42678</v>
      </c>
      <c r="K36" s="5">
        <v>42682</v>
      </c>
      <c r="L36" s="12">
        <v>42704</v>
      </c>
      <c r="M36" s="114" t="s">
        <v>48</v>
      </c>
      <c r="N36" s="50" t="s">
        <v>48</v>
      </c>
      <c r="O36" s="19" t="s">
        <v>109</v>
      </c>
      <c r="P36" s="108" t="s">
        <v>130</v>
      </c>
      <c r="Q36" s="187" t="s">
        <v>148</v>
      </c>
      <c r="R36" s="115">
        <v>42453</v>
      </c>
      <c r="S36" s="116">
        <v>678343</v>
      </c>
      <c r="T36" s="4"/>
      <c r="U36" s="49"/>
      <c r="V36" s="53" t="s">
        <v>48</v>
      </c>
      <c r="W36" s="159" t="s">
        <v>48</v>
      </c>
      <c r="X36" s="159" t="s">
        <v>48</v>
      </c>
      <c r="Y36" s="7" t="s">
        <v>48</v>
      </c>
      <c r="Z36" s="155" t="s">
        <v>48</v>
      </c>
      <c r="AA36" s="197"/>
      <c r="AB36" s="197"/>
      <c r="AC36" s="197"/>
      <c r="AD36" s="50" t="s">
        <v>48</v>
      </c>
      <c r="AE36" s="1" t="s">
        <v>48</v>
      </c>
      <c r="AF36" s="1"/>
      <c r="AG36" s="1" t="s">
        <v>48</v>
      </c>
      <c r="AH36" s="1"/>
      <c r="AI36" s="1" t="s">
        <v>48</v>
      </c>
      <c r="AJ36" s="18"/>
      <c r="AK36" s="101" t="s">
        <v>130</v>
      </c>
      <c r="AL36" s="100"/>
      <c r="AM36" s="103" t="s">
        <v>130</v>
      </c>
      <c r="AN36" s="12"/>
      <c r="AO36" s="47" t="s">
        <v>48</v>
      </c>
      <c r="AP36" s="82"/>
      <c r="AQ36" s="103" t="s">
        <v>130</v>
      </c>
      <c r="AR36" s="5"/>
      <c r="AS36" s="5"/>
      <c r="AT36" s="5"/>
      <c r="AU36" s="59" t="e">
        <f t="shared" si="2"/>
        <v>#VALUE!</v>
      </c>
      <c r="AV36" s="103" t="s">
        <v>130</v>
      </c>
      <c r="AW36" s="1"/>
      <c r="AX36" s="1"/>
      <c r="AY36" s="18"/>
      <c r="AZ36" s="14"/>
      <c r="BA36" s="14"/>
      <c r="BB36" s="65"/>
      <c r="BC36" s="13"/>
    </row>
    <row r="37" spans="1:55" ht="110.25" customHeight="1">
      <c r="B37" s="35"/>
      <c r="C37" s="173"/>
      <c r="D37" s="17">
        <v>2016</v>
      </c>
      <c r="E37" s="19" t="s">
        <v>98</v>
      </c>
      <c r="F37" s="21" t="s">
        <v>173</v>
      </c>
      <c r="G37" s="2" t="s">
        <v>46</v>
      </c>
      <c r="H37" s="3" t="s">
        <v>174</v>
      </c>
      <c r="I37" s="4">
        <v>275569.48</v>
      </c>
      <c r="J37" s="104">
        <v>43053</v>
      </c>
      <c r="K37" s="5">
        <v>43054</v>
      </c>
      <c r="L37" s="12">
        <v>43099</v>
      </c>
      <c r="M37" s="114" t="s">
        <v>48</v>
      </c>
      <c r="N37" s="50" t="s">
        <v>48</v>
      </c>
      <c r="O37" s="19" t="s">
        <v>90</v>
      </c>
      <c r="P37" s="184" t="s">
        <v>48</v>
      </c>
      <c r="Q37" s="102" t="s">
        <v>130</v>
      </c>
      <c r="R37" s="98"/>
      <c r="S37" s="99"/>
      <c r="T37" s="4"/>
      <c r="U37" s="49"/>
      <c r="V37" s="53" t="s">
        <v>48</v>
      </c>
      <c r="W37" s="159"/>
      <c r="X37" s="159"/>
      <c r="Y37" s="7" t="s">
        <v>48</v>
      </c>
      <c r="Z37" s="155"/>
      <c r="AA37" s="197"/>
      <c r="AB37" s="197"/>
      <c r="AC37" s="197"/>
      <c r="AD37" s="50" t="s">
        <v>48</v>
      </c>
      <c r="AE37" s="1" t="s">
        <v>48</v>
      </c>
      <c r="AF37" s="1"/>
      <c r="AG37" s="1" t="s">
        <v>48</v>
      </c>
      <c r="AH37" s="1"/>
      <c r="AI37" s="1" t="s">
        <v>48</v>
      </c>
      <c r="AJ37" s="18"/>
      <c r="AK37" s="101" t="s">
        <v>130</v>
      </c>
      <c r="AL37" s="100"/>
      <c r="AM37" s="103" t="s">
        <v>130</v>
      </c>
      <c r="AN37" s="12"/>
      <c r="AO37" s="47" t="s">
        <v>48</v>
      </c>
      <c r="AP37" s="82"/>
      <c r="AQ37" s="103" t="s">
        <v>130</v>
      </c>
      <c r="AR37" s="5"/>
      <c r="AS37" s="5"/>
      <c r="AT37" s="5"/>
      <c r="AU37" s="59" t="e">
        <f t="shared" si="2"/>
        <v>#VALUE!</v>
      </c>
      <c r="AV37" s="103" t="s">
        <v>130</v>
      </c>
      <c r="AW37" s="1"/>
      <c r="AX37" s="1"/>
      <c r="AY37" s="18"/>
      <c r="AZ37" s="14" t="s">
        <v>48</v>
      </c>
      <c r="BA37" s="14"/>
      <c r="BB37" s="65"/>
      <c r="BC37" s="13"/>
    </row>
    <row r="38" spans="1:55" ht="67.5" customHeight="1">
      <c r="B38" s="35"/>
      <c r="C38" s="173"/>
      <c r="D38" s="17">
        <v>2016</v>
      </c>
      <c r="E38" s="19" t="s">
        <v>72</v>
      </c>
      <c r="F38" s="21" t="s">
        <v>175</v>
      </c>
      <c r="G38" s="2" t="s">
        <v>46</v>
      </c>
      <c r="H38" s="3" t="s">
        <v>269</v>
      </c>
      <c r="I38" s="4">
        <v>504950.57</v>
      </c>
      <c r="J38" s="104">
        <v>42704</v>
      </c>
      <c r="K38" s="5">
        <v>42705</v>
      </c>
      <c r="L38" s="12">
        <v>42735</v>
      </c>
      <c r="M38" s="114" t="s">
        <v>48</v>
      </c>
      <c r="N38" s="50" t="s">
        <v>48</v>
      </c>
      <c r="O38" s="19" t="s">
        <v>90</v>
      </c>
      <c r="P38" s="108" t="s">
        <v>130</v>
      </c>
      <c r="Q38" s="102" t="s">
        <v>130</v>
      </c>
      <c r="R38" s="98"/>
      <c r="S38" s="99"/>
      <c r="T38" s="4"/>
      <c r="U38" s="49"/>
      <c r="V38" s="53" t="s">
        <v>48</v>
      </c>
      <c r="W38" s="159"/>
      <c r="X38" s="159"/>
      <c r="Y38" s="7" t="s">
        <v>48</v>
      </c>
      <c r="Z38" s="155"/>
      <c r="AA38" s="197"/>
      <c r="AB38" s="197"/>
      <c r="AC38" s="197"/>
      <c r="AD38" s="50" t="s">
        <v>48</v>
      </c>
      <c r="AE38" s="1" t="s">
        <v>48</v>
      </c>
      <c r="AF38" s="1"/>
      <c r="AG38" s="1" t="s">
        <v>48</v>
      </c>
      <c r="AH38" s="1"/>
      <c r="AI38" s="1" t="s">
        <v>48</v>
      </c>
      <c r="AJ38" s="18"/>
      <c r="AK38" s="101" t="s">
        <v>130</v>
      </c>
      <c r="AL38" s="100"/>
      <c r="AM38" s="103" t="s">
        <v>130</v>
      </c>
      <c r="AN38" s="12"/>
      <c r="AO38" s="47" t="s">
        <v>48</v>
      </c>
      <c r="AP38" s="82"/>
      <c r="AQ38" s="103" t="s">
        <v>130</v>
      </c>
      <c r="AR38" s="5"/>
      <c r="AS38" s="5"/>
      <c r="AT38" s="5"/>
      <c r="AU38" s="59" t="e">
        <f t="shared" si="2"/>
        <v>#VALUE!</v>
      </c>
      <c r="AV38" s="103" t="s">
        <v>130</v>
      </c>
      <c r="AW38" s="1"/>
      <c r="AX38" s="1"/>
      <c r="AY38" s="18"/>
      <c r="AZ38" s="14"/>
      <c r="BA38" s="14"/>
      <c r="BB38" s="65"/>
      <c r="BC38" s="13"/>
    </row>
    <row r="39" spans="1:55" ht="110.25" customHeight="1">
      <c r="B39" s="35"/>
      <c r="C39" s="173">
        <v>42810</v>
      </c>
      <c r="D39" s="17">
        <v>2016</v>
      </c>
      <c r="E39" s="19" t="s">
        <v>120</v>
      </c>
      <c r="F39" s="21" t="s">
        <v>176</v>
      </c>
      <c r="G39" s="2" t="s">
        <v>46</v>
      </c>
      <c r="H39" s="3" t="s">
        <v>177</v>
      </c>
      <c r="I39" s="4">
        <v>160904.73000000001</v>
      </c>
      <c r="J39" s="104">
        <v>42702</v>
      </c>
      <c r="K39" s="5">
        <v>42702</v>
      </c>
      <c r="L39" s="12">
        <v>42711</v>
      </c>
      <c r="M39" s="114" t="s">
        <v>48</v>
      </c>
      <c r="N39" s="50" t="s">
        <v>48</v>
      </c>
      <c r="O39" s="19" t="s">
        <v>90</v>
      </c>
      <c r="P39" s="184" t="s">
        <v>48</v>
      </c>
      <c r="Q39" s="102" t="s">
        <v>130</v>
      </c>
      <c r="R39" s="98"/>
      <c r="S39" s="99"/>
      <c r="T39" s="4"/>
      <c r="U39" s="49"/>
      <c r="V39" s="53" t="s">
        <v>48</v>
      </c>
      <c r="W39" s="159" t="s">
        <v>48</v>
      </c>
      <c r="X39" s="159" t="s">
        <v>48</v>
      </c>
      <c r="Y39" s="7" t="s">
        <v>48</v>
      </c>
      <c r="Z39" s="155" t="s">
        <v>48</v>
      </c>
      <c r="AA39" s="197"/>
      <c r="AB39" s="197"/>
      <c r="AC39" s="197"/>
      <c r="AD39" s="50" t="s">
        <v>48</v>
      </c>
      <c r="AE39" s="1" t="s">
        <v>48</v>
      </c>
      <c r="AF39" s="1"/>
      <c r="AG39" s="1" t="s">
        <v>48</v>
      </c>
      <c r="AH39" s="1"/>
      <c r="AI39" s="1" t="s">
        <v>48</v>
      </c>
      <c r="AJ39" s="18"/>
      <c r="AK39" s="103" t="s">
        <v>130</v>
      </c>
      <c r="AL39" s="100"/>
      <c r="AM39" s="103" t="s">
        <v>130</v>
      </c>
      <c r="AN39" s="12"/>
      <c r="AO39" s="47" t="s">
        <v>48</v>
      </c>
      <c r="AP39" s="82"/>
      <c r="AQ39" s="103" t="s">
        <v>130</v>
      </c>
      <c r="AR39" s="5"/>
      <c r="AS39" s="5"/>
      <c r="AT39" s="5"/>
      <c r="AU39" s="59" t="e">
        <f t="shared" si="2"/>
        <v>#VALUE!</v>
      </c>
      <c r="AV39" s="103" t="s">
        <v>130</v>
      </c>
      <c r="AW39" s="1"/>
      <c r="AX39" s="1"/>
      <c r="AY39" s="18"/>
      <c r="AZ39" s="14" t="s">
        <v>48</v>
      </c>
      <c r="BA39" s="14"/>
      <c r="BB39" s="65"/>
      <c r="BC39" s="13"/>
    </row>
    <row r="40" spans="1:55" ht="110.25" customHeight="1">
      <c r="B40" s="35"/>
      <c r="C40" s="173"/>
      <c r="D40" s="17">
        <v>2016</v>
      </c>
      <c r="E40" s="19" t="s">
        <v>72</v>
      </c>
      <c r="F40" s="21" t="s">
        <v>263</v>
      </c>
      <c r="G40" s="2" t="s">
        <v>46</v>
      </c>
      <c r="H40" s="3" t="s">
        <v>266</v>
      </c>
      <c r="I40" s="4">
        <v>587787.4</v>
      </c>
      <c r="J40" s="104">
        <v>42688</v>
      </c>
      <c r="K40" s="5">
        <v>42689</v>
      </c>
      <c r="L40" s="12">
        <v>42705</v>
      </c>
      <c r="M40" s="114" t="s">
        <v>48</v>
      </c>
      <c r="N40" s="50" t="s">
        <v>48</v>
      </c>
      <c r="O40" s="19" t="s">
        <v>90</v>
      </c>
      <c r="P40" s="184"/>
      <c r="Q40" s="102"/>
      <c r="R40" s="98"/>
      <c r="S40" s="99"/>
      <c r="T40" s="4"/>
      <c r="U40" s="49"/>
      <c r="V40" s="53"/>
      <c r="W40" s="159"/>
      <c r="X40" s="159"/>
      <c r="Y40" s="7"/>
      <c r="Z40" s="155"/>
      <c r="AA40" s="197"/>
      <c r="AB40" s="197"/>
      <c r="AC40" s="197"/>
      <c r="AD40" s="50"/>
      <c r="AE40" s="1"/>
      <c r="AF40" s="1"/>
      <c r="AG40" s="1"/>
      <c r="AH40" s="1"/>
      <c r="AI40" s="1"/>
      <c r="AJ40" s="18"/>
      <c r="AK40" s="103"/>
      <c r="AL40" s="100"/>
      <c r="AM40" s="103"/>
      <c r="AN40" s="12"/>
      <c r="AO40" s="47"/>
      <c r="AP40" s="82"/>
      <c r="AQ40" s="103"/>
      <c r="AR40" s="5"/>
      <c r="AS40" s="5"/>
      <c r="AT40" s="5"/>
      <c r="AU40" s="59"/>
      <c r="AV40" s="103"/>
      <c r="AW40" s="1"/>
      <c r="AX40" s="1"/>
      <c r="AY40" s="18"/>
      <c r="AZ40" s="14"/>
      <c r="BA40" s="14"/>
      <c r="BB40" s="65"/>
      <c r="BC40" s="13"/>
    </row>
    <row r="41" spans="1:55" ht="123" customHeight="1">
      <c r="B41" s="35"/>
      <c r="C41" s="173"/>
      <c r="D41" s="17">
        <v>2016</v>
      </c>
      <c r="E41" s="19" t="s">
        <v>72</v>
      </c>
      <c r="F41" s="21" t="s">
        <v>264</v>
      </c>
      <c r="G41" s="2" t="s">
        <v>46</v>
      </c>
      <c r="H41" s="3" t="s">
        <v>267</v>
      </c>
      <c r="I41" s="4">
        <v>557061.88</v>
      </c>
      <c r="J41" s="104">
        <v>42692</v>
      </c>
      <c r="K41" s="5">
        <v>42695</v>
      </c>
      <c r="L41" s="12">
        <v>42719</v>
      </c>
      <c r="M41" s="114" t="s">
        <v>48</v>
      </c>
      <c r="N41" s="50" t="s">
        <v>48</v>
      </c>
      <c r="O41" s="19" t="s">
        <v>90</v>
      </c>
      <c r="P41" s="184"/>
      <c r="Q41" s="102"/>
      <c r="R41" s="98"/>
      <c r="S41" s="99"/>
      <c r="T41" s="4"/>
      <c r="U41" s="49"/>
      <c r="V41" s="53"/>
      <c r="W41" s="159"/>
      <c r="X41" s="159"/>
      <c r="Y41" s="7"/>
      <c r="Z41" s="155"/>
      <c r="AA41" s="197"/>
      <c r="AB41" s="197"/>
      <c r="AC41" s="197"/>
      <c r="AD41" s="50"/>
      <c r="AE41" s="1"/>
      <c r="AF41" s="1"/>
      <c r="AG41" s="1"/>
      <c r="AH41" s="1"/>
      <c r="AI41" s="1"/>
      <c r="AJ41" s="18"/>
      <c r="AK41" s="103"/>
      <c r="AL41" s="100"/>
      <c r="AM41" s="103"/>
      <c r="AN41" s="12"/>
      <c r="AO41" s="47"/>
      <c r="AP41" s="82"/>
      <c r="AQ41" s="103"/>
      <c r="AR41" s="5"/>
      <c r="AS41" s="5"/>
      <c r="AT41" s="5"/>
      <c r="AU41" s="59"/>
      <c r="AV41" s="103"/>
      <c r="AW41" s="1"/>
      <c r="AX41" s="1"/>
      <c r="AY41" s="18"/>
      <c r="AZ41" s="14"/>
      <c r="BA41" s="14"/>
      <c r="BB41" s="65"/>
      <c r="BC41" s="13"/>
    </row>
    <row r="42" spans="1:55" ht="110.25" customHeight="1">
      <c r="B42" s="35"/>
      <c r="C42" s="173"/>
      <c r="D42" s="17">
        <v>2016</v>
      </c>
      <c r="E42" s="19" t="s">
        <v>72</v>
      </c>
      <c r="F42" s="21" t="s">
        <v>265</v>
      </c>
      <c r="G42" s="2" t="s">
        <v>46</v>
      </c>
      <c r="H42" s="3" t="s">
        <v>268</v>
      </c>
      <c r="I42" s="4">
        <v>238036.86</v>
      </c>
      <c r="J42" s="104">
        <v>42688</v>
      </c>
      <c r="K42" s="5">
        <v>42689</v>
      </c>
      <c r="L42" s="12">
        <v>42735</v>
      </c>
      <c r="M42" s="114" t="s">
        <v>48</v>
      </c>
      <c r="N42" s="50" t="s">
        <v>48</v>
      </c>
      <c r="O42" s="19" t="s">
        <v>90</v>
      </c>
      <c r="P42" s="184"/>
      <c r="Q42" s="102"/>
      <c r="R42" s="98"/>
      <c r="S42" s="99"/>
      <c r="T42" s="4"/>
      <c r="U42" s="49"/>
      <c r="V42" s="53"/>
      <c r="W42" s="159"/>
      <c r="X42" s="159"/>
      <c r="Y42" s="7"/>
      <c r="Z42" s="155"/>
      <c r="AA42" s="197"/>
      <c r="AB42" s="197"/>
      <c r="AC42" s="197"/>
      <c r="AD42" s="50"/>
      <c r="AE42" s="1"/>
      <c r="AF42" s="1"/>
      <c r="AG42" s="1"/>
      <c r="AH42" s="1"/>
      <c r="AI42" s="1"/>
      <c r="AJ42" s="18"/>
      <c r="AK42" s="103"/>
      <c r="AL42" s="100"/>
      <c r="AM42" s="103"/>
      <c r="AN42" s="12"/>
      <c r="AO42" s="47"/>
      <c r="AP42" s="82"/>
      <c r="AQ42" s="103"/>
      <c r="AR42" s="5"/>
      <c r="AS42" s="5"/>
      <c r="AT42" s="5"/>
      <c r="AU42" s="59"/>
      <c r="AV42" s="103"/>
      <c r="AW42" s="1"/>
      <c r="AX42" s="1"/>
      <c r="AY42" s="18"/>
      <c r="AZ42" s="14"/>
      <c r="BA42" s="14"/>
      <c r="BB42" s="65"/>
      <c r="BC42" s="13"/>
    </row>
    <row r="43" spans="1:55" ht="110.25" customHeight="1">
      <c r="B43" s="35"/>
      <c r="C43" s="173">
        <v>42828</v>
      </c>
      <c r="D43" s="17">
        <v>2016</v>
      </c>
      <c r="E43" s="19" t="s">
        <v>149</v>
      </c>
      <c r="F43" s="21" t="s">
        <v>254</v>
      </c>
      <c r="G43" s="2" t="s">
        <v>46</v>
      </c>
      <c r="H43" s="3" t="s">
        <v>255</v>
      </c>
      <c r="I43" s="4">
        <v>2426000</v>
      </c>
      <c r="J43" s="104">
        <v>42674</v>
      </c>
      <c r="K43" s="5">
        <v>42675</v>
      </c>
      <c r="L43" s="12">
        <v>42735</v>
      </c>
      <c r="M43" s="114" t="s">
        <v>48</v>
      </c>
      <c r="N43" s="50" t="s">
        <v>48</v>
      </c>
      <c r="O43" s="19" t="s">
        <v>109</v>
      </c>
      <c r="P43" s="108" t="s">
        <v>130</v>
      </c>
      <c r="Q43" s="187" t="s">
        <v>148</v>
      </c>
      <c r="R43" s="115">
        <v>42453</v>
      </c>
      <c r="S43" s="116">
        <v>2426000</v>
      </c>
      <c r="T43" s="4"/>
      <c r="U43" s="49"/>
      <c r="V43" s="53" t="s">
        <v>48</v>
      </c>
      <c r="W43" s="159" t="s">
        <v>48</v>
      </c>
      <c r="X43" s="159" t="s">
        <v>48</v>
      </c>
      <c r="Y43" s="7" t="s">
        <v>48</v>
      </c>
      <c r="Z43" s="155" t="s">
        <v>48</v>
      </c>
      <c r="AA43" s="197"/>
      <c r="AB43" s="197"/>
      <c r="AC43" s="197"/>
      <c r="AD43" s="50" t="s">
        <v>48</v>
      </c>
      <c r="AE43" s="1" t="s">
        <v>48</v>
      </c>
      <c r="AF43" s="1"/>
      <c r="AG43" s="1" t="s">
        <v>48</v>
      </c>
      <c r="AH43" s="1"/>
      <c r="AI43" s="1" t="s">
        <v>48</v>
      </c>
      <c r="AJ43" s="18"/>
      <c r="AK43" s="103" t="s">
        <v>130</v>
      </c>
      <c r="AL43" s="100"/>
      <c r="AM43" s="103" t="s">
        <v>130</v>
      </c>
      <c r="AN43" s="12"/>
      <c r="AO43" s="47" t="s">
        <v>48</v>
      </c>
      <c r="AP43" s="82" t="s">
        <v>139</v>
      </c>
      <c r="AQ43" s="103" t="s">
        <v>130</v>
      </c>
      <c r="AR43" s="5"/>
      <c r="AS43" s="5"/>
      <c r="AT43" s="5"/>
      <c r="AU43" s="59" t="e">
        <f t="shared" si="2"/>
        <v>#VALUE!</v>
      </c>
      <c r="AV43" s="103" t="s">
        <v>130</v>
      </c>
      <c r="AW43" s="1"/>
      <c r="AX43" s="1"/>
      <c r="AY43" s="18"/>
      <c r="AZ43" s="14" t="s">
        <v>48</v>
      </c>
      <c r="BA43" s="14"/>
      <c r="BB43" s="65"/>
      <c r="BC43" s="13"/>
    </row>
    <row r="44" spans="1:55" ht="208.5" hidden="1" customHeight="1">
      <c r="B44" s="35"/>
      <c r="C44" s="173">
        <v>42706</v>
      </c>
      <c r="D44" s="17">
        <v>2016</v>
      </c>
      <c r="E44" s="19" t="s">
        <v>111</v>
      </c>
      <c r="F44" s="21" t="s">
        <v>112</v>
      </c>
      <c r="G44" s="2" t="s">
        <v>57</v>
      </c>
      <c r="H44" s="3" t="s">
        <v>113</v>
      </c>
      <c r="I44" s="4">
        <v>892870.48</v>
      </c>
      <c r="J44" s="6">
        <v>42461</v>
      </c>
      <c r="K44" s="5">
        <v>42461</v>
      </c>
      <c r="L44" s="12">
        <v>42583</v>
      </c>
      <c r="M44" s="12">
        <v>42426</v>
      </c>
      <c r="N44" s="50" t="s">
        <v>114</v>
      </c>
      <c r="O44" s="19" t="s">
        <v>109</v>
      </c>
      <c r="P44" s="84" t="s">
        <v>48</v>
      </c>
      <c r="Q44" s="21" t="s">
        <v>115</v>
      </c>
      <c r="R44" s="9">
        <v>42429</v>
      </c>
      <c r="S44" s="4" t="s">
        <v>116</v>
      </c>
      <c r="T44" s="4"/>
      <c r="U44" s="49"/>
      <c r="V44" s="53" t="s">
        <v>48</v>
      </c>
      <c r="W44" s="159"/>
      <c r="X44" s="159"/>
      <c r="Y44" s="7" t="s">
        <v>48</v>
      </c>
      <c r="Z44" s="155"/>
      <c r="AA44" s="197"/>
      <c r="AB44" s="197"/>
      <c r="AC44" s="197"/>
      <c r="AD44" s="50" t="s">
        <v>48</v>
      </c>
      <c r="AE44" s="1" t="s">
        <v>48</v>
      </c>
      <c r="AF44" s="1"/>
      <c r="AG44" s="1" t="s">
        <v>48</v>
      </c>
      <c r="AH44" s="1"/>
      <c r="AI44" s="1" t="s">
        <v>48</v>
      </c>
      <c r="AJ44" s="18"/>
      <c r="AK44" s="101">
        <v>0</v>
      </c>
      <c r="AL44" s="100"/>
      <c r="AM44" s="103" t="s">
        <v>130</v>
      </c>
      <c r="AN44" s="12"/>
      <c r="AO44" s="47" t="s">
        <v>48</v>
      </c>
      <c r="AP44" s="82"/>
      <c r="AQ44" s="103" t="s">
        <v>130</v>
      </c>
      <c r="AR44" s="5"/>
      <c r="AS44" s="5"/>
      <c r="AT44" s="5"/>
      <c r="AU44" s="59">
        <f t="shared" si="2"/>
        <v>0</v>
      </c>
      <c r="AV44" s="103" t="s">
        <v>130</v>
      </c>
      <c r="AW44" s="1"/>
      <c r="AX44" s="1"/>
      <c r="AY44" s="18"/>
      <c r="AZ44" s="14"/>
      <c r="BA44" s="14"/>
      <c r="BB44" s="65"/>
      <c r="BC44" s="13"/>
    </row>
    <row r="45" spans="1:55" ht="75" hidden="1">
      <c r="B45" s="35"/>
      <c r="C45" s="173">
        <v>42802</v>
      </c>
      <c r="D45" s="17">
        <v>2016</v>
      </c>
      <c r="E45" s="19" t="s">
        <v>72</v>
      </c>
      <c r="F45" s="21" t="s">
        <v>86</v>
      </c>
      <c r="G45" s="2" t="s">
        <v>57</v>
      </c>
      <c r="H45" s="3" t="s">
        <v>87</v>
      </c>
      <c r="I45" s="4">
        <v>1451401.32</v>
      </c>
      <c r="J45" s="6">
        <v>42458</v>
      </c>
      <c r="K45" s="5">
        <v>42459</v>
      </c>
      <c r="L45" s="12">
        <v>42498</v>
      </c>
      <c r="M45" s="97" t="s">
        <v>130</v>
      </c>
      <c r="N45" s="50" t="s">
        <v>89</v>
      </c>
      <c r="O45" s="19" t="s">
        <v>90</v>
      </c>
      <c r="P45" s="108" t="s">
        <v>130</v>
      </c>
      <c r="Q45" s="21" t="s">
        <v>88</v>
      </c>
      <c r="R45" s="9">
        <v>42453</v>
      </c>
      <c r="S45" s="4">
        <v>1600000</v>
      </c>
      <c r="T45" s="4"/>
      <c r="U45" s="49"/>
      <c r="V45" s="53" t="s">
        <v>48</v>
      </c>
      <c r="W45" s="159" t="s">
        <v>48</v>
      </c>
      <c r="X45" s="159" t="s">
        <v>48</v>
      </c>
      <c r="Y45" s="7" t="s">
        <v>48</v>
      </c>
      <c r="Z45" s="155"/>
      <c r="AA45" s="197"/>
      <c r="AB45" s="197"/>
      <c r="AC45" s="197"/>
      <c r="AD45" s="50" t="s">
        <v>91</v>
      </c>
      <c r="AE45" s="1" t="s">
        <v>48</v>
      </c>
      <c r="AF45" s="1"/>
      <c r="AG45" s="1" t="s">
        <v>92</v>
      </c>
      <c r="AH45" s="5">
        <v>42531</v>
      </c>
      <c r="AI45" s="1" t="s">
        <v>93</v>
      </c>
      <c r="AJ45" s="12"/>
      <c r="AK45" s="58">
        <v>0</v>
      </c>
      <c r="AL45" s="59">
        <v>1451401.31</v>
      </c>
      <c r="AM45" s="47">
        <v>42459</v>
      </c>
      <c r="AN45" s="12">
        <v>42497</v>
      </c>
      <c r="AO45" s="47" t="s">
        <v>48</v>
      </c>
      <c r="AP45" s="82" t="s">
        <v>48</v>
      </c>
      <c r="AQ45" s="113">
        <v>42501</v>
      </c>
      <c r="AR45" s="5">
        <v>42459</v>
      </c>
      <c r="AS45" s="5">
        <v>42498</v>
      </c>
      <c r="AT45" s="5">
        <v>42498</v>
      </c>
      <c r="AU45" s="59">
        <f t="shared" si="1"/>
        <v>1451401.31</v>
      </c>
      <c r="AV45" s="91">
        <v>42499</v>
      </c>
      <c r="AW45" s="94">
        <v>42459</v>
      </c>
      <c r="AX45" s="94">
        <v>42498</v>
      </c>
      <c r="AY45" s="95">
        <v>42498</v>
      </c>
      <c r="AZ45" s="96">
        <v>42501</v>
      </c>
      <c r="BA45" s="96"/>
      <c r="BB45" s="65" t="s">
        <v>222</v>
      </c>
      <c r="BC45" s="13"/>
    </row>
    <row r="46" spans="1:55" ht="90" hidden="1">
      <c r="B46" s="35"/>
      <c r="C46" s="173">
        <v>42815</v>
      </c>
      <c r="D46" s="17">
        <v>2016</v>
      </c>
      <c r="E46" s="19" t="s">
        <v>43</v>
      </c>
      <c r="F46" s="21" t="s">
        <v>106</v>
      </c>
      <c r="G46" s="2" t="s">
        <v>57</v>
      </c>
      <c r="H46" s="3" t="s">
        <v>107</v>
      </c>
      <c r="I46" s="4">
        <v>441388.12</v>
      </c>
      <c r="J46" s="6">
        <v>42587</v>
      </c>
      <c r="K46" s="5">
        <v>42597</v>
      </c>
      <c r="L46" s="12">
        <v>42628</v>
      </c>
      <c r="M46" s="12">
        <v>42587</v>
      </c>
      <c r="N46" s="50" t="s">
        <v>108</v>
      </c>
      <c r="O46" s="19" t="s">
        <v>109</v>
      </c>
      <c r="P46" s="185" t="s">
        <v>48</v>
      </c>
      <c r="Q46" s="187" t="s">
        <v>251</v>
      </c>
      <c r="R46" s="186"/>
      <c r="S46" s="120">
        <v>3333333.33</v>
      </c>
      <c r="T46" s="4"/>
      <c r="U46" s="49"/>
      <c r="V46" s="53"/>
      <c r="W46" s="159"/>
      <c r="X46" s="159"/>
      <c r="Y46" s="7"/>
      <c r="Z46" s="155"/>
      <c r="AA46" s="197"/>
      <c r="AB46" s="197"/>
      <c r="AC46" s="197"/>
      <c r="AD46" s="50" t="s">
        <v>253</v>
      </c>
      <c r="AE46" s="1" t="s">
        <v>48</v>
      </c>
      <c r="AF46" s="1"/>
      <c r="AG46" s="1">
        <v>1789117</v>
      </c>
      <c r="AH46" s="5">
        <v>42589</v>
      </c>
      <c r="AI46" s="188" t="s">
        <v>130</v>
      </c>
      <c r="AJ46" s="18"/>
      <c r="AK46" s="58">
        <v>0</v>
      </c>
      <c r="AL46" s="100"/>
      <c r="AM46" s="110">
        <v>42597</v>
      </c>
      <c r="AN46" s="12">
        <v>42628</v>
      </c>
      <c r="AO46" s="47"/>
      <c r="AP46" s="82"/>
      <c r="AQ46" s="47">
        <v>42633</v>
      </c>
      <c r="AR46" s="5">
        <v>42597</v>
      </c>
      <c r="AS46" s="5">
        <v>42628</v>
      </c>
      <c r="AT46" s="5">
        <v>42628</v>
      </c>
      <c r="AU46" s="59">
        <v>441388</v>
      </c>
      <c r="AV46" s="21"/>
      <c r="AW46" s="1"/>
      <c r="AX46" s="1"/>
      <c r="AY46" s="18"/>
      <c r="AZ46" s="14"/>
      <c r="BA46" s="14"/>
      <c r="BB46" s="65"/>
      <c r="BC46" s="13"/>
    </row>
    <row r="47" spans="1:55" ht="112.5" hidden="1" customHeight="1">
      <c r="B47" s="35"/>
      <c r="C47" s="173">
        <v>42829</v>
      </c>
      <c r="D47" s="17">
        <v>2016</v>
      </c>
      <c r="E47" s="19" t="s">
        <v>72</v>
      </c>
      <c r="F47" s="21" t="s">
        <v>125</v>
      </c>
      <c r="G47" s="2" t="s">
        <v>57</v>
      </c>
      <c r="H47" s="121" t="s">
        <v>131</v>
      </c>
      <c r="I47" s="189">
        <v>346655.86</v>
      </c>
      <c r="J47" s="190">
        <v>42599</v>
      </c>
      <c r="K47" s="191">
        <v>42600</v>
      </c>
      <c r="L47" s="192">
        <v>42704</v>
      </c>
      <c r="M47" s="102" t="s">
        <v>130</v>
      </c>
      <c r="N47" s="50" t="s">
        <v>209</v>
      </c>
      <c r="O47" s="19" t="s">
        <v>124</v>
      </c>
      <c r="P47" s="102" t="s">
        <v>130</v>
      </c>
      <c r="Q47" s="102" t="s">
        <v>130</v>
      </c>
      <c r="R47" s="98"/>
      <c r="S47" s="99"/>
      <c r="T47" s="4"/>
      <c r="U47" s="49"/>
      <c r="V47" s="53"/>
      <c r="W47" s="159"/>
      <c r="X47" s="159"/>
      <c r="Y47" s="7"/>
      <c r="Z47" s="155"/>
      <c r="AA47" s="197"/>
      <c r="AB47" s="197"/>
      <c r="AC47" s="197"/>
      <c r="AD47" s="50"/>
      <c r="AE47" s="1"/>
      <c r="AF47" s="1"/>
      <c r="AG47" s="1"/>
      <c r="AH47" s="1"/>
      <c r="AI47" s="1"/>
      <c r="AJ47" s="18"/>
      <c r="AK47" s="58">
        <v>0</v>
      </c>
      <c r="AL47" s="100"/>
      <c r="AM47" s="103" t="s">
        <v>130</v>
      </c>
      <c r="AN47" s="12"/>
      <c r="AO47" s="47"/>
      <c r="AP47" s="82"/>
      <c r="AQ47" s="21"/>
      <c r="AR47" s="1"/>
      <c r="AS47" s="1"/>
      <c r="AT47" s="1"/>
      <c r="AU47" s="59">
        <f t="shared" si="1"/>
        <v>0</v>
      </c>
      <c r="AV47" s="21"/>
      <c r="AW47" s="1"/>
      <c r="AX47" s="1"/>
      <c r="AY47" s="18"/>
      <c r="AZ47" s="14"/>
      <c r="BA47" s="14"/>
      <c r="BB47" s="65"/>
      <c r="BC47" s="13"/>
    </row>
    <row r="48" spans="1:55" ht="112.5" hidden="1" customHeight="1">
      <c r="B48" s="35"/>
      <c r="C48" s="173">
        <v>42829</v>
      </c>
      <c r="D48" s="17">
        <v>2016</v>
      </c>
      <c r="E48" s="19" t="s">
        <v>72</v>
      </c>
      <c r="F48" s="21" t="s">
        <v>127</v>
      </c>
      <c r="G48" s="2" t="s">
        <v>57</v>
      </c>
      <c r="H48" s="3" t="s">
        <v>126</v>
      </c>
      <c r="I48" s="4">
        <v>410268.05</v>
      </c>
      <c r="J48" s="6">
        <v>42593</v>
      </c>
      <c r="K48" s="5">
        <v>42597</v>
      </c>
      <c r="L48" s="12">
        <v>42704</v>
      </c>
      <c r="M48" s="102" t="s">
        <v>130</v>
      </c>
      <c r="N48" s="50" t="s">
        <v>209</v>
      </c>
      <c r="O48" s="19" t="s">
        <v>124</v>
      </c>
      <c r="P48" s="102" t="s">
        <v>130</v>
      </c>
      <c r="Q48" s="102" t="s">
        <v>130</v>
      </c>
      <c r="R48" s="98"/>
      <c r="S48" s="99"/>
      <c r="T48" s="4"/>
      <c r="U48" s="49"/>
      <c r="V48" s="53"/>
      <c r="W48" s="159"/>
      <c r="X48" s="159"/>
      <c r="Y48" s="7"/>
      <c r="Z48" s="155"/>
      <c r="AA48" s="197"/>
      <c r="AB48" s="197"/>
      <c r="AC48" s="197"/>
      <c r="AD48" s="50"/>
      <c r="AE48" s="1"/>
      <c r="AF48" s="1"/>
      <c r="AG48" s="1"/>
      <c r="AH48" s="1"/>
      <c r="AI48" s="1"/>
      <c r="AJ48" s="18"/>
      <c r="AK48" s="58">
        <v>0</v>
      </c>
      <c r="AL48" s="100"/>
      <c r="AM48" s="103" t="s">
        <v>130</v>
      </c>
      <c r="AN48" s="12"/>
      <c r="AO48" s="47"/>
      <c r="AP48" s="82"/>
      <c r="AQ48" s="21"/>
      <c r="AR48" s="1"/>
      <c r="AS48" s="1"/>
      <c r="AT48" s="1"/>
      <c r="AU48" s="59">
        <f t="shared" si="1"/>
        <v>0</v>
      </c>
      <c r="AV48" s="21"/>
      <c r="AW48" s="1"/>
      <c r="AX48" s="1"/>
      <c r="AY48" s="18"/>
      <c r="AZ48" s="14"/>
      <c r="BA48" s="14"/>
      <c r="BB48" s="65"/>
      <c r="BC48" s="13"/>
    </row>
    <row r="49" spans="2:55" ht="114.75" hidden="1" customHeight="1">
      <c r="B49" s="35"/>
      <c r="C49" s="173">
        <v>42803</v>
      </c>
      <c r="D49" s="17">
        <v>2015</v>
      </c>
      <c r="E49" s="19" t="s">
        <v>72</v>
      </c>
      <c r="F49" s="21" t="s">
        <v>132</v>
      </c>
      <c r="G49" s="2" t="s">
        <v>57</v>
      </c>
      <c r="H49" s="3" t="s">
        <v>135</v>
      </c>
      <c r="I49" s="4">
        <v>369433.07</v>
      </c>
      <c r="J49" s="6">
        <v>42597</v>
      </c>
      <c r="K49" s="5">
        <v>42600</v>
      </c>
      <c r="L49" s="12">
        <v>42704</v>
      </c>
      <c r="M49" s="102" t="s">
        <v>130</v>
      </c>
      <c r="N49" s="50" t="s">
        <v>133</v>
      </c>
      <c r="O49" s="19" t="s">
        <v>124</v>
      </c>
      <c r="P49" s="102" t="s">
        <v>130</v>
      </c>
      <c r="Q49" s="102" t="s">
        <v>130</v>
      </c>
      <c r="R49" s="98"/>
      <c r="S49" s="99"/>
      <c r="T49" s="4"/>
      <c r="U49" s="49"/>
      <c r="V49" s="53" t="s">
        <v>48</v>
      </c>
      <c r="W49" s="159" t="s">
        <v>48</v>
      </c>
      <c r="X49" s="159" t="s">
        <v>48</v>
      </c>
      <c r="Y49" s="7" t="s">
        <v>48</v>
      </c>
      <c r="Z49" s="155" t="s">
        <v>48</v>
      </c>
      <c r="AA49" s="197"/>
      <c r="AB49" s="197"/>
      <c r="AC49" s="197"/>
      <c r="AD49" s="102" t="s">
        <v>130</v>
      </c>
      <c r="AE49" s="1"/>
      <c r="AF49" s="1"/>
      <c r="AG49" s="1"/>
      <c r="AH49" s="1"/>
      <c r="AI49" s="1"/>
      <c r="AJ49" s="18"/>
      <c r="AK49" s="58">
        <v>0</v>
      </c>
      <c r="AL49" s="100"/>
      <c r="AM49" s="103" t="s">
        <v>130</v>
      </c>
      <c r="AN49" s="12"/>
      <c r="AO49" s="47" t="s">
        <v>48</v>
      </c>
      <c r="AP49" s="82" t="s">
        <v>48</v>
      </c>
      <c r="AQ49" s="102" t="s">
        <v>130</v>
      </c>
      <c r="AR49" s="1"/>
      <c r="AS49" s="1"/>
      <c r="AT49" s="1"/>
      <c r="AU49" s="59">
        <f t="shared" si="1"/>
        <v>0</v>
      </c>
      <c r="AV49" s="102" t="s">
        <v>130</v>
      </c>
      <c r="AW49" s="1"/>
      <c r="AX49" s="1"/>
      <c r="AY49" s="18"/>
      <c r="AZ49" s="14"/>
      <c r="BA49" s="14"/>
      <c r="BB49" s="65" t="s">
        <v>232</v>
      </c>
      <c r="BC49" s="13"/>
    </row>
    <row r="50" spans="2:55" ht="105.75" hidden="1" customHeight="1">
      <c r="B50" s="35"/>
      <c r="C50" s="173">
        <v>42803</v>
      </c>
      <c r="D50" s="17">
        <v>2015</v>
      </c>
      <c r="E50" s="19" t="s">
        <v>72</v>
      </c>
      <c r="F50" s="21" t="s">
        <v>134</v>
      </c>
      <c r="G50" s="2" t="s">
        <v>57</v>
      </c>
      <c r="H50" s="3" t="s">
        <v>136</v>
      </c>
      <c r="I50" s="4">
        <v>369433.09</v>
      </c>
      <c r="J50" s="6">
        <v>42592</v>
      </c>
      <c r="K50" s="5">
        <v>42593</v>
      </c>
      <c r="L50" s="12">
        <v>42704</v>
      </c>
      <c r="M50" s="102" t="s">
        <v>130</v>
      </c>
      <c r="N50" s="50" t="s">
        <v>133</v>
      </c>
      <c r="O50" s="19" t="s">
        <v>124</v>
      </c>
      <c r="P50" s="102" t="s">
        <v>130</v>
      </c>
      <c r="Q50" s="102" t="s">
        <v>130</v>
      </c>
      <c r="R50" s="98"/>
      <c r="S50" s="99"/>
      <c r="T50" s="4"/>
      <c r="U50" s="49"/>
      <c r="V50" s="53" t="s">
        <v>48</v>
      </c>
      <c r="W50" s="159" t="s">
        <v>48</v>
      </c>
      <c r="X50" s="159" t="s">
        <v>48</v>
      </c>
      <c r="Y50" s="7" t="s">
        <v>48</v>
      </c>
      <c r="Z50" s="155" t="s">
        <v>48</v>
      </c>
      <c r="AA50" s="197"/>
      <c r="AB50" s="197"/>
      <c r="AC50" s="197"/>
      <c r="AD50" s="102" t="s">
        <v>130</v>
      </c>
      <c r="AE50" s="1"/>
      <c r="AF50" s="1"/>
      <c r="AG50" s="1"/>
      <c r="AH50" s="1"/>
      <c r="AI50" s="1"/>
      <c r="AJ50" s="18"/>
      <c r="AK50" s="58">
        <v>0</v>
      </c>
      <c r="AL50" s="100"/>
      <c r="AM50" s="103" t="s">
        <v>130</v>
      </c>
      <c r="AN50" s="12"/>
      <c r="AO50" s="47" t="s">
        <v>48</v>
      </c>
      <c r="AP50" s="82" t="s">
        <v>48</v>
      </c>
      <c r="AQ50" s="102" t="s">
        <v>130</v>
      </c>
      <c r="AR50" s="1"/>
      <c r="AS50" s="1"/>
      <c r="AT50" s="1"/>
      <c r="AU50" s="59">
        <f t="shared" ref="AU50" si="3">AK50+AL50</f>
        <v>0</v>
      </c>
      <c r="AV50" s="102" t="s">
        <v>130</v>
      </c>
      <c r="AW50" s="1"/>
      <c r="AX50" s="1"/>
      <c r="AY50" s="18"/>
      <c r="AZ50" s="14"/>
      <c r="BA50" s="14"/>
      <c r="BB50" s="65" t="s">
        <v>232</v>
      </c>
      <c r="BC50" s="13"/>
    </row>
    <row r="51" spans="2:55" ht="93.75" hidden="1" customHeight="1">
      <c r="B51" s="35"/>
      <c r="C51" s="173">
        <v>42803</v>
      </c>
      <c r="D51" s="17">
        <v>2016</v>
      </c>
      <c r="E51" s="19" t="s">
        <v>72</v>
      </c>
      <c r="F51" s="21" t="s">
        <v>156</v>
      </c>
      <c r="G51" s="2" t="s">
        <v>57</v>
      </c>
      <c r="H51" s="122" t="s">
        <v>191</v>
      </c>
      <c r="I51" s="4">
        <v>205079.87</v>
      </c>
      <c r="J51" s="6">
        <v>42618</v>
      </c>
      <c r="K51" s="5">
        <v>42625</v>
      </c>
      <c r="L51" s="12">
        <v>42704</v>
      </c>
      <c r="M51" s="105">
        <v>42618</v>
      </c>
      <c r="N51" s="50" t="s">
        <v>133</v>
      </c>
      <c r="O51" s="19" t="s">
        <v>124</v>
      </c>
      <c r="P51" s="102" t="s">
        <v>130</v>
      </c>
      <c r="Q51" s="102" t="s">
        <v>130</v>
      </c>
      <c r="R51" s="98"/>
      <c r="S51" s="99"/>
      <c r="T51" s="4"/>
      <c r="U51" s="49"/>
      <c r="V51" s="53" t="s">
        <v>48</v>
      </c>
      <c r="W51" s="159" t="s">
        <v>48</v>
      </c>
      <c r="X51" s="159" t="s">
        <v>48</v>
      </c>
      <c r="Y51" s="7" t="s">
        <v>48</v>
      </c>
      <c r="Z51" s="155" t="s">
        <v>48</v>
      </c>
      <c r="AA51" s="197"/>
      <c r="AB51" s="197"/>
      <c r="AC51" s="197"/>
      <c r="AD51" s="102" t="s">
        <v>130</v>
      </c>
      <c r="AE51" s="1"/>
      <c r="AF51" s="1"/>
      <c r="AG51" s="1"/>
      <c r="AH51" s="1"/>
      <c r="AI51" s="1"/>
      <c r="AJ51" s="18"/>
      <c r="AK51" s="58">
        <v>0</v>
      </c>
      <c r="AL51" s="59"/>
      <c r="AM51" s="103" t="s">
        <v>130</v>
      </c>
      <c r="AN51" s="12"/>
      <c r="AO51" s="47" t="s">
        <v>48</v>
      </c>
      <c r="AP51" s="82" t="s">
        <v>48</v>
      </c>
      <c r="AQ51" s="103" t="s">
        <v>130</v>
      </c>
      <c r="AR51" s="1"/>
      <c r="AS51" s="1"/>
      <c r="AT51" s="1"/>
      <c r="AU51" s="59">
        <f t="shared" si="1"/>
        <v>0</v>
      </c>
      <c r="AV51" s="103" t="s">
        <v>130</v>
      </c>
      <c r="AW51" s="1"/>
      <c r="AX51" s="1"/>
      <c r="AY51" s="18"/>
      <c r="AZ51" s="14"/>
      <c r="BA51" s="14"/>
      <c r="BB51" s="65" t="s">
        <v>232</v>
      </c>
      <c r="BC51" s="13"/>
    </row>
    <row r="52" spans="2:55" ht="90" hidden="1">
      <c r="B52" s="35"/>
      <c r="C52" s="173">
        <v>42803</v>
      </c>
      <c r="D52" s="17">
        <v>2016</v>
      </c>
      <c r="E52" s="19" t="s">
        <v>72</v>
      </c>
      <c r="F52" s="21" t="s">
        <v>157</v>
      </c>
      <c r="G52" s="2" t="s">
        <v>57</v>
      </c>
      <c r="H52" s="122" t="s">
        <v>192</v>
      </c>
      <c r="I52" s="4">
        <v>187923.95</v>
      </c>
      <c r="J52" s="6">
        <v>42618</v>
      </c>
      <c r="K52" s="5">
        <v>42625</v>
      </c>
      <c r="L52" s="12">
        <v>42704</v>
      </c>
      <c r="M52" s="105">
        <v>41157</v>
      </c>
      <c r="N52" s="50" t="s">
        <v>133</v>
      </c>
      <c r="O52" s="19" t="s">
        <v>124</v>
      </c>
      <c r="P52" s="102" t="s">
        <v>130</v>
      </c>
      <c r="Q52" s="102" t="s">
        <v>130</v>
      </c>
      <c r="R52" s="98"/>
      <c r="S52" s="99"/>
      <c r="T52" s="4"/>
      <c r="U52" s="49"/>
      <c r="V52" s="53" t="s">
        <v>48</v>
      </c>
      <c r="W52" s="159" t="s">
        <v>48</v>
      </c>
      <c r="X52" s="159" t="s">
        <v>48</v>
      </c>
      <c r="Y52" s="7" t="s">
        <v>48</v>
      </c>
      <c r="Z52" s="155" t="s">
        <v>48</v>
      </c>
      <c r="AA52" s="197"/>
      <c r="AB52" s="197"/>
      <c r="AC52" s="197"/>
      <c r="AD52" s="102" t="s">
        <v>130</v>
      </c>
      <c r="AE52" s="1"/>
      <c r="AF52" s="1"/>
      <c r="AG52" s="1"/>
      <c r="AH52" s="1"/>
      <c r="AI52" s="1"/>
      <c r="AJ52" s="18"/>
      <c r="AK52" s="58"/>
      <c r="AL52" s="59"/>
      <c r="AM52" s="103" t="s">
        <v>130</v>
      </c>
      <c r="AN52" s="12"/>
      <c r="AO52" s="47" t="s">
        <v>48</v>
      </c>
      <c r="AP52" s="82" t="s">
        <v>48</v>
      </c>
      <c r="AQ52" s="103" t="s">
        <v>130</v>
      </c>
      <c r="AR52" s="1"/>
      <c r="AS52" s="1"/>
      <c r="AT52" s="1"/>
      <c r="AU52" s="59">
        <f t="shared" ref="AU52" si="4">AK52+AL52</f>
        <v>0</v>
      </c>
      <c r="AV52" s="103" t="s">
        <v>130</v>
      </c>
      <c r="AW52" s="1"/>
      <c r="AX52" s="1"/>
      <c r="AY52" s="18"/>
      <c r="AZ52" s="14"/>
      <c r="BA52" s="14"/>
      <c r="BB52" s="65" t="s">
        <v>230</v>
      </c>
      <c r="BC52" s="13"/>
    </row>
    <row r="53" spans="2:55" ht="77.25" hidden="1" customHeight="1">
      <c r="B53" s="35"/>
      <c r="C53" s="173">
        <v>42803</v>
      </c>
      <c r="D53" s="17">
        <v>2016</v>
      </c>
      <c r="E53" s="19" t="s">
        <v>72</v>
      </c>
      <c r="F53" s="21" t="s">
        <v>158</v>
      </c>
      <c r="G53" s="2" t="s">
        <v>57</v>
      </c>
      <c r="H53" s="122" t="s">
        <v>193</v>
      </c>
      <c r="I53" s="4">
        <v>583370.43999999994</v>
      </c>
      <c r="J53" s="6">
        <v>42632</v>
      </c>
      <c r="K53" s="5">
        <v>42635</v>
      </c>
      <c r="L53" s="12">
        <v>42704</v>
      </c>
      <c r="M53" s="105">
        <v>42632</v>
      </c>
      <c r="N53" s="50" t="s">
        <v>206</v>
      </c>
      <c r="O53" s="19" t="s">
        <v>124</v>
      </c>
      <c r="P53" s="102" t="s">
        <v>130</v>
      </c>
      <c r="Q53" s="102" t="s">
        <v>130</v>
      </c>
      <c r="R53" s="98"/>
      <c r="S53" s="99"/>
      <c r="T53" s="4"/>
      <c r="U53" s="49"/>
      <c r="V53" s="53" t="s">
        <v>48</v>
      </c>
      <c r="W53" s="159" t="s">
        <v>48</v>
      </c>
      <c r="X53" s="159" t="s">
        <v>48</v>
      </c>
      <c r="Y53" s="7" t="s">
        <v>48</v>
      </c>
      <c r="Z53" s="155" t="s">
        <v>48</v>
      </c>
      <c r="AA53" s="197"/>
      <c r="AB53" s="197"/>
      <c r="AC53" s="197"/>
      <c r="AD53" s="102" t="s">
        <v>130</v>
      </c>
      <c r="AE53" s="1"/>
      <c r="AF53" s="1"/>
      <c r="AG53" s="1"/>
      <c r="AH53" s="1"/>
      <c r="AI53" s="1"/>
      <c r="AJ53" s="18"/>
      <c r="AK53" s="58"/>
      <c r="AL53" s="59"/>
      <c r="AM53" s="103" t="s">
        <v>130</v>
      </c>
      <c r="AN53" s="12"/>
      <c r="AO53" s="47"/>
      <c r="AP53" s="82"/>
      <c r="AQ53" s="103" t="s">
        <v>130</v>
      </c>
      <c r="AR53" s="1"/>
      <c r="AS53" s="1"/>
      <c r="AT53" s="1"/>
      <c r="AU53" s="59">
        <f t="shared" ref="AU53" si="5">AK53+AL53</f>
        <v>0</v>
      </c>
      <c r="AV53" s="103" t="s">
        <v>130</v>
      </c>
      <c r="AW53" s="1"/>
      <c r="AX53" s="1"/>
      <c r="AY53" s="18"/>
      <c r="AZ53" s="14"/>
      <c r="BA53" s="14"/>
      <c r="BB53" s="65" t="s">
        <v>231</v>
      </c>
      <c r="BC53" s="13"/>
    </row>
    <row r="54" spans="2:55" ht="73.5" hidden="1" customHeight="1">
      <c r="B54" s="35"/>
      <c r="C54" s="173">
        <v>42803</v>
      </c>
      <c r="D54" s="17">
        <v>2016</v>
      </c>
      <c r="E54" s="19" t="s">
        <v>72</v>
      </c>
      <c r="F54" s="21" t="s">
        <v>159</v>
      </c>
      <c r="G54" s="2" t="s">
        <v>57</v>
      </c>
      <c r="H54" s="122" t="s">
        <v>194</v>
      </c>
      <c r="I54" s="4">
        <v>490205.03</v>
      </c>
      <c r="J54" s="6">
        <v>42632</v>
      </c>
      <c r="K54" s="5">
        <v>42635</v>
      </c>
      <c r="L54" s="12">
        <v>42704</v>
      </c>
      <c r="M54" s="105">
        <v>42632</v>
      </c>
      <c r="N54" s="50" t="s">
        <v>206</v>
      </c>
      <c r="O54" s="19" t="s">
        <v>124</v>
      </c>
      <c r="P54" s="102" t="s">
        <v>130</v>
      </c>
      <c r="Q54" s="102" t="s">
        <v>130</v>
      </c>
      <c r="R54" s="98"/>
      <c r="S54" s="99"/>
      <c r="T54" s="4"/>
      <c r="U54" s="49"/>
      <c r="V54" s="53" t="s">
        <v>48</v>
      </c>
      <c r="W54" s="159" t="s">
        <v>48</v>
      </c>
      <c r="X54" s="159" t="s">
        <v>48</v>
      </c>
      <c r="Y54" s="7" t="s">
        <v>48</v>
      </c>
      <c r="Z54" s="155" t="s">
        <v>48</v>
      </c>
      <c r="AA54" s="197"/>
      <c r="AB54" s="197"/>
      <c r="AC54" s="197"/>
      <c r="AD54" s="102" t="s">
        <v>130</v>
      </c>
      <c r="AE54" s="1"/>
      <c r="AF54" s="1"/>
      <c r="AG54" s="1"/>
      <c r="AH54" s="1"/>
      <c r="AI54" s="1"/>
      <c r="AJ54" s="18"/>
      <c r="AK54" s="58"/>
      <c r="AL54" s="59"/>
      <c r="AM54" s="103" t="s">
        <v>130</v>
      </c>
      <c r="AN54" s="12"/>
      <c r="AO54" s="47" t="s">
        <v>48</v>
      </c>
      <c r="AP54" s="82" t="s">
        <v>48</v>
      </c>
      <c r="AQ54" s="103" t="s">
        <v>130</v>
      </c>
      <c r="AR54" s="1"/>
      <c r="AS54" s="1"/>
      <c r="AT54" s="1"/>
      <c r="AU54" s="59">
        <f t="shared" si="1"/>
        <v>0</v>
      </c>
      <c r="AV54" s="103" t="s">
        <v>130</v>
      </c>
      <c r="AW54" s="1"/>
      <c r="AX54" s="1"/>
      <c r="AY54" s="18"/>
      <c r="AZ54" s="14"/>
      <c r="BA54" s="14"/>
      <c r="BB54" s="65" t="s">
        <v>231</v>
      </c>
      <c r="BC54" s="13"/>
    </row>
    <row r="55" spans="2:55" ht="90" hidden="1">
      <c r="B55" s="35"/>
      <c r="C55" s="173">
        <v>42803</v>
      </c>
      <c r="D55" s="17">
        <v>2016</v>
      </c>
      <c r="E55" s="19" t="s">
        <v>178</v>
      </c>
      <c r="F55" s="21" t="s">
        <v>160</v>
      </c>
      <c r="G55" s="2" t="s">
        <v>179</v>
      </c>
      <c r="H55" s="122" t="s">
        <v>195</v>
      </c>
      <c r="I55" s="4">
        <v>3930732.57</v>
      </c>
      <c r="J55" s="6">
        <v>42633</v>
      </c>
      <c r="K55" s="5">
        <v>42634</v>
      </c>
      <c r="L55" s="12">
        <v>42719</v>
      </c>
      <c r="M55" s="12" t="s">
        <v>48</v>
      </c>
      <c r="N55" s="50" t="s">
        <v>207</v>
      </c>
      <c r="O55" s="19" t="s">
        <v>90</v>
      </c>
      <c r="P55" s="84" t="s">
        <v>48</v>
      </c>
      <c r="Q55" s="21" t="s">
        <v>218</v>
      </c>
      <c r="R55" s="9">
        <v>42976</v>
      </c>
      <c r="S55" s="4">
        <v>4000000</v>
      </c>
      <c r="T55" s="4"/>
      <c r="U55" s="49"/>
      <c r="V55" s="53">
        <v>42619</v>
      </c>
      <c r="W55" s="159">
        <v>42621</v>
      </c>
      <c r="X55" s="7">
        <v>42621</v>
      </c>
      <c r="Y55" s="159">
        <v>42628</v>
      </c>
      <c r="Z55" s="155">
        <v>42632</v>
      </c>
      <c r="AA55" s="197"/>
      <c r="AB55" s="197"/>
      <c r="AC55" s="197"/>
      <c r="AD55" s="50" t="s">
        <v>219</v>
      </c>
      <c r="AE55" s="1"/>
      <c r="AF55" s="5">
        <v>42633</v>
      </c>
      <c r="AG55" s="1"/>
      <c r="AH55" s="1"/>
      <c r="AI55" s="1"/>
      <c r="AJ55" s="18"/>
      <c r="AK55" s="58"/>
      <c r="AL55" s="59"/>
      <c r="AM55" s="103" t="s">
        <v>130</v>
      </c>
      <c r="AN55" s="12"/>
      <c r="AO55" s="47" t="s">
        <v>48</v>
      </c>
      <c r="AP55" s="82" t="s">
        <v>48</v>
      </c>
      <c r="AQ55" s="103" t="s">
        <v>130</v>
      </c>
      <c r="AR55" s="5"/>
      <c r="AS55" s="5"/>
      <c r="AT55" s="5"/>
      <c r="AU55" s="59">
        <f t="shared" si="1"/>
        <v>0</v>
      </c>
      <c r="AV55" s="103" t="s">
        <v>130</v>
      </c>
      <c r="AW55" s="1"/>
      <c r="AX55" s="1"/>
      <c r="AY55" s="18"/>
      <c r="AZ55" s="14"/>
      <c r="BA55" s="14"/>
      <c r="BB55" s="65" t="s">
        <v>229</v>
      </c>
      <c r="BC55" s="13"/>
    </row>
    <row r="56" spans="2:55" ht="56.25" hidden="1">
      <c r="B56" s="35"/>
      <c r="C56" s="173">
        <v>42829</v>
      </c>
      <c r="D56" s="17">
        <v>2016</v>
      </c>
      <c r="E56" s="19" t="s">
        <v>72</v>
      </c>
      <c r="F56" s="21" t="s">
        <v>161</v>
      </c>
      <c r="G56" s="2" t="s">
        <v>57</v>
      </c>
      <c r="H56" s="3" t="s">
        <v>165</v>
      </c>
      <c r="I56" s="4">
        <v>352278.81</v>
      </c>
      <c r="J56" s="6">
        <v>42650</v>
      </c>
      <c r="K56" s="5">
        <v>42653</v>
      </c>
      <c r="L56" s="12">
        <v>42734</v>
      </c>
      <c r="M56" s="12">
        <v>42650</v>
      </c>
      <c r="N56" s="50" t="s">
        <v>108</v>
      </c>
      <c r="O56" s="19" t="s">
        <v>109</v>
      </c>
      <c r="P56" s="108" t="s">
        <v>130</v>
      </c>
      <c r="Q56" s="102" t="s">
        <v>130</v>
      </c>
      <c r="R56" s="98"/>
      <c r="S56" s="99"/>
      <c r="T56" s="4"/>
      <c r="U56" s="49"/>
      <c r="V56" s="53" t="s">
        <v>48</v>
      </c>
      <c r="W56" s="159"/>
      <c r="X56" s="159"/>
      <c r="Y56" s="7" t="s">
        <v>48</v>
      </c>
      <c r="Z56" s="155"/>
      <c r="AA56" s="197"/>
      <c r="AB56" s="197"/>
      <c r="AC56" s="197"/>
      <c r="AD56" s="103" t="s">
        <v>130</v>
      </c>
      <c r="AE56" s="1" t="s">
        <v>48</v>
      </c>
      <c r="AF56" s="1"/>
      <c r="AG56" s="1" t="s">
        <v>48</v>
      </c>
      <c r="AH56" s="1"/>
      <c r="AI56" s="1" t="s">
        <v>48</v>
      </c>
      <c r="AJ56" s="18"/>
      <c r="AK56" s="58">
        <v>0</v>
      </c>
      <c r="AL56" s="100"/>
      <c r="AM56" s="103" t="s">
        <v>130</v>
      </c>
      <c r="AN56" s="12"/>
      <c r="AO56" s="47"/>
      <c r="AP56" s="82"/>
      <c r="AQ56" s="103" t="s">
        <v>130</v>
      </c>
      <c r="AR56" s="5"/>
      <c r="AS56" s="5"/>
      <c r="AT56" s="5"/>
      <c r="AU56" s="59">
        <f t="shared" si="1"/>
        <v>0</v>
      </c>
      <c r="AV56" s="103" t="s">
        <v>130</v>
      </c>
      <c r="AW56" s="1"/>
      <c r="AX56" s="1"/>
      <c r="AY56" s="18"/>
      <c r="AZ56" s="14"/>
      <c r="BA56" s="14"/>
      <c r="BB56" s="65"/>
      <c r="BC56" s="13"/>
    </row>
    <row r="57" spans="2:55" ht="60" hidden="1">
      <c r="B57" s="35"/>
      <c r="C57" s="173">
        <v>42829</v>
      </c>
      <c r="D57" s="17">
        <v>2016</v>
      </c>
      <c r="E57" s="19" t="s">
        <v>72</v>
      </c>
      <c r="F57" s="21" t="s">
        <v>162</v>
      </c>
      <c r="G57" s="2" t="s">
        <v>57</v>
      </c>
      <c r="H57" s="3" t="s">
        <v>166</v>
      </c>
      <c r="I57" s="4">
        <v>364293.06</v>
      </c>
      <c r="J57" s="6">
        <v>42650</v>
      </c>
      <c r="K57" s="5">
        <v>42653</v>
      </c>
      <c r="L57" s="12">
        <v>42734</v>
      </c>
      <c r="M57" s="12">
        <v>42650</v>
      </c>
      <c r="N57" s="50" t="s">
        <v>108</v>
      </c>
      <c r="O57" s="19" t="s">
        <v>109</v>
      </c>
      <c r="P57" s="108" t="s">
        <v>130</v>
      </c>
      <c r="Q57" s="102" t="s">
        <v>130</v>
      </c>
      <c r="R57" s="98"/>
      <c r="S57" s="99"/>
      <c r="T57" s="4"/>
      <c r="U57" s="49"/>
      <c r="V57" s="53" t="s">
        <v>48</v>
      </c>
      <c r="W57" s="159"/>
      <c r="X57" s="159"/>
      <c r="Y57" s="7" t="s">
        <v>48</v>
      </c>
      <c r="Z57" s="155"/>
      <c r="AA57" s="197"/>
      <c r="AB57" s="197"/>
      <c r="AC57" s="197"/>
      <c r="AD57" s="103" t="s">
        <v>130</v>
      </c>
      <c r="AE57" s="1" t="s">
        <v>48</v>
      </c>
      <c r="AF57" s="1"/>
      <c r="AG57" s="1" t="s">
        <v>48</v>
      </c>
      <c r="AH57" s="1"/>
      <c r="AI57" s="1" t="s">
        <v>48</v>
      </c>
      <c r="AJ57" s="18"/>
      <c r="AK57" s="58">
        <v>0</v>
      </c>
      <c r="AL57" s="100"/>
      <c r="AM57" s="103" t="s">
        <v>130</v>
      </c>
      <c r="AN57" s="12"/>
      <c r="AO57" s="47"/>
      <c r="AP57" s="82"/>
      <c r="AQ57" s="103" t="s">
        <v>130</v>
      </c>
      <c r="AR57" s="5"/>
      <c r="AS57" s="5"/>
      <c r="AT57" s="5"/>
      <c r="AU57" s="59">
        <f t="shared" ref="AU57" si="6">AK57+AL57</f>
        <v>0</v>
      </c>
      <c r="AV57" s="103" t="s">
        <v>130</v>
      </c>
      <c r="AW57" s="1"/>
      <c r="AX57" s="1"/>
      <c r="AY57" s="18"/>
      <c r="AZ57" s="14"/>
      <c r="BA57" s="14"/>
      <c r="BB57" s="65"/>
      <c r="BC57" s="13"/>
    </row>
    <row r="58" spans="2:55" s="147" customFormat="1" ht="45" hidden="1">
      <c r="B58" s="123"/>
      <c r="C58" s="174"/>
      <c r="D58" s="124">
        <v>2016</v>
      </c>
      <c r="E58" s="125" t="s">
        <v>149</v>
      </c>
      <c r="F58" s="126" t="s">
        <v>163</v>
      </c>
      <c r="G58" s="127" t="s">
        <v>179</v>
      </c>
      <c r="H58" s="149" t="s">
        <v>180</v>
      </c>
      <c r="I58" s="128">
        <v>2426000</v>
      </c>
      <c r="J58" s="129"/>
      <c r="K58" s="130"/>
      <c r="L58" s="131"/>
      <c r="M58" s="131" t="s">
        <v>48</v>
      </c>
      <c r="N58" s="132"/>
      <c r="O58" s="125"/>
      <c r="P58" s="133"/>
      <c r="Q58" s="126"/>
      <c r="R58" s="134"/>
      <c r="S58" s="128"/>
      <c r="T58" s="128"/>
      <c r="U58" s="135"/>
      <c r="V58" s="136"/>
      <c r="W58" s="160"/>
      <c r="X58" s="137"/>
      <c r="Y58" s="160"/>
      <c r="Z58" s="156"/>
      <c r="AA58" s="198"/>
      <c r="AB58" s="198"/>
      <c r="AC58" s="198"/>
      <c r="AD58" s="132"/>
      <c r="AE58" s="138"/>
      <c r="AF58" s="138"/>
      <c r="AG58" s="138"/>
      <c r="AH58" s="138"/>
      <c r="AI58" s="138"/>
      <c r="AJ58" s="139"/>
      <c r="AK58" s="140"/>
      <c r="AL58" s="141"/>
      <c r="AM58" s="142"/>
      <c r="AN58" s="131"/>
      <c r="AO58" s="142"/>
      <c r="AP58" s="143"/>
      <c r="AQ58" s="142"/>
      <c r="AR58" s="130"/>
      <c r="AS58" s="130"/>
      <c r="AT58" s="130"/>
      <c r="AU58" s="141">
        <f t="shared" si="1"/>
        <v>0</v>
      </c>
      <c r="AV58" s="126"/>
      <c r="AW58" s="138"/>
      <c r="AX58" s="138"/>
      <c r="AY58" s="139"/>
      <c r="AZ58" s="144"/>
      <c r="BA58" s="144"/>
      <c r="BB58" s="148" t="s">
        <v>196</v>
      </c>
      <c r="BC58" s="146"/>
    </row>
    <row r="59" spans="2:55" ht="120" hidden="1">
      <c r="B59" s="35"/>
      <c r="C59" s="173">
        <v>42817</v>
      </c>
      <c r="D59" s="17">
        <v>2016</v>
      </c>
      <c r="E59" s="19" t="s">
        <v>178</v>
      </c>
      <c r="F59" s="21" t="s">
        <v>164</v>
      </c>
      <c r="G59" s="2" t="s">
        <v>179</v>
      </c>
      <c r="H59" s="122" t="s">
        <v>197</v>
      </c>
      <c r="I59" s="4">
        <v>2439500.65</v>
      </c>
      <c r="J59" s="6">
        <v>42683</v>
      </c>
      <c r="K59" s="5">
        <v>42685</v>
      </c>
      <c r="L59" s="12">
        <v>42735</v>
      </c>
      <c r="M59" s="12" t="s">
        <v>48</v>
      </c>
      <c r="N59" s="163" t="s">
        <v>217</v>
      </c>
      <c r="O59" s="19" t="s">
        <v>49</v>
      </c>
      <c r="P59" s="84" t="s">
        <v>48</v>
      </c>
      <c r="Q59" s="21" t="s">
        <v>211</v>
      </c>
      <c r="R59" s="9">
        <v>42611</v>
      </c>
      <c r="S59" s="4">
        <v>6000000</v>
      </c>
      <c r="T59" s="4"/>
      <c r="U59" s="49"/>
      <c r="V59" s="53">
        <v>42669</v>
      </c>
      <c r="W59" s="155">
        <v>42671</v>
      </c>
      <c r="X59" s="7">
        <v>42675</v>
      </c>
      <c r="Y59" s="159">
        <v>42678</v>
      </c>
      <c r="Z59" s="155">
        <v>42681</v>
      </c>
      <c r="AA59" s="197"/>
      <c r="AB59" s="197"/>
      <c r="AC59" s="197"/>
      <c r="AD59" s="50" t="s">
        <v>213</v>
      </c>
      <c r="AE59" s="1" t="s">
        <v>214</v>
      </c>
      <c r="AF59" s="5">
        <v>42713</v>
      </c>
      <c r="AG59" s="1" t="s">
        <v>215</v>
      </c>
      <c r="AH59" s="5">
        <v>42683</v>
      </c>
      <c r="AI59" s="1" t="s">
        <v>216</v>
      </c>
      <c r="AJ59" s="12">
        <v>42735</v>
      </c>
      <c r="AK59" s="58"/>
      <c r="AL59" s="59">
        <v>2439085.04</v>
      </c>
      <c r="AM59" s="103" t="s">
        <v>130</v>
      </c>
      <c r="AN59" s="12"/>
      <c r="AO59" s="47" t="s">
        <v>48</v>
      </c>
      <c r="AP59" s="82" t="s">
        <v>48</v>
      </c>
      <c r="AQ59" s="47">
        <v>42740</v>
      </c>
      <c r="AR59" s="5">
        <v>42685</v>
      </c>
      <c r="AS59" s="5">
        <v>42735</v>
      </c>
      <c r="AT59" s="5">
        <v>42735</v>
      </c>
      <c r="AU59" s="59">
        <f t="shared" si="1"/>
        <v>2439085.04</v>
      </c>
      <c r="AV59" s="47">
        <v>42734</v>
      </c>
      <c r="AW59" s="5">
        <v>42685</v>
      </c>
      <c r="AX59" s="5">
        <v>42735</v>
      </c>
      <c r="AY59" s="12">
        <v>42735</v>
      </c>
      <c r="AZ59" s="14"/>
      <c r="BA59" s="14"/>
      <c r="BB59" s="65" t="s">
        <v>252</v>
      </c>
      <c r="BC59" s="13"/>
    </row>
    <row r="60" spans="2:55" ht="120" hidden="1">
      <c r="B60" s="35"/>
      <c r="C60" s="173">
        <v>42803</v>
      </c>
      <c r="D60" s="17">
        <v>2016</v>
      </c>
      <c r="E60" s="19" t="s">
        <v>178</v>
      </c>
      <c r="F60" s="21" t="s">
        <v>181</v>
      </c>
      <c r="G60" s="2" t="s">
        <v>179</v>
      </c>
      <c r="H60" s="122" t="s">
        <v>198</v>
      </c>
      <c r="I60" s="4">
        <v>2623234.52</v>
      </c>
      <c r="J60" s="6">
        <v>42622</v>
      </c>
      <c r="K60" s="5">
        <v>42685</v>
      </c>
      <c r="L60" s="12">
        <v>42735</v>
      </c>
      <c r="M60" s="12" t="s">
        <v>48</v>
      </c>
      <c r="N60" s="163" t="s">
        <v>208</v>
      </c>
      <c r="O60" s="19" t="s">
        <v>124</v>
      </c>
      <c r="P60" s="84" t="s">
        <v>48</v>
      </c>
      <c r="Q60" s="21" t="s">
        <v>218</v>
      </c>
      <c r="R60" s="9">
        <v>42611</v>
      </c>
      <c r="S60" s="4">
        <v>6000000</v>
      </c>
      <c r="T60" s="4"/>
      <c r="U60" s="49"/>
      <c r="V60" s="53">
        <v>42669</v>
      </c>
      <c r="W60" s="155">
        <v>42671</v>
      </c>
      <c r="X60" s="7">
        <v>42675</v>
      </c>
      <c r="Y60" s="159">
        <v>42678</v>
      </c>
      <c r="Z60" s="155">
        <v>42681</v>
      </c>
      <c r="AA60" s="197"/>
      <c r="AB60" s="197"/>
      <c r="AC60" s="197"/>
      <c r="AD60" s="50" t="s">
        <v>223</v>
      </c>
      <c r="AE60" s="1" t="s">
        <v>224</v>
      </c>
      <c r="AF60" s="5">
        <v>42692</v>
      </c>
      <c r="AG60" s="1" t="s">
        <v>225</v>
      </c>
      <c r="AH60" s="5">
        <v>42692</v>
      </c>
      <c r="AI60" s="1" t="s">
        <v>226</v>
      </c>
      <c r="AJ60" s="12">
        <v>42668</v>
      </c>
      <c r="AK60" s="58"/>
      <c r="AL60" s="59"/>
      <c r="AM60" s="103" t="s">
        <v>130</v>
      </c>
      <c r="AN60" s="12"/>
      <c r="AO60" s="47" t="s">
        <v>48</v>
      </c>
      <c r="AP60" s="82" t="s">
        <v>48</v>
      </c>
      <c r="AQ60" s="167" t="s">
        <v>227</v>
      </c>
      <c r="AR60" s="5"/>
      <c r="AS60" s="5"/>
      <c r="AT60" s="5"/>
      <c r="AU60" s="59">
        <f t="shared" si="1"/>
        <v>0</v>
      </c>
      <c r="AV60" s="168" t="s">
        <v>130</v>
      </c>
      <c r="AW60" s="1"/>
      <c r="AX60" s="1"/>
      <c r="AY60" s="18"/>
      <c r="AZ60" s="14"/>
      <c r="BA60" s="14"/>
      <c r="BB60" s="65" t="s">
        <v>205</v>
      </c>
      <c r="BC60" s="13"/>
    </row>
    <row r="61" spans="2:55" ht="75" hidden="1">
      <c r="B61" s="35"/>
      <c r="C61" s="173">
        <v>42802</v>
      </c>
      <c r="D61" s="17">
        <v>2016</v>
      </c>
      <c r="E61" s="19" t="s">
        <v>190</v>
      </c>
      <c r="F61" s="21" t="s">
        <v>182</v>
      </c>
      <c r="G61" s="2" t="s">
        <v>179</v>
      </c>
      <c r="H61" s="122" t="s">
        <v>199</v>
      </c>
      <c r="I61" s="4">
        <v>2389400</v>
      </c>
      <c r="J61" s="6">
        <v>42669</v>
      </c>
      <c r="K61" s="5">
        <v>42671</v>
      </c>
      <c r="L61" s="12">
        <v>42735</v>
      </c>
      <c r="M61" s="12" t="s">
        <v>48</v>
      </c>
      <c r="N61" s="50" t="s">
        <v>208</v>
      </c>
      <c r="O61" s="19" t="s">
        <v>124</v>
      </c>
      <c r="P61" s="84" t="s">
        <v>48</v>
      </c>
      <c r="Q61" s="21" t="s">
        <v>228</v>
      </c>
      <c r="R61" s="9">
        <v>42674</v>
      </c>
      <c r="S61" s="4">
        <v>2400000</v>
      </c>
      <c r="T61" s="4"/>
      <c r="U61" s="49"/>
      <c r="V61" s="53">
        <v>42653</v>
      </c>
      <c r="W61" s="155">
        <v>42656</v>
      </c>
      <c r="X61" s="7">
        <v>42661</v>
      </c>
      <c r="Y61" s="159">
        <v>42663</v>
      </c>
      <c r="Z61" s="155">
        <v>42668</v>
      </c>
      <c r="AA61" s="197"/>
      <c r="AB61" s="197"/>
      <c r="AC61" s="197"/>
      <c r="AD61" s="164" t="s">
        <v>130</v>
      </c>
      <c r="AE61" s="1"/>
      <c r="AF61" s="1"/>
      <c r="AG61" s="1"/>
      <c r="AH61" s="1"/>
      <c r="AI61" s="1"/>
      <c r="AJ61" s="18"/>
      <c r="AK61" s="58"/>
      <c r="AL61" s="59"/>
      <c r="AM61" s="103" t="s">
        <v>130</v>
      </c>
      <c r="AN61" s="12"/>
      <c r="AO61" s="47" t="s">
        <v>48</v>
      </c>
      <c r="AP61" s="82" t="s">
        <v>48</v>
      </c>
      <c r="AQ61" s="167" t="s">
        <v>227</v>
      </c>
      <c r="AR61" s="5"/>
      <c r="AS61" s="5"/>
      <c r="AT61" s="5"/>
      <c r="AU61" s="59">
        <f t="shared" si="1"/>
        <v>0</v>
      </c>
      <c r="AV61" s="168" t="s">
        <v>130</v>
      </c>
      <c r="AW61" s="1"/>
      <c r="AX61" s="1"/>
      <c r="AY61" s="18"/>
      <c r="AZ61" s="14"/>
      <c r="BA61" s="14"/>
      <c r="BB61" s="65" t="s">
        <v>205</v>
      </c>
      <c r="BC61" s="13"/>
    </row>
    <row r="62" spans="2:55" ht="60" hidden="1">
      <c r="B62" s="35"/>
      <c r="C62" s="173">
        <v>42810</v>
      </c>
      <c r="D62" s="17">
        <v>2016</v>
      </c>
      <c r="E62" s="19" t="s">
        <v>72</v>
      </c>
      <c r="F62" s="21" t="s">
        <v>183</v>
      </c>
      <c r="G62" s="2" t="s">
        <v>57</v>
      </c>
      <c r="H62" s="122" t="s">
        <v>200</v>
      </c>
      <c r="I62" s="4">
        <v>196802.42</v>
      </c>
      <c r="J62" s="6">
        <v>42677</v>
      </c>
      <c r="K62" s="5">
        <v>42681</v>
      </c>
      <c r="L62" s="12">
        <v>42735</v>
      </c>
      <c r="M62" s="102" t="s">
        <v>130</v>
      </c>
      <c r="N62" s="50" t="s">
        <v>133</v>
      </c>
      <c r="O62" s="19" t="s">
        <v>124</v>
      </c>
      <c r="P62" s="108" t="s">
        <v>130</v>
      </c>
      <c r="Q62" s="102" t="s">
        <v>130</v>
      </c>
      <c r="R62" s="98"/>
      <c r="S62" s="99"/>
      <c r="T62" s="4"/>
      <c r="U62" s="49"/>
      <c r="V62" s="53"/>
      <c r="W62" s="159"/>
      <c r="X62" s="159"/>
      <c r="Y62" s="7"/>
      <c r="Z62" s="155"/>
      <c r="AA62" s="197"/>
      <c r="AB62" s="197"/>
      <c r="AC62" s="197"/>
      <c r="AD62" s="50"/>
      <c r="AE62" s="1"/>
      <c r="AF62" s="1"/>
      <c r="AG62" s="1"/>
      <c r="AH62" s="1"/>
      <c r="AI62" s="1"/>
      <c r="AJ62" s="18"/>
      <c r="AK62" s="58"/>
      <c r="AL62" s="59"/>
      <c r="AM62" s="103" t="s">
        <v>130</v>
      </c>
      <c r="AN62" s="12"/>
      <c r="AO62" s="47"/>
      <c r="AP62" s="82"/>
      <c r="AQ62" s="21"/>
      <c r="AR62" s="1"/>
      <c r="AS62" s="1"/>
      <c r="AT62" s="1"/>
      <c r="AU62" s="59">
        <f t="shared" si="1"/>
        <v>0</v>
      </c>
      <c r="AV62" s="21"/>
      <c r="AW62" s="1"/>
      <c r="AX62" s="1"/>
      <c r="AY62" s="18"/>
      <c r="AZ62" s="14"/>
      <c r="BA62" s="14"/>
      <c r="BB62" s="65"/>
      <c r="BC62" s="13"/>
    </row>
    <row r="63" spans="2:55" ht="90.75" hidden="1" customHeight="1">
      <c r="B63" s="35"/>
      <c r="C63" s="173">
        <v>42810</v>
      </c>
      <c r="D63" s="17">
        <v>2016</v>
      </c>
      <c r="E63" s="19" t="s">
        <v>72</v>
      </c>
      <c r="F63" s="21" t="s">
        <v>184</v>
      </c>
      <c r="G63" s="2" t="s">
        <v>57</v>
      </c>
      <c r="H63" s="122" t="s">
        <v>201</v>
      </c>
      <c r="I63" s="4">
        <v>523396.29</v>
      </c>
      <c r="J63" s="6">
        <v>42677</v>
      </c>
      <c r="K63" s="5">
        <v>42678</v>
      </c>
      <c r="L63" s="12">
        <v>42735</v>
      </c>
      <c r="M63" s="150">
        <v>42675</v>
      </c>
      <c r="N63" s="50" t="s">
        <v>209</v>
      </c>
      <c r="O63" s="19" t="s">
        <v>124</v>
      </c>
      <c r="P63" s="108" t="s">
        <v>130</v>
      </c>
      <c r="Q63" s="102" t="s">
        <v>130</v>
      </c>
      <c r="R63" s="98"/>
      <c r="S63" s="99"/>
      <c r="T63" s="4"/>
      <c r="U63" s="49"/>
      <c r="V63" s="53"/>
      <c r="W63" s="159"/>
      <c r="X63" s="159"/>
      <c r="Y63" s="7"/>
      <c r="Z63" s="155"/>
      <c r="AA63" s="197"/>
      <c r="AB63" s="197"/>
      <c r="AC63" s="197"/>
      <c r="AD63" s="50"/>
      <c r="AE63" s="1"/>
      <c r="AF63" s="1"/>
      <c r="AG63" s="1"/>
      <c r="AH63" s="1"/>
      <c r="AI63" s="1"/>
      <c r="AJ63" s="18"/>
      <c r="AK63" s="58"/>
      <c r="AL63" s="59"/>
      <c r="AM63" s="103" t="s">
        <v>130</v>
      </c>
      <c r="AN63" s="12"/>
      <c r="AO63" s="47"/>
      <c r="AP63" s="82"/>
      <c r="AQ63" s="21"/>
      <c r="AR63" s="1"/>
      <c r="AS63" s="1"/>
      <c r="AT63" s="1"/>
      <c r="AU63" s="59"/>
      <c r="AV63" s="21"/>
      <c r="AW63" s="1"/>
      <c r="AX63" s="1"/>
      <c r="AY63" s="18"/>
      <c r="AZ63" s="14"/>
      <c r="BA63" s="14"/>
      <c r="BB63" s="65"/>
      <c r="BC63" s="13"/>
    </row>
    <row r="64" spans="2:55" ht="90" hidden="1">
      <c r="B64" s="35"/>
      <c r="C64" s="173"/>
      <c r="D64" s="17">
        <v>2016</v>
      </c>
      <c r="E64" s="19" t="s">
        <v>178</v>
      </c>
      <c r="F64" s="21" t="s">
        <v>185</v>
      </c>
      <c r="G64" s="2" t="s">
        <v>57</v>
      </c>
      <c r="H64" s="122" t="s">
        <v>202</v>
      </c>
      <c r="I64" s="4">
        <v>577695.28</v>
      </c>
      <c r="J64" s="6">
        <v>42688</v>
      </c>
      <c r="K64" s="5">
        <v>42689</v>
      </c>
      <c r="L64" s="12">
        <v>42734</v>
      </c>
      <c r="M64" s="150">
        <v>42688</v>
      </c>
      <c r="N64" s="50" t="s">
        <v>108</v>
      </c>
      <c r="O64" s="19" t="s">
        <v>49</v>
      </c>
      <c r="P64" s="84" t="s">
        <v>48</v>
      </c>
      <c r="Q64" s="102" t="s">
        <v>130</v>
      </c>
      <c r="R64" s="98"/>
      <c r="S64" s="99"/>
      <c r="T64" s="4"/>
      <c r="U64" s="49"/>
      <c r="V64" s="53"/>
      <c r="W64" s="159"/>
      <c r="X64" s="159"/>
      <c r="Y64" s="7"/>
      <c r="Z64" s="155"/>
      <c r="AA64" s="197"/>
      <c r="AB64" s="197"/>
      <c r="AC64" s="197"/>
      <c r="AD64" s="50"/>
      <c r="AE64" s="1"/>
      <c r="AF64" s="1"/>
      <c r="AG64" s="1"/>
      <c r="AH64" s="1"/>
      <c r="AI64" s="1"/>
      <c r="AJ64" s="18"/>
      <c r="AK64" s="58"/>
      <c r="AL64" s="59"/>
      <c r="AM64" s="103" t="s">
        <v>130</v>
      </c>
      <c r="AN64" s="12"/>
      <c r="AO64" s="47"/>
      <c r="AP64" s="82"/>
      <c r="AQ64" s="21"/>
      <c r="AR64" s="1"/>
      <c r="AS64" s="1"/>
      <c r="AT64" s="1"/>
      <c r="AU64" s="59"/>
      <c r="AV64" s="21"/>
      <c r="AW64" s="1"/>
      <c r="AX64" s="1"/>
      <c r="AY64" s="18"/>
      <c r="AZ64" s="14"/>
      <c r="BA64" s="14"/>
      <c r="BB64" s="65"/>
      <c r="BC64" s="13"/>
    </row>
    <row r="65" spans="2:55" s="147" customFormat="1" ht="26.25">
      <c r="B65" s="123"/>
      <c r="C65" s="174"/>
      <c r="D65" s="124">
        <v>2016</v>
      </c>
      <c r="E65" s="125"/>
      <c r="F65" s="126" t="s">
        <v>186</v>
      </c>
      <c r="G65" s="127"/>
      <c r="H65" s="151" t="s">
        <v>196</v>
      </c>
      <c r="I65" s="128"/>
      <c r="J65" s="129"/>
      <c r="K65" s="130"/>
      <c r="L65" s="131"/>
      <c r="M65" s="123"/>
      <c r="N65" s="132"/>
      <c r="O65" s="125"/>
      <c r="P65" s="133"/>
      <c r="Q65" s="126"/>
      <c r="R65" s="134"/>
      <c r="S65" s="128"/>
      <c r="T65" s="128"/>
      <c r="U65" s="135"/>
      <c r="V65" s="136"/>
      <c r="W65" s="160"/>
      <c r="X65" s="160"/>
      <c r="Y65" s="137"/>
      <c r="Z65" s="156"/>
      <c r="AA65" s="198"/>
      <c r="AB65" s="198"/>
      <c r="AC65" s="198"/>
      <c r="AD65" s="132"/>
      <c r="AE65" s="138"/>
      <c r="AF65" s="138"/>
      <c r="AG65" s="138"/>
      <c r="AH65" s="138"/>
      <c r="AI65" s="138"/>
      <c r="AJ65" s="139"/>
      <c r="AK65" s="140"/>
      <c r="AL65" s="141"/>
      <c r="AM65" s="142"/>
      <c r="AN65" s="131"/>
      <c r="AO65" s="142"/>
      <c r="AP65" s="143"/>
      <c r="AQ65" s="126"/>
      <c r="AR65" s="138"/>
      <c r="AS65" s="138"/>
      <c r="AT65" s="138"/>
      <c r="AU65" s="141"/>
      <c r="AV65" s="126"/>
      <c r="AW65" s="138"/>
      <c r="AX65" s="138"/>
      <c r="AY65" s="139"/>
      <c r="AZ65" s="144"/>
      <c r="BA65" s="144"/>
      <c r="BB65" s="145"/>
      <c r="BC65" s="146"/>
    </row>
    <row r="66" spans="2:55" s="147" customFormat="1" ht="26.25">
      <c r="B66" s="123"/>
      <c r="C66" s="174"/>
      <c r="D66" s="124">
        <v>2016</v>
      </c>
      <c r="E66" s="125"/>
      <c r="F66" s="126" t="s">
        <v>187</v>
      </c>
      <c r="G66" s="127"/>
      <c r="H66" s="151" t="s">
        <v>196</v>
      </c>
      <c r="I66" s="128"/>
      <c r="J66" s="129"/>
      <c r="K66" s="130"/>
      <c r="L66" s="131"/>
      <c r="M66" s="123"/>
      <c r="N66" s="132"/>
      <c r="O66" s="125"/>
      <c r="P66" s="133"/>
      <c r="Q66" s="126"/>
      <c r="R66" s="134"/>
      <c r="S66" s="128"/>
      <c r="T66" s="128"/>
      <c r="U66" s="135"/>
      <c r="V66" s="136"/>
      <c r="W66" s="160"/>
      <c r="X66" s="160"/>
      <c r="Y66" s="137"/>
      <c r="Z66" s="156"/>
      <c r="AA66" s="198"/>
      <c r="AB66" s="198"/>
      <c r="AC66" s="198"/>
      <c r="AD66" s="132"/>
      <c r="AE66" s="138"/>
      <c r="AF66" s="138"/>
      <c r="AG66" s="138"/>
      <c r="AH66" s="138"/>
      <c r="AI66" s="138"/>
      <c r="AJ66" s="139"/>
      <c r="AK66" s="140"/>
      <c r="AL66" s="141"/>
      <c r="AM66" s="142"/>
      <c r="AN66" s="131"/>
      <c r="AO66" s="142"/>
      <c r="AP66" s="143"/>
      <c r="AQ66" s="126"/>
      <c r="AR66" s="138"/>
      <c r="AS66" s="138"/>
      <c r="AT66" s="138"/>
      <c r="AU66" s="141"/>
      <c r="AV66" s="126"/>
      <c r="AW66" s="138"/>
      <c r="AX66" s="138"/>
      <c r="AY66" s="139"/>
      <c r="AZ66" s="144"/>
      <c r="BA66" s="144"/>
      <c r="BB66" s="145"/>
      <c r="BC66" s="146"/>
    </row>
    <row r="67" spans="2:55" ht="60" hidden="1">
      <c r="B67" s="35"/>
      <c r="C67" s="173"/>
      <c r="D67" s="17">
        <v>2016</v>
      </c>
      <c r="E67" s="19" t="s">
        <v>72</v>
      </c>
      <c r="F67" s="21" t="s">
        <v>188</v>
      </c>
      <c r="G67" s="2" t="s">
        <v>179</v>
      </c>
      <c r="H67" s="122" t="s">
        <v>203</v>
      </c>
      <c r="I67" s="4">
        <v>1630380</v>
      </c>
      <c r="J67" s="6"/>
      <c r="K67" s="5">
        <v>42720</v>
      </c>
      <c r="L67" s="12">
        <v>42794</v>
      </c>
      <c r="M67" s="12" t="s">
        <v>48</v>
      </c>
      <c r="N67" s="263"/>
      <c r="O67" s="19" t="s">
        <v>109</v>
      </c>
      <c r="P67" s="108" t="s">
        <v>130</v>
      </c>
      <c r="Q67" s="102" t="s">
        <v>130</v>
      </c>
      <c r="R67" s="98"/>
      <c r="S67" s="99"/>
      <c r="T67" s="4"/>
      <c r="U67" s="49"/>
      <c r="V67" s="164" t="s">
        <v>130</v>
      </c>
      <c r="W67" s="166" t="s">
        <v>130</v>
      </c>
      <c r="X67" s="166" t="s">
        <v>130</v>
      </c>
      <c r="Y67" s="166" t="s">
        <v>130</v>
      </c>
      <c r="Z67" s="165" t="s">
        <v>130</v>
      </c>
      <c r="AA67" s="199"/>
      <c r="AB67" s="199"/>
      <c r="AC67" s="199"/>
      <c r="AD67" s="164" t="s">
        <v>130</v>
      </c>
      <c r="AE67" s="1"/>
      <c r="AF67" s="1"/>
      <c r="AG67" s="1"/>
      <c r="AH67" s="1"/>
      <c r="AI67" s="1"/>
      <c r="AJ67" s="18"/>
      <c r="AK67" s="58"/>
      <c r="AL67" s="59"/>
      <c r="AM67" s="103" t="s">
        <v>130</v>
      </c>
      <c r="AN67" s="12"/>
      <c r="AO67" s="47"/>
      <c r="AP67" s="82"/>
      <c r="AQ67" s="103" t="s">
        <v>130</v>
      </c>
      <c r="AR67" s="1"/>
      <c r="AS67" s="1"/>
      <c r="AT67" s="1"/>
      <c r="AU67" s="59"/>
      <c r="AV67" s="21"/>
      <c r="AW67" s="1"/>
      <c r="AX67" s="1"/>
      <c r="AY67" s="18"/>
      <c r="AZ67" s="14"/>
      <c r="BA67" s="14"/>
      <c r="BB67" s="65" t="s">
        <v>205</v>
      </c>
      <c r="BC67" s="13"/>
    </row>
    <row r="68" spans="2:55" ht="45" hidden="1">
      <c r="B68" s="35"/>
      <c r="C68" s="173"/>
      <c r="D68" s="17">
        <v>2016</v>
      </c>
      <c r="E68" s="19" t="s">
        <v>55</v>
      </c>
      <c r="F68" s="21" t="s">
        <v>189</v>
      </c>
      <c r="G68" s="2" t="s">
        <v>179</v>
      </c>
      <c r="H68" s="122" t="s">
        <v>204</v>
      </c>
      <c r="I68" s="4">
        <v>1800000</v>
      </c>
      <c r="J68" s="6"/>
      <c r="K68" s="5">
        <v>42734</v>
      </c>
      <c r="L68" s="12">
        <v>43039</v>
      </c>
      <c r="M68" s="12" t="s">
        <v>48</v>
      </c>
      <c r="N68" s="263"/>
      <c r="O68" s="19" t="s">
        <v>62</v>
      </c>
      <c r="P68" s="84" t="s">
        <v>48</v>
      </c>
      <c r="Q68" s="102" t="s">
        <v>130</v>
      </c>
      <c r="R68" s="98"/>
      <c r="S68" s="99"/>
      <c r="T68" s="4"/>
      <c r="U68" s="49"/>
      <c r="V68" s="164" t="s">
        <v>130</v>
      </c>
      <c r="W68" s="166" t="s">
        <v>130</v>
      </c>
      <c r="X68" s="166" t="s">
        <v>130</v>
      </c>
      <c r="Y68" s="166" t="s">
        <v>130</v>
      </c>
      <c r="Z68" s="165" t="s">
        <v>130</v>
      </c>
      <c r="AA68" s="199"/>
      <c r="AB68" s="199"/>
      <c r="AC68" s="199"/>
      <c r="AD68" s="164" t="s">
        <v>130</v>
      </c>
      <c r="AE68" s="1"/>
      <c r="AF68" s="1"/>
      <c r="AG68" s="1"/>
      <c r="AH68" s="1"/>
      <c r="AI68" s="1"/>
      <c r="AJ68" s="18"/>
      <c r="AK68" s="58"/>
      <c r="AL68" s="59"/>
      <c r="AM68" s="103" t="s">
        <v>130</v>
      </c>
      <c r="AN68" s="12"/>
      <c r="AO68" s="47"/>
      <c r="AP68" s="82"/>
      <c r="AQ68" s="103" t="s">
        <v>130</v>
      </c>
      <c r="AR68" s="1"/>
      <c r="AS68" s="1"/>
      <c r="AT68" s="1"/>
      <c r="AU68" s="59"/>
      <c r="AV68" s="21"/>
      <c r="AW68" s="1"/>
      <c r="AX68" s="1"/>
      <c r="AY68" s="18"/>
      <c r="AZ68" s="14"/>
      <c r="BA68" s="14"/>
      <c r="BB68" s="65" t="s">
        <v>205</v>
      </c>
      <c r="BC68" s="13"/>
    </row>
    <row r="69" spans="2:55">
      <c r="B69" s="35"/>
      <c r="C69" s="173"/>
      <c r="D69" s="17"/>
      <c r="E69" s="19"/>
      <c r="F69" s="21"/>
      <c r="G69" s="2"/>
      <c r="H69" s="3"/>
      <c r="I69" s="4"/>
      <c r="J69" s="6"/>
      <c r="K69" s="5"/>
      <c r="L69" s="12"/>
      <c r="M69" s="35"/>
      <c r="N69" s="50"/>
      <c r="O69" s="19"/>
      <c r="P69" s="84"/>
      <c r="Q69" s="21"/>
      <c r="R69" s="9"/>
      <c r="S69" s="4"/>
      <c r="T69" s="4"/>
      <c r="U69" s="49"/>
      <c r="V69" s="53"/>
      <c r="W69" s="159"/>
      <c r="X69" s="159"/>
      <c r="Y69" s="7"/>
      <c r="Z69" s="155"/>
      <c r="AA69" s="197"/>
      <c r="AB69" s="197"/>
      <c r="AC69" s="197"/>
      <c r="AD69" s="50"/>
      <c r="AE69" s="1"/>
      <c r="AF69" s="1"/>
      <c r="AG69" s="1"/>
      <c r="AH69" s="1"/>
      <c r="AI69" s="1"/>
      <c r="AJ69" s="18"/>
      <c r="AK69" s="58"/>
      <c r="AL69" s="59"/>
      <c r="AM69" s="47"/>
      <c r="AN69" s="12"/>
      <c r="AO69" s="47"/>
      <c r="AP69" s="82"/>
      <c r="AQ69" s="21"/>
      <c r="AR69" s="1"/>
      <c r="AS69" s="1"/>
      <c r="AT69" s="1"/>
      <c r="AU69" s="59"/>
      <c r="AV69" s="21"/>
      <c r="AW69" s="1"/>
      <c r="AX69" s="1"/>
      <c r="AY69" s="18"/>
      <c r="AZ69" s="14"/>
      <c r="BA69" s="14"/>
      <c r="BB69" s="65"/>
      <c r="BC69" s="13"/>
    </row>
    <row r="70" spans="2:55">
      <c r="B70" s="35"/>
      <c r="C70" s="173"/>
      <c r="D70" s="17"/>
      <c r="E70" s="19"/>
      <c r="F70" s="21"/>
      <c r="G70" s="2"/>
      <c r="H70" s="3"/>
      <c r="I70" s="4"/>
      <c r="J70" s="6"/>
      <c r="K70" s="5"/>
      <c r="L70" s="12"/>
      <c r="M70" s="35"/>
      <c r="N70" s="50"/>
      <c r="O70" s="19"/>
      <c r="P70" s="84"/>
      <c r="Q70" s="21"/>
      <c r="R70" s="9"/>
      <c r="S70" s="4"/>
      <c r="T70" s="4"/>
      <c r="U70" s="49"/>
      <c r="V70" s="53"/>
      <c r="W70" s="159"/>
      <c r="X70" s="159"/>
      <c r="Y70" s="7"/>
      <c r="Z70" s="155"/>
      <c r="AA70" s="197"/>
      <c r="AB70" s="197"/>
      <c r="AC70" s="197"/>
      <c r="AD70" s="50"/>
      <c r="AE70" s="1"/>
      <c r="AF70" s="1"/>
      <c r="AG70" s="1"/>
      <c r="AH70" s="1"/>
      <c r="AI70" s="1"/>
      <c r="AJ70" s="18"/>
      <c r="AK70" s="58"/>
      <c r="AL70" s="59"/>
      <c r="AM70" s="47"/>
      <c r="AN70" s="12"/>
      <c r="AO70" s="47"/>
      <c r="AP70" s="82"/>
      <c r="AQ70" s="21"/>
      <c r="AR70" s="1"/>
      <c r="AS70" s="1"/>
      <c r="AT70" s="1"/>
      <c r="AU70" s="59"/>
      <c r="AV70" s="21"/>
      <c r="AW70" s="1"/>
      <c r="AX70" s="1"/>
      <c r="AY70" s="18"/>
      <c r="AZ70" s="14"/>
      <c r="BA70" s="14"/>
      <c r="BB70" s="65"/>
      <c r="BC70" s="13"/>
    </row>
    <row r="71" spans="2:55">
      <c r="B71" s="35"/>
      <c r="C71" s="173"/>
      <c r="D71" s="17"/>
      <c r="E71" s="19"/>
      <c r="F71" s="21"/>
      <c r="G71" s="2"/>
      <c r="H71" s="3"/>
      <c r="I71" s="4"/>
      <c r="J71" s="6"/>
      <c r="K71" s="5"/>
      <c r="L71" s="12"/>
      <c r="M71" s="35"/>
      <c r="N71" s="50"/>
      <c r="O71" s="19"/>
      <c r="P71" s="84"/>
      <c r="Q71" s="21"/>
      <c r="R71" s="9"/>
      <c r="S71" s="4"/>
      <c r="T71" s="4"/>
      <c r="U71" s="49"/>
      <c r="V71" s="53"/>
      <c r="W71" s="159"/>
      <c r="X71" s="159"/>
      <c r="Y71" s="7"/>
      <c r="Z71" s="155"/>
      <c r="AA71" s="197"/>
      <c r="AB71" s="197"/>
      <c r="AC71" s="197"/>
      <c r="AD71" s="50"/>
      <c r="AE71" s="1"/>
      <c r="AF71" s="1"/>
      <c r="AG71" s="1"/>
      <c r="AH71" s="1"/>
      <c r="AI71" s="1"/>
      <c r="AJ71" s="18"/>
      <c r="AK71" s="58"/>
      <c r="AL71" s="59"/>
      <c r="AM71" s="47"/>
      <c r="AN71" s="12"/>
      <c r="AO71" s="47"/>
      <c r="AP71" s="82"/>
      <c r="AQ71" s="21"/>
      <c r="AR71" s="1"/>
      <c r="AS71" s="1"/>
      <c r="AT71" s="1"/>
      <c r="AU71" s="59"/>
      <c r="AV71" s="21"/>
      <c r="AW71" s="1"/>
      <c r="AX71" s="1"/>
      <c r="AY71" s="18"/>
      <c r="AZ71" s="14"/>
      <c r="BA71" s="14"/>
      <c r="BB71" s="65"/>
      <c r="BC71" s="13"/>
    </row>
    <row r="72" spans="2:55">
      <c r="B72" s="35"/>
      <c r="C72" s="173"/>
      <c r="D72" s="17"/>
      <c r="E72" s="19"/>
      <c r="F72" s="21"/>
      <c r="G72" s="2"/>
      <c r="H72" s="3"/>
      <c r="I72" s="4"/>
      <c r="J72" s="6"/>
      <c r="K72" s="5"/>
      <c r="L72" s="12"/>
      <c r="M72" s="35"/>
      <c r="N72" s="50"/>
      <c r="O72" s="19"/>
      <c r="P72" s="84"/>
      <c r="Q72" s="21"/>
      <c r="R72" s="9"/>
      <c r="S72" s="4"/>
      <c r="T72" s="4"/>
      <c r="U72" s="49"/>
      <c r="V72" s="53"/>
      <c r="W72" s="159"/>
      <c r="X72" s="159"/>
      <c r="Y72" s="7"/>
      <c r="Z72" s="155"/>
      <c r="AA72" s="197"/>
      <c r="AB72" s="197"/>
      <c r="AC72" s="197"/>
      <c r="AD72" s="50"/>
      <c r="AE72" s="1"/>
      <c r="AF72" s="1"/>
      <c r="AG72" s="1"/>
      <c r="AH72" s="1"/>
      <c r="AI72" s="1"/>
      <c r="AJ72" s="18"/>
      <c r="AK72" s="58"/>
      <c r="AL72" s="59"/>
      <c r="AM72" s="47"/>
      <c r="AN72" s="12"/>
      <c r="AO72" s="47"/>
      <c r="AP72" s="82"/>
      <c r="AQ72" s="21"/>
      <c r="AR72" s="1"/>
      <c r="AS72" s="1"/>
      <c r="AT72" s="1"/>
      <c r="AU72" s="59"/>
      <c r="AV72" s="21"/>
      <c r="AW72" s="1"/>
      <c r="AX72" s="1"/>
      <c r="AY72" s="18"/>
      <c r="AZ72" s="14"/>
      <c r="BA72" s="14"/>
      <c r="BB72" s="65"/>
      <c r="BC72" s="13"/>
    </row>
    <row r="73" spans="2:55">
      <c r="B73" s="35"/>
      <c r="C73" s="173"/>
      <c r="D73" s="17"/>
      <c r="E73" s="19"/>
      <c r="F73" s="21"/>
      <c r="G73" s="2"/>
      <c r="H73" s="3"/>
      <c r="I73" s="4"/>
      <c r="J73" s="6"/>
      <c r="K73" s="5"/>
      <c r="L73" s="12"/>
      <c r="M73" s="35"/>
      <c r="N73" s="50"/>
      <c r="O73" s="19"/>
      <c r="P73" s="84"/>
      <c r="Q73" s="21"/>
      <c r="R73" s="9"/>
      <c r="S73" s="4"/>
      <c r="T73" s="4"/>
      <c r="U73" s="49"/>
      <c r="V73" s="53"/>
      <c r="W73" s="159"/>
      <c r="X73" s="159"/>
      <c r="Y73" s="7"/>
      <c r="Z73" s="155"/>
      <c r="AA73" s="197"/>
      <c r="AB73" s="197"/>
      <c r="AC73" s="197"/>
      <c r="AD73" s="50"/>
      <c r="AE73" s="1"/>
      <c r="AF73" s="1"/>
      <c r="AG73" s="1"/>
      <c r="AH73" s="1"/>
      <c r="AI73" s="1"/>
      <c r="AJ73" s="18"/>
      <c r="AK73" s="58"/>
      <c r="AL73" s="59"/>
      <c r="AM73" s="47"/>
      <c r="AN73" s="12"/>
      <c r="AO73" s="47"/>
      <c r="AP73" s="82"/>
      <c r="AQ73" s="21"/>
      <c r="AR73" s="1"/>
      <c r="AS73" s="1"/>
      <c r="AT73" s="1"/>
      <c r="AU73" s="59"/>
      <c r="AV73" s="21"/>
      <c r="AW73" s="1"/>
      <c r="AX73" s="1"/>
      <c r="AY73" s="18"/>
      <c r="AZ73" s="14"/>
      <c r="BA73" s="14"/>
      <c r="BB73" s="65"/>
      <c r="BC73" s="13"/>
    </row>
    <row r="74" spans="2:55">
      <c r="B74" s="35"/>
      <c r="C74" s="173"/>
      <c r="D74" s="17"/>
      <c r="E74" s="19"/>
      <c r="F74" s="21"/>
      <c r="G74" s="2"/>
      <c r="H74" s="3"/>
      <c r="I74" s="4"/>
      <c r="J74" s="6"/>
      <c r="K74" s="5"/>
      <c r="L74" s="12"/>
      <c r="M74" s="35"/>
      <c r="N74" s="50"/>
      <c r="O74" s="19"/>
      <c r="P74" s="84"/>
      <c r="Q74" s="21"/>
      <c r="R74" s="9"/>
      <c r="S74" s="4"/>
      <c r="T74" s="4"/>
      <c r="U74" s="49"/>
      <c r="V74" s="53"/>
      <c r="W74" s="159"/>
      <c r="X74" s="159"/>
      <c r="Y74" s="7"/>
      <c r="Z74" s="155"/>
      <c r="AA74" s="197"/>
      <c r="AB74" s="197"/>
      <c r="AC74" s="197"/>
      <c r="AD74" s="50"/>
      <c r="AE74" s="1"/>
      <c r="AF74" s="1"/>
      <c r="AG74" s="1"/>
      <c r="AH74" s="1"/>
      <c r="AI74" s="1"/>
      <c r="AJ74" s="18"/>
      <c r="AK74" s="58"/>
      <c r="AL74" s="59"/>
      <c r="AM74" s="47"/>
      <c r="AN74" s="12"/>
      <c r="AO74" s="47"/>
      <c r="AP74" s="82"/>
      <c r="AQ74" s="21"/>
      <c r="AR74" s="1"/>
      <c r="AS74" s="1"/>
      <c r="AT74" s="1"/>
      <c r="AU74" s="59"/>
      <c r="AV74" s="21"/>
      <c r="AW74" s="1"/>
      <c r="AX74" s="1"/>
      <c r="AY74" s="18"/>
      <c r="AZ74" s="14"/>
      <c r="BA74" s="14"/>
      <c r="BB74" s="65"/>
      <c r="BC74" s="13"/>
    </row>
    <row r="75" spans="2:55">
      <c r="B75" s="35"/>
      <c r="C75" s="173"/>
      <c r="D75" s="17"/>
      <c r="E75" s="19"/>
      <c r="F75" s="21"/>
      <c r="G75" s="2"/>
      <c r="H75" s="3"/>
      <c r="I75" s="4"/>
      <c r="J75" s="6"/>
      <c r="K75" s="5"/>
      <c r="L75" s="12"/>
      <c r="M75" s="35"/>
      <c r="N75" s="50"/>
      <c r="O75" s="19"/>
      <c r="P75" s="84"/>
      <c r="Q75" s="21"/>
      <c r="R75" s="9"/>
      <c r="S75" s="4"/>
      <c r="T75" s="4"/>
      <c r="U75" s="49"/>
      <c r="V75" s="53"/>
      <c r="W75" s="159"/>
      <c r="X75" s="159"/>
      <c r="Y75" s="7"/>
      <c r="Z75" s="155"/>
      <c r="AA75" s="197"/>
      <c r="AB75" s="197"/>
      <c r="AC75" s="197"/>
      <c r="AD75" s="50"/>
      <c r="AE75" s="1"/>
      <c r="AF75" s="1"/>
      <c r="AG75" s="1"/>
      <c r="AH75" s="1"/>
      <c r="AI75" s="1"/>
      <c r="AJ75" s="18"/>
      <c r="AK75" s="58"/>
      <c r="AL75" s="59"/>
      <c r="AM75" s="47"/>
      <c r="AN75" s="12"/>
      <c r="AO75" s="47"/>
      <c r="AP75" s="82"/>
      <c r="AQ75" s="21"/>
      <c r="AR75" s="1"/>
      <c r="AS75" s="1"/>
      <c r="AT75" s="1"/>
      <c r="AU75" s="59"/>
      <c r="AV75" s="21"/>
      <c r="AW75" s="1"/>
      <c r="AX75" s="1"/>
      <c r="AY75" s="18"/>
      <c r="AZ75" s="14"/>
      <c r="BA75" s="14"/>
      <c r="BB75" s="65"/>
      <c r="BC75" s="13"/>
    </row>
    <row r="76" spans="2:55">
      <c r="B76" s="35"/>
      <c r="C76" s="173"/>
      <c r="D76" s="17"/>
      <c r="E76" s="19"/>
      <c r="F76" s="21"/>
      <c r="G76" s="2"/>
      <c r="H76" s="3"/>
      <c r="I76" s="4"/>
      <c r="J76" s="6"/>
      <c r="K76" s="5"/>
      <c r="L76" s="12"/>
      <c r="M76" s="35"/>
      <c r="N76" s="50"/>
      <c r="O76" s="19"/>
      <c r="P76" s="84"/>
      <c r="Q76" s="21"/>
      <c r="R76" s="9"/>
      <c r="S76" s="4"/>
      <c r="T76" s="4"/>
      <c r="U76" s="49"/>
      <c r="V76" s="53"/>
      <c r="W76" s="159"/>
      <c r="X76" s="159"/>
      <c r="Y76" s="7"/>
      <c r="Z76" s="155"/>
      <c r="AA76" s="197"/>
      <c r="AB76" s="197"/>
      <c r="AC76" s="197"/>
      <c r="AD76" s="50"/>
      <c r="AE76" s="1"/>
      <c r="AF76" s="1"/>
      <c r="AG76" s="1"/>
      <c r="AH76" s="1"/>
      <c r="AI76" s="1"/>
      <c r="AJ76" s="18"/>
      <c r="AK76" s="58"/>
      <c r="AL76" s="59"/>
      <c r="AM76" s="47"/>
      <c r="AN76" s="12"/>
      <c r="AO76" s="47"/>
      <c r="AP76" s="82"/>
      <c r="AQ76" s="21"/>
      <c r="AR76" s="1"/>
      <c r="AS76" s="1"/>
      <c r="AT76" s="1"/>
      <c r="AU76" s="59">
        <f t="shared" ref="AU76:AU79" si="7">AK76+AL76</f>
        <v>0</v>
      </c>
      <c r="AV76" s="21"/>
      <c r="AW76" s="1"/>
      <c r="AX76" s="1"/>
      <c r="AY76" s="18"/>
      <c r="AZ76" s="14"/>
      <c r="BA76" s="14"/>
      <c r="BB76" s="65"/>
      <c r="BC76" s="13"/>
    </row>
    <row r="77" spans="2:55">
      <c r="B77" s="35"/>
      <c r="C77" s="173"/>
      <c r="D77" s="17"/>
      <c r="E77" s="19"/>
      <c r="F77" s="21"/>
      <c r="G77" s="2"/>
      <c r="H77" s="3"/>
      <c r="I77" s="4"/>
      <c r="J77" s="6"/>
      <c r="K77" s="5"/>
      <c r="L77" s="12"/>
      <c r="M77" s="35"/>
      <c r="N77" s="50"/>
      <c r="O77" s="19"/>
      <c r="P77" s="84"/>
      <c r="Q77" s="21"/>
      <c r="R77" s="9"/>
      <c r="S77" s="4"/>
      <c r="T77" s="4"/>
      <c r="U77" s="49"/>
      <c r="V77" s="53"/>
      <c r="W77" s="159"/>
      <c r="X77" s="159"/>
      <c r="Y77" s="7"/>
      <c r="Z77" s="155"/>
      <c r="AA77" s="197"/>
      <c r="AB77" s="197"/>
      <c r="AC77" s="197"/>
      <c r="AD77" s="50"/>
      <c r="AE77" s="1"/>
      <c r="AF77" s="1"/>
      <c r="AG77" s="1"/>
      <c r="AH77" s="1"/>
      <c r="AI77" s="1"/>
      <c r="AJ77" s="18"/>
      <c r="AK77" s="58"/>
      <c r="AL77" s="59"/>
      <c r="AM77" s="47"/>
      <c r="AN77" s="12"/>
      <c r="AO77" s="47"/>
      <c r="AP77" s="82"/>
      <c r="AQ77" s="21"/>
      <c r="AR77" s="1"/>
      <c r="AS77" s="1"/>
      <c r="AT77" s="1"/>
      <c r="AU77" s="59">
        <f t="shared" si="7"/>
        <v>0</v>
      </c>
      <c r="AV77" s="21"/>
      <c r="AW77" s="1"/>
      <c r="AX77" s="1"/>
      <c r="AY77" s="18"/>
      <c r="AZ77" s="14"/>
      <c r="BA77" s="14"/>
      <c r="BB77" s="65"/>
      <c r="BC77" s="13"/>
    </row>
    <row r="78" spans="2:55" ht="15.75" thickBot="1">
      <c r="B78" s="70"/>
      <c r="C78" s="175"/>
      <c r="D78" s="20"/>
      <c r="E78" s="87"/>
      <c r="F78" s="22"/>
      <c r="G78" s="23"/>
      <c r="H78" s="24"/>
      <c r="I78" s="25"/>
      <c r="J78" s="26"/>
      <c r="K78" s="27"/>
      <c r="L78" s="28"/>
      <c r="M78" s="70"/>
      <c r="N78" s="86"/>
      <c r="O78" s="87"/>
      <c r="P78" s="85"/>
      <c r="Q78" s="30"/>
      <c r="R78" s="51"/>
      <c r="S78" s="31"/>
      <c r="T78" s="31"/>
      <c r="U78" s="52"/>
      <c r="V78" s="54"/>
      <c r="W78" s="161"/>
      <c r="X78" s="161"/>
      <c r="Y78" s="55"/>
      <c r="Z78" s="157"/>
      <c r="AA78" s="200"/>
      <c r="AB78" s="200"/>
      <c r="AC78" s="200"/>
      <c r="AD78" s="56"/>
      <c r="AE78" s="57"/>
      <c r="AF78" s="57"/>
      <c r="AG78" s="57"/>
      <c r="AH78" s="57"/>
      <c r="AI78" s="57"/>
      <c r="AJ78" s="34"/>
      <c r="AK78" s="60"/>
      <c r="AL78" s="61"/>
      <c r="AM78" s="62"/>
      <c r="AN78" s="32"/>
      <c r="AO78" s="62"/>
      <c r="AP78" s="83"/>
      <c r="AQ78" s="30"/>
      <c r="AR78" s="57"/>
      <c r="AS78" s="57"/>
      <c r="AT78" s="57"/>
      <c r="AU78" s="61">
        <f t="shared" si="7"/>
        <v>0</v>
      </c>
      <c r="AV78" s="30"/>
      <c r="AW78" s="57"/>
      <c r="AX78" s="57"/>
      <c r="AY78" s="34"/>
      <c r="AZ78" s="33"/>
      <c r="BA78" s="33"/>
      <c r="BB78" s="66"/>
      <c r="BC78" s="16"/>
    </row>
    <row r="79" spans="2:55" s="46" customFormat="1" ht="15.75" thickTop="1">
      <c r="B79" s="36"/>
      <c r="C79" s="37"/>
      <c r="D79" s="37"/>
      <c r="E79" s="36"/>
      <c r="F79" s="36"/>
      <c r="G79" s="38"/>
      <c r="H79" s="39"/>
      <c r="I79" s="40"/>
      <c r="J79" s="41"/>
      <c r="K79" s="42"/>
      <c r="L79" s="42"/>
      <c r="M79" s="36"/>
      <c r="N79" s="36"/>
      <c r="O79" s="36"/>
      <c r="P79" s="42"/>
      <c r="Q79" s="36"/>
      <c r="R79" s="43"/>
      <c r="S79" s="40"/>
      <c r="T79" s="40"/>
      <c r="U79" s="40"/>
      <c r="V79" s="44"/>
      <c r="W79" s="44"/>
      <c r="X79" s="44"/>
      <c r="Y79" s="44"/>
      <c r="Z79" s="44"/>
      <c r="AA79" s="44"/>
      <c r="AB79" s="44"/>
      <c r="AC79" s="44"/>
      <c r="AD79" s="38"/>
      <c r="AE79" s="36"/>
      <c r="AF79" s="36"/>
      <c r="AG79" s="36"/>
      <c r="AH79" s="36"/>
      <c r="AI79" s="36"/>
      <c r="AJ79" s="36"/>
      <c r="AK79" s="45"/>
      <c r="AL79" s="45"/>
      <c r="AM79" s="42"/>
      <c r="AN79" s="42"/>
      <c r="AO79" s="42"/>
      <c r="AP79" s="42"/>
      <c r="AQ79" s="36"/>
      <c r="AR79" s="36"/>
      <c r="AS79" s="36"/>
      <c r="AT79" s="36"/>
      <c r="AU79" s="45">
        <f t="shared" si="7"/>
        <v>0</v>
      </c>
      <c r="AV79" s="36"/>
      <c r="AW79" s="36"/>
      <c r="AX79" s="36"/>
      <c r="AY79" s="36"/>
      <c r="AZ79" s="36"/>
      <c r="BA79" s="36"/>
      <c r="BB79" s="38"/>
      <c r="BC79" s="36"/>
    </row>
    <row r="80" spans="2:55">
      <c r="B80" s="215" t="s">
        <v>276</v>
      </c>
      <c r="C80"/>
      <c r="F80" s="8">
        <v>42850</v>
      </c>
      <c r="V80" s="8"/>
      <c r="W80" s="8"/>
      <c r="X80" s="8"/>
      <c r="Y80" s="8"/>
      <c r="Z80" s="8"/>
      <c r="AA80" s="8"/>
      <c r="AB80" s="8"/>
      <c r="AC80" s="8"/>
      <c r="AN80" t="s">
        <v>33</v>
      </c>
    </row>
    <row r="81" spans="1:38" ht="18.75">
      <c r="B81" s="241"/>
      <c r="C81" s="241"/>
      <c r="D81" s="241"/>
    </row>
    <row r="82" spans="1:38">
      <c r="C82" s="195"/>
    </row>
    <row r="83" spans="1:38">
      <c r="C83" s="195"/>
    </row>
    <row r="84" spans="1:38">
      <c r="C84" s="195"/>
    </row>
    <row r="93" spans="1:38">
      <c r="A93" t="s">
        <v>33</v>
      </c>
      <c r="I93" s="152">
        <f>100*I61/116</f>
        <v>2059827.5862068965</v>
      </c>
      <c r="K93" s="153">
        <f>I93*0.16</f>
        <v>329572.41379310342</v>
      </c>
      <c r="L93" s="152"/>
      <c r="M93" s="152">
        <f>I93+K93</f>
        <v>2389400</v>
      </c>
    </row>
    <row r="94" spans="1:38">
      <c r="A94" t="s">
        <v>140</v>
      </c>
      <c r="AL94" s="112">
        <f>AK11+AL11</f>
        <v>182210.81</v>
      </c>
    </row>
    <row r="95" spans="1:38">
      <c r="A95">
        <v>3</v>
      </c>
    </row>
    <row r="97" spans="9:9">
      <c r="I97">
        <v>2059827.59</v>
      </c>
    </row>
  </sheetData>
  <autoFilter ref="B4:BC80">
    <filterColumn colId="1"/>
    <filterColumn colId="2"/>
    <filterColumn colId="3"/>
    <filterColumn colId="4"/>
    <filterColumn colId="5">
      <filters>
        <filter val="ADMINISTRACION DIRECTA"/>
      </filters>
    </filterColumn>
    <filterColumn colId="11"/>
    <filterColumn colId="12"/>
    <filterColumn colId="13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35"/>
    <filterColumn colId="36"/>
    <filterColumn colId="39"/>
    <filterColumn colId="40"/>
    <filterColumn colId="49"/>
    <filterColumn colId="50"/>
    <filterColumn colId="51"/>
    <filterColumn colId="52"/>
  </autoFilter>
  <mergeCells count="10">
    <mergeCell ref="AV3:AY3"/>
    <mergeCell ref="V3:Z3"/>
    <mergeCell ref="F3:L3"/>
    <mergeCell ref="AD3:AJ3"/>
    <mergeCell ref="AM3:AN3"/>
    <mergeCell ref="AQ3:AU3"/>
    <mergeCell ref="AK3:AL3"/>
    <mergeCell ref="Q3:U3"/>
    <mergeCell ref="N3:O3"/>
    <mergeCell ref="AO3:AP3"/>
  </mergeCells>
  <pageMargins left="0.72" right="1.97" top="0.6" bottom="0.5" header="0.31496062992125984" footer="0.31496062992125984"/>
  <pageSetup paperSize="5" scale="48" orientation="landscape" r:id="rId1"/>
  <colBreaks count="2" manualBreakCount="2">
    <brk id="21" max="84" man="1"/>
    <brk id="47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99CC"/>
  </sheetPr>
  <dimension ref="A1:M88"/>
  <sheetViews>
    <sheetView view="pageBreakPreview" topLeftCell="A23" zoomScale="85" zoomScaleNormal="85" zoomScaleSheetLayoutView="85" workbookViewId="0">
      <selection activeCell="J7" sqref="J7"/>
    </sheetView>
  </sheetViews>
  <sheetFormatPr baseColWidth="10" defaultRowHeight="15"/>
  <cols>
    <col min="1" max="1" width="4" customWidth="1"/>
    <col min="2" max="2" width="16.140625" customWidth="1"/>
    <col min="3" max="3" width="28.140625" customWidth="1"/>
    <col min="4" max="4" width="18.42578125" customWidth="1"/>
    <col min="5" max="5" width="34.5703125" customWidth="1"/>
    <col min="6" max="6" width="14.5703125" bestFit="1" customWidth="1"/>
    <col min="7" max="7" width="8.85546875" customWidth="1"/>
    <col min="8" max="8" width="11" customWidth="1"/>
    <col min="9" max="9" width="12.140625" customWidth="1"/>
    <col min="10" max="10" width="16.7109375" customWidth="1"/>
    <col min="11" max="11" width="11.7109375" customWidth="1"/>
    <col min="12" max="12" width="12.5703125" customWidth="1"/>
    <col min="13" max="13" width="2.7109375" customWidth="1"/>
  </cols>
  <sheetData>
    <row r="1" spans="1:13" ht="57.75" customHeight="1">
      <c r="A1" s="298" t="s">
        <v>305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ht="15" customHeight="1" thickBot="1">
      <c r="A2" s="299" t="s">
        <v>306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33" customHeight="1" thickTop="1" thickBot="1">
      <c r="A3" s="68"/>
      <c r="B3" s="69"/>
      <c r="C3" s="279" t="s">
        <v>22</v>
      </c>
      <c r="D3" s="280"/>
      <c r="E3" s="280"/>
      <c r="F3" s="280"/>
      <c r="G3" s="280"/>
      <c r="H3" s="280"/>
      <c r="I3" s="281"/>
      <c r="J3" s="194"/>
      <c r="K3" s="193"/>
      <c r="L3" s="249"/>
      <c r="M3" s="13"/>
    </row>
    <row r="4" spans="1:13" ht="40.5" customHeight="1" thickTop="1" thickBot="1">
      <c r="A4" s="75" t="s">
        <v>21</v>
      </c>
      <c r="B4" s="76" t="s">
        <v>44</v>
      </c>
      <c r="C4" s="71" t="s">
        <v>0</v>
      </c>
      <c r="D4" s="72" t="s">
        <v>1</v>
      </c>
      <c r="E4" s="73" t="s">
        <v>5</v>
      </c>
      <c r="F4" s="73" t="s">
        <v>2</v>
      </c>
      <c r="G4" s="73" t="s">
        <v>8</v>
      </c>
      <c r="H4" s="73" t="s">
        <v>3</v>
      </c>
      <c r="I4" s="74" t="s">
        <v>4</v>
      </c>
      <c r="J4" s="74" t="s">
        <v>37</v>
      </c>
      <c r="K4" s="251" t="s">
        <v>296</v>
      </c>
      <c r="L4" s="250" t="s">
        <v>297</v>
      </c>
      <c r="M4" s="15"/>
    </row>
    <row r="5" spans="1:13" ht="90.75" thickTop="1">
      <c r="A5" s="17">
        <f>'OBRA CON ACUERDO O CONTRATO'!D5</f>
        <v>2015</v>
      </c>
      <c r="B5" s="19" t="str">
        <f>'OBRA CON ACUERDO O CONTRATO'!E5</f>
        <v>RAMO 33</v>
      </c>
      <c r="C5" s="21" t="str">
        <f>'OBRA CON ACUERDO O CONTRATO'!F5</f>
        <v>DOP/AD/012/2015</v>
      </c>
      <c r="D5" s="2" t="str">
        <f>'OBRA CON ACUERDO O CONTRATO'!G5</f>
        <v>ADMINISTRACION DIRECTA</v>
      </c>
      <c r="E5" s="3" t="str">
        <f>'OBRA CON ACUERDO O CONTRATO'!H5</f>
        <v>COLOCACIÓN DE ADOQUÍN Y REHABILITACIÓN DE REDES DE AGUA POTABLE Y DRENAJE CALLE PORFIRIO DÍAZ, 2DA ETAPA EN LA DELEGACIÓN DE SAN JUAN COSALA, MUNICIPIO DE JOCOTEPEC, JALISCO</v>
      </c>
      <c r="F5" s="4">
        <f>'OBRA CON ACUERDO O CONTRATO'!I5</f>
        <v>1538461.54</v>
      </c>
      <c r="G5" s="6">
        <f>'OBRA CON ACUERDO O CONTRATO'!J5</f>
        <v>42320</v>
      </c>
      <c r="H5" s="5">
        <f>'OBRA CON ACUERDO O CONTRATO'!K5</f>
        <v>42321</v>
      </c>
      <c r="I5" s="12">
        <f>'OBRA CON ACUERDO O CONTRATO'!L5</f>
        <v>42369</v>
      </c>
      <c r="J5" s="89" t="str">
        <f>'OBRA CON ACUERDO O CONTRATO'!O5</f>
        <v>ING. L. RIGOBERTO OLMEDO RAMOS</v>
      </c>
      <c r="K5" s="21">
        <v>200</v>
      </c>
      <c r="L5" s="234" t="s">
        <v>300</v>
      </c>
      <c r="M5" s="13"/>
    </row>
    <row r="6" spans="1:13" ht="90">
      <c r="A6" s="17">
        <f>'OBRA CON ACUERDO O CONTRATO'!D6</f>
        <v>2015</v>
      </c>
      <c r="B6" s="19" t="str">
        <f>'OBRA CON ACUERDO O CONTRATO'!E6</f>
        <v>CUENTA CORRIENTE</v>
      </c>
      <c r="C6" s="21" t="str">
        <f>'OBRA CON ACUERDO O CONTRATO'!F6</f>
        <v>DOP/AD/026/2015</v>
      </c>
      <c r="D6" s="2" t="str">
        <f>'OBRA CON ACUERDO O CONTRATO'!G6</f>
        <v>ADMINISTRACION DIRECTA</v>
      </c>
      <c r="E6" s="3" t="str">
        <f>'OBRA CON ACUERDO O CONTRATO'!H6</f>
        <v xml:space="preserve">BACHEO CON MEZCLA PREMIUM Y BACHEO CON MEZCLA ASFALTICA CALIENTE EN DIVERSAS CALLES, DE LA CABECERA MUNICIPAL, SUS DELEGACIONES Y AGENCIAS MUNICIPALES </v>
      </c>
      <c r="F6" s="4">
        <f>'OBRA CON ACUERDO O CONTRATO'!I6</f>
        <v>162687</v>
      </c>
      <c r="G6" s="6">
        <f>'OBRA CON ACUERDO O CONTRATO'!J6</f>
        <v>42278</v>
      </c>
      <c r="H6" s="5">
        <f>'OBRA CON ACUERDO O CONTRATO'!K6</f>
        <v>42278</v>
      </c>
      <c r="I6" s="12">
        <f>'OBRA CON ACUERDO O CONTRATO'!L6</f>
        <v>42338</v>
      </c>
      <c r="J6" s="89" t="str">
        <f>'OBRA CON ACUERDO O CONTRATO'!O6</f>
        <v>ING. JOSE GUADALUPE IBARRA RAMIREZ</v>
      </c>
      <c r="K6" s="253"/>
      <c r="L6" s="234" t="s">
        <v>302</v>
      </c>
      <c r="M6" s="13"/>
    </row>
    <row r="7" spans="1:13" ht="90">
      <c r="A7" s="17">
        <f>'OBRA CON ACUERDO O CONTRATO'!D7</f>
        <v>2015</v>
      </c>
      <c r="B7" s="19" t="str">
        <f>'OBRA CON ACUERDO O CONTRATO'!E7</f>
        <v>R33 - FONDEREG</v>
      </c>
      <c r="C7" s="50" t="str">
        <f>'OBRA CON ACUERDO O CONTRATO'!F7</f>
        <v xml:space="preserve">DOP/AD/012/2015, DOP/AD/027/2015 </v>
      </c>
      <c r="D7" s="2" t="str">
        <f>'OBRA CON ACUERDO O CONTRATO'!G7</f>
        <v>ADMINISTRACION DIRECTA</v>
      </c>
      <c r="E7" s="3" t="str">
        <f>'OBRA CON ACUERDO O CONTRATO'!H7</f>
        <v>COLOCACIÓN DE ADOQUÍN Y REHABILITACIÓN DE REDES DE AGUA POTABLE Y DRENAJE CALLE PORFIRIO DÍAZ, 2DA ETAPA EN LA DELEGACIÓN DE SAN JUAN COSALA, MUNICIPIO DE JOCOTEPEC, JALISCO</v>
      </c>
      <c r="F7" s="4">
        <f>'OBRA CON ACUERDO O CONTRATO'!I7</f>
        <v>1538461.54</v>
      </c>
      <c r="G7" s="6">
        <f>'OBRA CON ACUERDO O CONTRATO'!J7</f>
        <v>42320</v>
      </c>
      <c r="H7" s="5">
        <f>'OBRA CON ACUERDO O CONTRATO'!K7</f>
        <v>42321</v>
      </c>
      <c r="I7" s="12">
        <f>'OBRA CON ACUERDO O CONTRATO'!L7</f>
        <v>42369</v>
      </c>
      <c r="J7" s="89" t="str">
        <f>'OBRA CON ACUERDO O CONTRATO'!O7</f>
        <v>ING. L. RIGOBERTO OLMEDO RAMOS</v>
      </c>
      <c r="K7" s="21">
        <v>393.17</v>
      </c>
      <c r="L7" s="234" t="s">
        <v>300</v>
      </c>
      <c r="M7" s="13"/>
    </row>
    <row r="8" spans="1:13" ht="60" hidden="1">
      <c r="A8" s="17">
        <f>'OBRA CON ACUERDO O CONTRATO'!D8</f>
        <v>2015</v>
      </c>
      <c r="B8" s="19" t="str">
        <f>'OBRA CON ACUERDO O CONTRATO'!E8</f>
        <v>FOREMODA</v>
      </c>
      <c r="C8" s="21" t="str">
        <f>'OBRA CON ACUERDO O CONTRATO'!F8</f>
        <v>CNCA/GDSPC/COLAB/03422</v>
      </c>
      <c r="D8" s="2" t="str">
        <f>'OBRA CON ACUERDO O CONTRATO'!G8</f>
        <v>CONVENIO</v>
      </c>
      <c r="E8" s="3" t="str">
        <f>'OBRA CON ACUERDO O CONTRATO'!H8</f>
        <v>TRABAJOS DE RESTAURACION DE LA PARROQUIA DEL SEÑOR DEL MONETE, UBICADO EN CALLE MIGUEL ARANA Nº 76 EN JOCOTEPEC, JAL</v>
      </c>
      <c r="F8" s="4">
        <f>'OBRA CON ACUERDO O CONTRATO'!I8</f>
        <v>1500000</v>
      </c>
      <c r="G8" s="6">
        <f>'OBRA CON ACUERDO O CONTRATO'!J8</f>
        <v>42307</v>
      </c>
      <c r="H8" s="5">
        <f>'OBRA CON ACUERDO O CONTRATO'!K8</f>
        <v>42338</v>
      </c>
      <c r="I8" s="12">
        <f>'OBRA CON ACUERDO O CONTRATO'!L8</f>
        <v>42696</v>
      </c>
      <c r="J8" s="89" t="str">
        <f>'OBRA CON ACUERDO O CONTRATO'!O8</f>
        <v>-</v>
      </c>
      <c r="K8" s="14"/>
      <c r="L8" s="65"/>
      <c r="M8" s="13"/>
    </row>
    <row r="9" spans="1:13" ht="60" hidden="1">
      <c r="A9" s="17">
        <f>'OBRA CON ACUERDO O CONTRATO'!D9</f>
        <v>2015</v>
      </c>
      <c r="B9" s="19" t="str">
        <f>'OBRA CON ACUERDO O CONTRATO'!E9</f>
        <v>FOREMODA</v>
      </c>
      <c r="C9" s="21" t="str">
        <f>'OBRA CON ACUERDO O CONTRATO'!F9</f>
        <v>GMJC001OP-2015</v>
      </c>
      <c r="D9" s="2" t="str">
        <f>'OBRA CON ACUERDO O CONTRATO'!G9</f>
        <v>ADJUDICACION DIRECTA</v>
      </c>
      <c r="E9" s="3" t="str">
        <f>'OBRA CON ACUERDO O CONTRATO'!H9</f>
        <v>TRABAJOS DE RESTAURACION DE LA PARROQUIA DEL SEÑOR DEL MONETE, UBICADO EN CALLE MIGUEL ARANA Nº 76 EN JOCOTEPEC, JAL</v>
      </c>
      <c r="F9" s="4">
        <f>'OBRA CON ACUERDO O CONTRATO'!I9</f>
        <v>1500000</v>
      </c>
      <c r="G9" s="6">
        <f>'OBRA CON ACUERDO O CONTRATO'!J9</f>
        <v>42339</v>
      </c>
      <c r="H9" s="5">
        <f>'OBRA CON ACUERDO O CONTRATO'!K9</f>
        <v>42338</v>
      </c>
      <c r="I9" s="12">
        <f>'OBRA CON ACUERDO O CONTRATO'!L9</f>
        <v>42704</v>
      </c>
      <c r="J9" s="89" t="str">
        <f>'OBRA CON ACUERDO O CONTRATO'!O9</f>
        <v>ARQ. FRANCISCO SALAZAR</v>
      </c>
      <c r="K9" s="105"/>
      <c r="L9" s="65"/>
      <c r="M9" s="13"/>
    </row>
    <row r="10" spans="1:13" s="147" customFormat="1" ht="75" hidden="1">
      <c r="A10" s="124">
        <f>'OBRA CON ACUERDO O CONTRATO'!D10</f>
        <v>2015</v>
      </c>
      <c r="B10" s="125" t="str">
        <f>'OBRA CON ACUERDO O CONTRATO'!E10</f>
        <v>RAMO 33</v>
      </c>
      <c r="C10" s="126" t="str">
        <f>'OBRA CON ACUERDO O CONTRATO'!F10</f>
        <v>GMJ 003C OP/2015</v>
      </c>
      <c r="D10" s="127" t="str">
        <f>'OBRA CON ACUERDO O CONTRATO'!G10</f>
        <v>ADJUDICACION DIRECTA</v>
      </c>
      <c r="E10" s="177" t="str">
        <f>'OBRA CON ACUERDO O CONTRATO'!H10</f>
        <v>1 ER ETAPA DE REHABILITACION, RED DE DRENAJE Y REPOCISION DE EMPEDRADO AHOGADO EN CEMENTO EN LA CALLE ANIMA SOLA DE LA CABECERA MUNICIPAL DE JOCOTEPEC</v>
      </c>
      <c r="F10" s="128">
        <f>'OBRA CON ACUERDO O CONTRATO'!I10</f>
        <v>369433.09</v>
      </c>
      <c r="G10" s="129">
        <f>'OBRA CON ACUERDO O CONTRATO'!J10</f>
        <v>42593</v>
      </c>
      <c r="H10" s="130">
        <f>'OBRA CON ACUERDO O CONTRATO'!K10</f>
        <v>42597</v>
      </c>
      <c r="I10" s="131">
        <f>'OBRA CON ACUERDO O CONTRATO'!L10</f>
        <v>42704</v>
      </c>
      <c r="J10" s="229" t="str">
        <f>'OBRA CON ACUERDO O CONTRATO'!O10</f>
        <v xml:space="preserve">LIC. SALVADOR CONTRERAS </v>
      </c>
      <c r="K10" s="178"/>
      <c r="L10" s="179"/>
      <c r="M10" s="146"/>
    </row>
    <row r="11" spans="1:13" ht="105">
      <c r="A11" s="17">
        <f>'OBRA CON ACUERDO O CONTRATO'!D11</f>
        <v>2016</v>
      </c>
      <c r="B11" s="19" t="str">
        <f>'OBRA CON ACUERDO O CONTRATO'!E11</f>
        <v>CUENTA CORRIENTE</v>
      </c>
      <c r="C11" s="21" t="str">
        <f>'OBRA CON ACUERDO O CONTRATO'!F11</f>
        <v>DOP/AD/001/2016</v>
      </c>
      <c r="D11" s="2" t="str">
        <f>'OBRA CON ACUERDO O CONTRATO'!G11</f>
        <v>ADMINISTRACION DIRECTA</v>
      </c>
      <c r="E11" s="3" t="str">
        <f>'OBRA CON ACUERDO O CONTRATO'!H11</f>
        <v xml:space="preserve">OBRA COMPLEMENTARIA PARA LA REHABILITACIÓN DE RED DE AGUA POTABLE, DRENAJE Y EMPEDRADO AHOGADO EN CEMENTO EN LA CALLE ALDAMA DESDE NICOLAS BRAVO HASTA CERRADA, EN LA CABECERA MUNICIPAL </v>
      </c>
      <c r="F11" s="4">
        <f>'OBRA CON ACUERDO O CONTRATO'!I11</f>
        <v>375407.88</v>
      </c>
      <c r="G11" s="6">
        <f>'OBRA CON ACUERDO O CONTRATO'!J11</f>
        <v>42403</v>
      </c>
      <c r="H11" s="5">
        <f>'OBRA CON ACUERDO O CONTRATO'!K11</f>
        <v>42405</v>
      </c>
      <c r="I11" s="12">
        <f>'OBRA CON ACUERDO O CONTRATO'!L11</f>
        <v>42441</v>
      </c>
      <c r="J11" s="89" t="str">
        <f>'OBRA CON ACUERDO O CONTRATO'!O11</f>
        <v>ING. J. GUADALUPE IBARRA</v>
      </c>
      <c r="K11" s="21">
        <v>244</v>
      </c>
      <c r="L11" s="234" t="s">
        <v>300</v>
      </c>
      <c r="M11" s="13"/>
    </row>
    <row r="12" spans="1:13" ht="63.75" customHeight="1">
      <c r="A12" s="17">
        <f>'OBRA CON ACUERDO O CONTRATO'!D12</f>
        <v>2016</v>
      </c>
      <c r="B12" s="19" t="str">
        <f>'OBRA CON ACUERDO O CONTRATO'!E12</f>
        <v>CUENTA CORRIENTE</v>
      </c>
      <c r="C12" s="21" t="str">
        <f>'OBRA CON ACUERDO O CONTRATO'!F12</f>
        <v>DOP/AD/002/2016</v>
      </c>
      <c r="D12" s="2" t="str">
        <f>'OBRA CON ACUERDO O CONTRATO'!G12</f>
        <v>ADMINISTRACION DIRECTA</v>
      </c>
      <c r="E12" s="3" t="str">
        <f>'OBRA CON ACUERDO O CONTRATO'!H12</f>
        <v>RELLENO Y REPARACIÓN DE SOCAVON, DESLAVE LATERAL EN CARRETERA DE SAN LUCIANO</v>
      </c>
      <c r="F12" s="4">
        <f>'OBRA CON ACUERDO O CONTRATO'!I12</f>
        <v>46400</v>
      </c>
      <c r="G12" s="6">
        <f>'OBRA CON ACUERDO O CONTRATO'!J12</f>
        <v>42433</v>
      </c>
      <c r="H12" s="5">
        <f>'OBRA CON ACUERDO O CONTRATO'!K12</f>
        <v>42434</v>
      </c>
      <c r="I12" s="12">
        <f>'OBRA CON ACUERDO O CONTRATO'!L12</f>
        <v>42439</v>
      </c>
      <c r="J12" s="89" t="str">
        <f>'OBRA CON ACUERDO O CONTRATO'!O12</f>
        <v>ING. JOSE GUADALUPE IBARRA RAMIREZ</v>
      </c>
      <c r="K12" s="21" t="s">
        <v>48</v>
      </c>
      <c r="L12" s="234" t="s">
        <v>48</v>
      </c>
      <c r="M12" s="13"/>
    </row>
    <row r="13" spans="1:13" ht="60">
      <c r="A13" s="17">
        <f>'OBRA CON ACUERDO O CONTRATO'!D13</f>
        <v>2016</v>
      </c>
      <c r="B13" s="19" t="str">
        <f>'OBRA CON ACUERDO O CONTRATO'!E13</f>
        <v>CUENTA CORRIENTE</v>
      </c>
      <c r="C13" s="21" t="str">
        <f>'OBRA CON ACUERDO O CONTRATO'!F13</f>
        <v>DOP/AD/003/2016</v>
      </c>
      <c r="D13" s="2" t="str">
        <f>'OBRA CON ACUERDO O CONTRATO'!G13</f>
        <v>ADMINISTRACION DIRECTA</v>
      </c>
      <c r="E13" s="3" t="str">
        <f>'OBRA CON ACUERDO O CONTRATO'!H13</f>
        <v>ACONDICIONAMIENTO DE INGRESO AL HOSPITAL COMUNITARIO DEL MUNICIPIO DE JOCOTEPEC, EN LA LOCALIDAD DE CHANTEPEC</v>
      </c>
      <c r="F13" s="4">
        <f>'OBRA CON ACUERDO O CONTRATO'!I13</f>
        <v>192889.77</v>
      </c>
      <c r="G13" s="6">
        <f>'OBRA CON ACUERDO O CONTRATO'!J13</f>
        <v>42498</v>
      </c>
      <c r="H13" s="5">
        <f>'OBRA CON ACUERDO O CONTRATO'!K13</f>
        <v>42499</v>
      </c>
      <c r="I13" s="12">
        <f>'OBRA CON ACUERDO O CONTRATO'!L13</f>
        <v>42560</v>
      </c>
      <c r="J13" s="89" t="str">
        <f>'OBRA CON ACUERDO O CONTRATO'!O13</f>
        <v>ING. J. GUADALUPE IBARRA</v>
      </c>
      <c r="K13" s="21" t="s">
        <v>48</v>
      </c>
      <c r="L13" s="234" t="s">
        <v>48</v>
      </c>
      <c r="M13" s="13"/>
    </row>
    <row r="14" spans="1:13" ht="60">
      <c r="A14" s="17">
        <f>'OBRA CON ACUERDO O CONTRATO'!D14</f>
        <v>2016</v>
      </c>
      <c r="B14" s="19" t="str">
        <f>'OBRA CON ACUERDO O CONTRATO'!E14</f>
        <v>FORTALECE</v>
      </c>
      <c r="C14" s="21" t="str">
        <f>'OBRA CON ACUERDO O CONTRATO'!F14</f>
        <v>DOP/AD/004/2016</v>
      </c>
      <c r="D14" s="2" t="str">
        <f>'OBRA CON ACUERDO O CONTRATO'!G14</f>
        <v>ADMINISTRACION DIRECTA</v>
      </c>
      <c r="E14" s="3" t="str">
        <f>'OBRA CON ACUERDO O CONTRATO'!H14</f>
        <v>PROYECTO EMPEDRADO AHOGADO EN CEMENTO DE LA CALLE LÓPEZ RAYÓN ENTRE PRIV. ITURBIDE Y VERANO EN LA CABECERA MUNICIPAL</v>
      </c>
      <c r="F14" s="4">
        <f>'OBRA CON ACUERDO O CONTRATO'!I14</f>
        <v>509990.89</v>
      </c>
      <c r="G14" s="6">
        <f>'OBRA CON ACUERDO O CONTRATO'!J14</f>
        <v>42521</v>
      </c>
      <c r="H14" s="5">
        <f>'OBRA CON ACUERDO O CONTRATO'!K14</f>
        <v>42522</v>
      </c>
      <c r="I14" s="12">
        <f>'OBRA CON ACUERDO O CONTRATO'!L14</f>
        <v>42578</v>
      </c>
      <c r="J14" s="89" t="str">
        <f>'OBRA CON ACUERDO O CONTRATO'!O14</f>
        <v>ING. J. GUADALUPE IBARRA</v>
      </c>
      <c r="K14" s="21">
        <v>1069.9000000000001</v>
      </c>
      <c r="L14" s="234" t="s">
        <v>301</v>
      </c>
      <c r="M14" s="13"/>
    </row>
    <row r="15" spans="1:13" ht="90">
      <c r="A15" s="17">
        <f>'OBRA CON ACUERDO O CONTRATO'!D15</f>
        <v>2016</v>
      </c>
      <c r="B15" s="19" t="str">
        <f>'OBRA CON ACUERDO O CONTRATO'!E15</f>
        <v>FORTALECE</v>
      </c>
      <c r="C15" s="21" t="str">
        <f>'OBRA CON ACUERDO O CONTRATO'!F15</f>
        <v>DOP/AD/005/2016</v>
      </c>
      <c r="D15" s="2" t="str">
        <f>'OBRA CON ACUERDO O CONTRATO'!G15</f>
        <v>ADMINISTRACION DIRECTA</v>
      </c>
      <c r="E15" s="3" t="str">
        <f>'OBRA CON ACUERDO O CONTRATO'!H15</f>
        <v>PROYECTO EMPEDRADO AHOGADO EN CEMENTO Y CONSTRUCCIÓN DE GUARNICIÓN EN DIFERENTES CALLES DEL FRACCIONAMIENTO "EL CARRIZAL" 1ERA. ETAPA, EN LA CABECERA MUNICIPAL</v>
      </c>
      <c r="F15" s="4">
        <f>'OBRA CON ACUERDO O CONTRATO'!I15</f>
        <v>1080009.1200000001</v>
      </c>
      <c r="G15" s="6">
        <f>'OBRA CON ACUERDO O CONTRATO'!J15</f>
        <v>42524</v>
      </c>
      <c r="H15" s="5">
        <f>'OBRA CON ACUERDO O CONTRATO'!K15</f>
        <v>42527</v>
      </c>
      <c r="I15" s="12">
        <f>'OBRA CON ACUERDO O CONTRATO'!L15</f>
        <v>42710</v>
      </c>
      <c r="J15" s="89" t="str">
        <f>'OBRA CON ACUERDO O CONTRATO'!O15</f>
        <v>ING. J. GUADALUPE IBARRA</v>
      </c>
      <c r="K15" s="21">
        <v>1584.56</v>
      </c>
      <c r="L15" s="234" t="s">
        <v>301</v>
      </c>
      <c r="M15" s="13"/>
    </row>
    <row r="16" spans="1:13" ht="60">
      <c r="A16" s="17">
        <f>'OBRA CON ACUERDO O CONTRATO'!D16</f>
        <v>2016</v>
      </c>
      <c r="B16" s="19" t="str">
        <f>'OBRA CON ACUERDO O CONTRATO'!E16</f>
        <v>RAMO 33</v>
      </c>
      <c r="C16" s="21" t="str">
        <f>'OBRA CON ACUERDO O CONTRATO'!F16</f>
        <v>DOP/AD/006/2016</v>
      </c>
      <c r="D16" s="2" t="str">
        <f>'OBRA CON ACUERDO O CONTRATO'!G16</f>
        <v>ADMINISTRACION DIRECTA</v>
      </c>
      <c r="E16" s="3" t="str">
        <f>'OBRA CON ACUERDO O CONTRATO'!H16</f>
        <v>EMPEDRADO AHOGADO EN CEMENTO EN LA C. LÓPEZ RAYON ENTRE VERANO Y CERRADA EN LA CABECERA MUNICIPAL</v>
      </c>
      <c r="F16" s="4">
        <f>'OBRA CON ACUERDO O CONTRATO'!I16</f>
        <v>204355.89</v>
      </c>
      <c r="G16" s="6">
        <f>'OBRA CON ACUERDO O CONTRATO'!J16</f>
        <v>42652</v>
      </c>
      <c r="H16" s="5">
        <f>'OBRA CON ACUERDO O CONTRATO'!K16</f>
        <v>42502</v>
      </c>
      <c r="I16" s="12">
        <f>'OBRA CON ACUERDO O CONTRATO'!L16</f>
        <v>42665</v>
      </c>
      <c r="J16" s="89" t="str">
        <f>'OBRA CON ACUERDO O CONTRATO'!O16</f>
        <v>ING. J. GUADALUPE IBARRA</v>
      </c>
      <c r="K16" s="21">
        <v>379.68</v>
      </c>
      <c r="L16" s="234" t="s">
        <v>301</v>
      </c>
      <c r="M16" s="13"/>
    </row>
    <row r="17" spans="1:13" ht="60">
      <c r="A17" s="17">
        <f>'OBRA CON ACUERDO O CONTRATO'!D17</f>
        <v>2016</v>
      </c>
      <c r="B17" s="19" t="str">
        <f>'OBRA CON ACUERDO O CONTRATO'!E17</f>
        <v>CUENTA CORRIENTE</v>
      </c>
      <c r="C17" s="21" t="str">
        <f>'OBRA CON ACUERDO O CONTRATO'!F17</f>
        <v>DOP/AD/007/2016</v>
      </c>
      <c r="D17" s="2" t="str">
        <f>'OBRA CON ACUERDO O CONTRATO'!G17</f>
        <v>ADMINISTRACION DIRECTA</v>
      </c>
      <c r="E17" s="3" t="str">
        <f>'OBRA CON ACUERDO O CONTRATO'!H17</f>
        <v>AMPLIACIÓN DE COLECTOR DE ALEJAMIENTO DEL DRENAJE SANITARIO" EN LA LOCALIDAD DE HUEJOTITAN.</v>
      </c>
      <c r="F17" s="4">
        <f>'OBRA CON ACUERDO O CONTRATO'!I17</f>
        <v>426643.27</v>
      </c>
      <c r="G17" s="6">
        <f>'OBRA CON ACUERDO O CONTRATO'!J17</f>
        <v>42524</v>
      </c>
      <c r="H17" s="5">
        <f>'OBRA CON ACUERDO O CONTRATO'!K17</f>
        <v>42527</v>
      </c>
      <c r="I17" s="12">
        <f>'OBRA CON ACUERDO O CONTRATO'!L17</f>
        <v>42581</v>
      </c>
      <c r="J17" s="89" t="str">
        <f>'OBRA CON ACUERDO O CONTRATO'!O17</f>
        <v>ING. RIGOBERTO OLMEDO RAMOS</v>
      </c>
      <c r="K17" s="21">
        <v>510</v>
      </c>
      <c r="L17" s="234" t="s">
        <v>300</v>
      </c>
      <c r="M17" s="13"/>
    </row>
    <row r="18" spans="1:13" ht="75">
      <c r="A18" s="17">
        <f>'OBRA CON ACUERDO O CONTRATO'!D18</f>
        <v>2016</v>
      </c>
      <c r="B18" s="19" t="str">
        <f>'OBRA CON ACUERDO O CONTRATO'!E18</f>
        <v>RAMO 33</v>
      </c>
      <c r="C18" s="21" t="str">
        <f>'OBRA CON ACUERDO O CONTRATO'!F18</f>
        <v>DOP/AD/008/2016</v>
      </c>
      <c r="D18" s="2" t="str">
        <f>'OBRA CON ACUERDO O CONTRATO'!G18</f>
        <v>ADMINISTRACION DIRECTA</v>
      </c>
      <c r="E18" s="3" t="str">
        <f>'OBRA CON ACUERDO O CONTRATO'!H18</f>
        <v>AMPLIACIÓN DE RED DE DRENAJE PARALELO  A CARRETERA DESDE EL HOSPITAL COMUNITARIO HACIA EL ORIENTE, EN LA LOCALIDAD DE CHANTEPEC</v>
      </c>
      <c r="F18" s="4">
        <f>'OBRA CON ACUERDO O CONTRATO'!I18</f>
        <v>291113.12</v>
      </c>
      <c r="G18" s="6">
        <f>'OBRA CON ACUERDO O CONTRATO'!J18</f>
        <v>42531</v>
      </c>
      <c r="H18" s="5">
        <f>'OBRA CON ACUERDO O CONTRATO'!K18</f>
        <v>42534</v>
      </c>
      <c r="I18" s="12">
        <f>'OBRA CON ACUERDO O CONTRATO'!L18</f>
        <v>42546</v>
      </c>
      <c r="J18" s="89" t="str">
        <f>'OBRA CON ACUERDO O CONTRATO'!O18</f>
        <v>ING. J. GUADALUPE IBARRA</v>
      </c>
      <c r="K18" s="21">
        <v>348</v>
      </c>
      <c r="L18" s="234" t="s">
        <v>300</v>
      </c>
      <c r="M18" s="13"/>
    </row>
    <row r="19" spans="1:13" ht="75">
      <c r="A19" s="17">
        <f>'OBRA CON ACUERDO O CONTRATO'!D19</f>
        <v>2016</v>
      </c>
      <c r="B19" s="19" t="str">
        <f>'OBRA CON ACUERDO O CONTRATO'!E19</f>
        <v>RAMO 33</v>
      </c>
      <c r="C19" s="21" t="str">
        <f>'OBRA CON ACUERDO O CONTRATO'!F19</f>
        <v>DOP/AD/009/2016</v>
      </c>
      <c r="D19" s="2" t="str">
        <f>'OBRA CON ACUERDO O CONTRATO'!G19</f>
        <v>ADMINISTRACION DIRECTA</v>
      </c>
      <c r="E19" s="3" t="str">
        <f>'OBRA CON ACUERDO O CONTRATO'!H19</f>
        <v>EMPEDRADO AHOGADO EN CEMENTO DE LA CALLE VERANO DE LÓPEZ RAYÓN HASTA EL EMPEDRADO EXISTENTE, EN LA CABECERA MUNICIPAL</v>
      </c>
      <c r="F19" s="4">
        <f>'OBRA CON ACUERDO O CONTRATO'!I19</f>
        <v>292744.34000000003</v>
      </c>
      <c r="G19" s="6">
        <f>'OBRA CON ACUERDO O CONTRATO'!J19</f>
        <v>42499</v>
      </c>
      <c r="H19" s="5">
        <f>'OBRA CON ACUERDO O CONTRATO'!K19</f>
        <v>42502</v>
      </c>
      <c r="I19" s="12">
        <f>'OBRA CON ACUERDO O CONTRATO'!L19</f>
        <v>42665</v>
      </c>
      <c r="J19" s="89" t="str">
        <f>'OBRA CON ACUERDO O CONTRATO'!O19</f>
        <v>ING. J. GUADALUPE IBARRA</v>
      </c>
      <c r="K19" s="21">
        <v>543.9</v>
      </c>
      <c r="L19" s="234" t="s">
        <v>301</v>
      </c>
      <c r="M19" s="13"/>
    </row>
    <row r="20" spans="1:13" ht="75">
      <c r="A20" s="17">
        <f>'OBRA CON ACUERDO O CONTRATO'!D20</f>
        <v>2016</v>
      </c>
      <c r="B20" s="19" t="str">
        <f>'OBRA CON ACUERDO O CONTRATO'!E20</f>
        <v>RAMO 33</v>
      </c>
      <c r="C20" s="21" t="str">
        <f>'OBRA CON ACUERDO O CONTRATO'!F20</f>
        <v>DOP/AD/010/2016</v>
      </c>
      <c r="D20" s="2" t="str">
        <f>'OBRA CON ACUERDO O CONTRATO'!G20</f>
        <v>ADMINISTRACION DIRECTA</v>
      </c>
      <c r="E20" s="3" t="str">
        <f>'OBRA CON ACUERDO O CONTRATO'!H20</f>
        <v>"AMPLIACIÓN DE RED DE AGUA POTABLE (LINEA ALIMENTADORA) EN AV. DE LOS MAESTROS ENTRE PEDRO MORENO Y NICOLAS BRAVO", EN LA CABECERA MUNICIPAL</v>
      </c>
      <c r="F20" s="4">
        <f>'OBRA CON ACUERDO O CONTRATO'!I20</f>
        <v>93972.47</v>
      </c>
      <c r="G20" s="6">
        <f>'OBRA CON ACUERDO O CONTRATO'!J20</f>
        <v>42552</v>
      </c>
      <c r="H20" s="5">
        <f>'OBRA CON ACUERDO O CONTRATO'!K20</f>
        <v>42555</v>
      </c>
      <c r="I20" s="12">
        <f>'OBRA CON ACUERDO O CONTRATO'!L20</f>
        <v>42586</v>
      </c>
      <c r="J20" s="89" t="str">
        <f>'OBRA CON ACUERDO O CONTRATO'!O20</f>
        <v>ING. J. GUADALUPE IBARRA</v>
      </c>
      <c r="K20" s="21">
        <v>151.11000000000001</v>
      </c>
      <c r="L20" s="234" t="s">
        <v>300</v>
      </c>
      <c r="M20" s="13"/>
    </row>
    <row r="21" spans="1:13" ht="135">
      <c r="A21" s="17">
        <f>'OBRA CON ACUERDO O CONTRATO'!D21</f>
        <v>2016</v>
      </c>
      <c r="B21" s="19" t="str">
        <f>'OBRA CON ACUERDO O CONTRATO'!E21</f>
        <v>CUENTA CORRIENTE</v>
      </c>
      <c r="C21" s="21" t="str">
        <f>'OBRA CON ACUERDO O CONTRATO'!F21</f>
        <v>DOP/AD/011/2016</v>
      </c>
      <c r="D21" s="2" t="str">
        <f>'OBRA CON ACUERDO O CONTRATO'!G21</f>
        <v>ADMINISTRACION DIRECTA</v>
      </c>
      <c r="E21" s="3" t="str">
        <f>'OBRA CON ACUERDO O CONTRATO'!H21</f>
        <v>OBRA COMPLEMENTARIA PARA LA SUPERFICIE DE RODAMIENTO DE LAS CALLES; C. MATAMOROS ENTRE LOS ANGELES Y LIBERTAD, EN AV. DE LOS MAESTROS ENTRE GUADALUPE VICTORIA Y NICOLAS BRAVO Y C. LOS ANGELES ENTRE MATAMOROS Y NICOLAS BRAVO EN LA CABECERA MUNICIPAL</v>
      </c>
      <c r="F21" s="4">
        <f>'OBRA CON ACUERDO O CONTRATO'!I21</f>
        <v>550572.48</v>
      </c>
      <c r="G21" s="6">
        <f>'OBRA CON ACUERDO O CONTRATO'!J21</f>
        <v>42531</v>
      </c>
      <c r="H21" s="5">
        <f>'OBRA CON ACUERDO O CONTRATO'!K21</f>
        <v>42534</v>
      </c>
      <c r="I21" s="12">
        <f>'OBRA CON ACUERDO O CONTRATO'!L21</f>
        <v>42582</v>
      </c>
      <c r="J21" s="89" t="str">
        <f>'OBRA CON ACUERDO O CONTRATO'!O21</f>
        <v>ING. J. GUADALUPE IBARRA</v>
      </c>
      <c r="K21" s="21">
        <v>950</v>
      </c>
      <c r="L21" s="234" t="s">
        <v>300</v>
      </c>
      <c r="M21" s="13"/>
    </row>
    <row r="22" spans="1:13" ht="120">
      <c r="A22" s="17">
        <f>'OBRA CON ACUERDO O CONTRATO'!D22</f>
        <v>2016</v>
      </c>
      <c r="B22" s="19" t="str">
        <f>'OBRA CON ACUERDO O CONTRATO'!E22</f>
        <v>FONDEREG</v>
      </c>
      <c r="C22" s="21" t="str">
        <f>'OBRA CON ACUERDO O CONTRATO'!F22</f>
        <v>DOP/AD/012/2016</v>
      </c>
      <c r="D22" s="2" t="str">
        <f>'OBRA CON ACUERDO O CONTRATO'!G22</f>
        <v>ADMINISTRACION DIRECTA</v>
      </c>
      <c r="E22" s="3" t="str">
        <f>'OBRA CON ACUERDO O CONTRATO'!H22</f>
        <v>REHABILITACION DE LINEAS HIDROSANITARIAS, EN LA CALLE ZARAGOZA, EN LA LOCALIDAD DE SAN CRISTOBAL  ZAPOTITLÁN, DEL MUNICIPIO DE JOCOTEPEC. JALISCO. CORRESPONDIENTE A LA PARTIDA PRESUPUESTAL DE DRENAJE SANITARIO</v>
      </c>
      <c r="F22" s="4">
        <f>'OBRA CON ACUERDO O CONTRATO'!I22</f>
        <v>165675.38</v>
      </c>
      <c r="G22" s="6">
        <f>'OBRA CON ACUERDO O CONTRATO'!J22</f>
        <v>42591</v>
      </c>
      <c r="H22" s="5">
        <f>'OBRA CON ACUERDO O CONTRATO'!K22</f>
        <v>42618</v>
      </c>
      <c r="I22" s="12">
        <f>'OBRA CON ACUERDO O CONTRATO'!L22</f>
        <v>42643</v>
      </c>
      <c r="J22" s="89" t="str">
        <f>'OBRA CON ACUERDO O CONTRATO'!O22</f>
        <v>ING. RIGOBERTO OLMEDO RAMOS</v>
      </c>
      <c r="K22" s="21">
        <v>200</v>
      </c>
      <c r="L22" s="234" t="s">
        <v>300</v>
      </c>
      <c r="M22" s="13"/>
    </row>
    <row r="23" spans="1:13" ht="105">
      <c r="A23" s="17">
        <f>'OBRA CON ACUERDO O CONTRATO'!D23</f>
        <v>2016</v>
      </c>
      <c r="B23" s="19" t="str">
        <f>'OBRA CON ACUERDO O CONTRATO'!E23</f>
        <v>FONDEREG</v>
      </c>
      <c r="C23" s="21" t="str">
        <f>'OBRA CON ACUERDO O CONTRATO'!F23</f>
        <v>DOP/AD/013/2016</v>
      </c>
      <c r="D23" s="2" t="str">
        <f>'OBRA CON ACUERDO O CONTRATO'!G23</f>
        <v>ADMINISTRACION DIRECTA</v>
      </c>
      <c r="E23" s="3" t="str">
        <f>'OBRA CON ACUERDO O CONTRATO'!H23</f>
        <v>REHABILITACION DE LINEAS HIDROSANITARIAS, EN LA CALLE ZARAGOZA, EN LA LOCALIDAD DE SAN CRISTOBAL  ZAPOTITLÁN, DEL MUNICIPIO DE JOCOTEPEC. JALISCO. CORRESPONDIENTE A LA PARTIDA PRESUPUESTAL DE AGUA POTABLE</v>
      </c>
      <c r="F23" s="4">
        <f>'OBRA CON ACUERDO O CONTRATO'!I23</f>
        <v>127975.51</v>
      </c>
      <c r="G23" s="6">
        <f>'OBRA CON ACUERDO O CONTRATO'!J23</f>
        <v>42591</v>
      </c>
      <c r="H23" s="5">
        <f>'OBRA CON ACUERDO O CONTRATO'!K23</f>
        <v>42632</v>
      </c>
      <c r="I23" s="12">
        <f>'OBRA CON ACUERDO O CONTRATO'!L23</f>
        <v>42651</v>
      </c>
      <c r="J23" s="89" t="str">
        <f>'OBRA CON ACUERDO O CONTRATO'!O23</f>
        <v>ING. RIGOBERTO OLMEDO RAMOS</v>
      </c>
      <c r="K23" s="21">
        <v>200</v>
      </c>
      <c r="L23" s="234" t="s">
        <v>300</v>
      </c>
      <c r="M23" s="13"/>
    </row>
    <row r="24" spans="1:13" ht="75">
      <c r="A24" s="17">
        <f>'OBRA CON ACUERDO O CONTRATO'!D24</f>
        <v>2016</v>
      </c>
      <c r="B24" s="19" t="str">
        <f>'OBRA CON ACUERDO O CONTRATO'!E24</f>
        <v>FONDEREG</v>
      </c>
      <c r="C24" s="21" t="str">
        <f>'OBRA CON ACUERDO O CONTRATO'!F24</f>
        <v>DOP/AD/014/2016</v>
      </c>
      <c r="D24" s="2" t="str">
        <f>'OBRA CON ACUERDO O CONTRATO'!G24</f>
        <v>ADMINISTRACION DIRECTA</v>
      </c>
      <c r="E24" s="3" t="str">
        <f>'OBRA CON ACUERDO O CONTRATO'!H24</f>
        <v>EMPEDRADO ECÓLOGICO CON HUELLAS DE CONCRETO HIDRAULICO EN LA CALLE ZARAGOZA DE LA LOCALIDAD DE SAN CRISTOBAL ZAPOTITLAN</v>
      </c>
      <c r="F24" s="4">
        <f>'OBRA CON ACUERDO O CONTRATO'!I24</f>
        <v>2597533.2999999998</v>
      </c>
      <c r="G24" s="6">
        <f>'OBRA CON ACUERDO O CONTRATO'!J24</f>
        <v>42591</v>
      </c>
      <c r="H24" s="5">
        <f>'OBRA CON ACUERDO O CONTRATO'!K24</f>
        <v>42592</v>
      </c>
      <c r="I24" s="12">
        <f>'OBRA CON ACUERDO O CONTRATO'!L24</f>
        <v>42719</v>
      </c>
      <c r="J24" s="89" t="str">
        <f>'OBRA CON ACUERDO O CONTRATO'!O24</f>
        <v>ING. RIGOBERTO OLMEDO RAMOS</v>
      </c>
      <c r="K24" s="21">
        <v>4280.59</v>
      </c>
      <c r="L24" s="234" t="s">
        <v>301</v>
      </c>
      <c r="M24" s="13"/>
    </row>
    <row r="25" spans="1:13" ht="93" customHeight="1">
      <c r="A25" s="17">
        <f>'OBRA CON ACUERDO O CONTRATO'!D25</f>
        <v>2016</v>
      </c>
      <c r="B25" s="19" t="str">
        <f>'OBRA CON ACUERDO O CONTRATO'!E25</f>
        <v>CUENTA CORRIENTE</v>
      </c>
      <c r="C25" s="21" t="str">
        <f>'OBRA CON ACUERDO O CONTRATO'!F25</f>
        <v>DOP/AD/015/2016</v>
      </c>
      <c r="D25" s="2" t="str">
        <f>'OBRA CON ACUERDO O CONTRATO'!G25</f>
        <v>ADMINISTRACION DIRECTA</v>
      </c>
      <c r="E25" s="3" t="str">
        <f>'OBRA CON ACUERDO O CONTRATO'!H25</f>
        <v>INSTALACIÓN DE DESCARGAS DOMICILIARIAS EN LA CALLE LÓPEZ RAYÓN DE PRIVADA INDEPENDENCIA HACIA CALLE VERANO EN LA CABECERA MUNICIPAL</v>
      </c>
      <c r="F25" s="4">
        <f>'OBRA CON ACUERDO O CONTRATO'!I25</f>
        <v>12001.68</v>
      </c>
      <c r="G25" s="6">
        <f>'OBRA CON ACUERDO O CONTRATO'!J25</f>
        <v>42548</v>
      </c>
      <c r="H25" s="5">
        <f>'OBRA CON ACUERDO O CONTRATO'!K25</f>
        <v>42549</v>
      </c>
      <c r="I25" s="12">
        <f>'OBRA CON ACUERDO O CONTRATO'!L25</f>
        <v>42622</v>
      </c>
      <c r="J25" s="89" t="str">
        <f>'OBRA CON ACUERDO O CONTRATO'!O25</f>
        <v>ING. J. GUADALUPE IBARRA</v>
      </c>
      <c r="K25" s="21">
        <v>10</v>
      </c>
      <c r="L25" s="252" t="s">
        <v>303</v>
      </c>
      <c r="M25" s="13"/>
    </row>
    <row r="26" spans="1:13" ht="45">
      <c r="A26" s="17">
        <f>'OBRA CON ACUERDO O CONTRATO'!D26</f>
        <v>2016</v>
      </c>
      <c r="B26" s="19" t="str">
        <f>'OBRA CON ACUERDO O CONTRATO'!E26</f>
        <v>CUENTA CORRIENTE</v>
      </c>
      <c r="C26" s="21" t="str">
        <f>'OBRA CON ACUERDO O CONTRATO'!F26</f>
        <v>DOP/AD/016/2016</v>
      </c>
      <c r="D26" s="2" t="str">
        <f>'OBRA CON ACUERDO O CONTRATO'!G26</f>
        <v>ADMINISTRACION DIRECTA</v>
      </c>
      <c r="E26" s="3" t="str">
        <f>'OBRA CON ACUERDO O CONTRATO'!H26</f>
        <v>AMPLIACIÓN DE RED DE AGUA POTABLE Y TOMAS DOMICILIARIAS EN LA CALLE LOPEZ RAYON,</v>
      </c>
      <c r="F26" s="4">
        <f>'OBRA CON ACUERDO O CONTRATO'!I26</f>
        <v>27133.54</v>
      </c>
      <c r="G26" s="6">
        <f>'OBRA CON ACUERDO O CONTRATO'!J26</f>
        <v>42548</v>
      </c>
      <c r="H26" s="5">
        <f>'OBRA CON ACUERDO O CONTRATO'!K26</f>
        <v>42549</v>
      </c>
      <c r="I26" s="12">
        <f>'OBRA CON ACUERDO O CONTRATO'!L26</f>
        <v>42622</v>
      </c>
      <c r="J26" s="89" t="str">
        <f>'OBRA CON ACUERDO O CONTRATO'!O26</f>
        <v>ING. J. GUADALUPE IBARRA</v>
      </c>
      <c r="K26" s="21">
        <v>33</v>
      </c>
      <c r="L26" s="234" t="s">
        <v>300</v>
      </c>
      <c r="M26" s="13"/>
    </row>
    <row r="27" spans="1:13" ht="87.75" customHeight="1">
      <c r="A27" s="17">
        <f>'OBRA CON ACUERDO O CONTRATO'!D27</f>
        <v>2016</v>
      </c>
      <c r="B27" s="19" t="str">
        <f>'OBRA CON ACUERDO O CONTRATO'!E27</f>
        <v>3X1 PARA MIGRANTES</v>
      </c>
      <c r="C27" s="21" t="str">
        <f>'OBRA CON ACUERDO O CONTRATO'!F27</f>
        <v>DOP/AD/017/2016</v>
      </c>
      <c r="D27" s="2" t="str">
        <f>'OBRA CON ACUERDO O CONTRATO'!G27</f>
        <v>ADMINISTRACION DIRECTA</v>
      </c>
      <c r="E27" s="3" t="str">
        <f>'OBRA CON ACUERDO O CONTRATO'!H27</f>
        <v>REHABILITACIÓN DE RED DE DRENAJE EN CALLE RAMON CORONA DESDE PINO SUAREZ HASTA ZONA FEDERAL DEL LAGO, EN LA LOCALIDAD DE SAN PEDRO TESISTAN</v>
      </c>
      <c r="F27" s="4">
        <f>'OBRA CON ACUERDO O CONTRATO'!I27</f>
        <v>136120</v>
      </c>
      <c r="G27" s="6">
        <f>'OBRA CON ACUERDO O CONTRATO'!J27</f>
        <v>42627</v>
      </c>
      <c r="H27" s="5">
        <f>'OBRA CON ACUERDO O CONTRATO'!K27</f>
        <v>42627</v>
      </c>
      <c r="I27" s="12">
        <f>'OBRA CON ACUERDO O CONTRATO'!L27</f>
        <v>42643</v>
      </c>
      <c r="J27" s="89" t="str">
        <f>'OBRA CON ACUERDO O CONTRATO'!O27</f>
        <v>ING. RIGOBERTO OLMEDO RAMOS</v>
      </c>
      <c r="K27" s="265">
        <v>76</v>
      </c>
      <c r="L27" s="266" t="s">
        <v>300</v>
      </c>
      <c r="M27" s="13"/>
    </row>
    <row r="28" spans="1:13" ht="90" customHeight="1">
      <c r="A28" s="17">
        <f>'OBRA CON ACUERDO O CONTRATO'!D28</f>
        <v>2016</v>
      </c>
      <c r="B28" s="19" t="str">
        <f>'OBRA CON ACUERDO O CONTRATO'!E28</f>
        <v>3X1 PARA MIGRANTES</v>
      </c>
      <c r="C28" s="21" t="str">
        <f>'OBRA CON ACUERDO O CONTRATO'!F28</f>
        <v>DOP/AD/018/2016</v>
      </c>
      <c r="D28" s="2" t="str">
        <f>'OBRA CON ACUERDO O CONTRATO'!G28</f>
        <v>ADMINISTRACION DIRECTA</v>
      </c>
      <c r="E28" s="3" t="str">
        <f>'OBRA CON ACUERDO O CONTRATO'!H28</f>
        <v>REHABILITACION DE RED DE AGUA POTABLE EN CALLE RAMON CORONA DESDE PINO SUAREZ HASTA ZONA FEDERAL DEL LAGO, EN LA LOCALIDAD DE SAN PEDRO TESISTAN</v>
      </c>
      <c r="F28" s="4">
        <f>'OBRA CON ACUERDO O CONTRATO'!I28</f>
        <v>100336</v>
      </c>
      <c r="G28" s="6">
        <f>'OBRA CON ACUERDO O CONTRATO'!J28</f>
        <v>42639</v>
      </c>
      <c r="H28" s="5">
        <f>'OBRA CON ACUERDO O CONTRATO'!K28</f>
        <v>42639</v>
      </c>
      <c r="I28" s="12">
        <f>'OBRA CON ACUERDO O CONTRATO'!L28</f>
        <v>42651</v>
      </c>
      <c r="J28" s="89" t="str">
        <f>'OBRA CON ACUERDO O CONTRATO'!O28</f>
        <v>ING. RIGOBERTO OLMEDO RAMOS</v>
      </c>
      <c r="K28" s="265">
        <v>76</v>
      </c>
      <c r="L28" s="266" t="s">
        <v>300</v>
      </c>
      <c r="M28" s="13"/>
    </row>
    <row r="29" spans="1:13" ht="90">
      <c r="A29" s="17">
        <f>'OBRA CON ACUERDO O CONTRATO'!D29</f>
        <v>2016</v>
      </c>
      <c r="B29" s="19" t="str">
        <f>'OBRA CON ACUERDO O CONTRATO'!E29</f>
        <v>3X1 PARA MIGRANTES</v>
      </c>
      <c r="C29" s="21" t="str">
        <f>'OBRA CON ACUERDO O CONTRATO'!F29</f>
        <v>DOP/AD/019/2016</v>
      </c>
      <c r="D29" s="2" t="str">
        <f>'OBRA CON ACUERDO O CONTRATO'!G29</f>
        <v>ADMINISTRACION DIRECTA</v>
      </c>
      <c r="E29" s="3" t="str">
        <f>'OBRA CON ACUERDO O CONTRATO'!H29</f>
        <v>COLOCACIÓN DE EMPEDRADO AHOGADO EN CEMENTO EN CALLE RAMON CORONA DESDE PINO SUAREZ HASTA ZONA FEDERAL DEL LAGO, EN LA LOCALIDAD DE SAN PEDRO TESISTAN</v>
      </c>
      <c r="F29" s="4">
        <f>'OBRA CON ACUERDO O CONTRATO'!I29</f>
        <v>236752</v>
      </c>
      <c r="G29" s="6">
        <f>'OBRA CON ACUERDO O CONTRATO'!J29</f>
        <v>42641</v>
      </c>
      <c r="H29" s="5">
        <f>'OBRA CON ACUERDO O CONTRATO'!K29</f>
        <v>42639</v>
      </c>
      <c r="I29" s="12">
        <f>'OBRA CON ACUERDO O CONTRATO'!L29</f>
        <v>42663</v>
      </c>
      <c r="J29" s="89" t="str">
        <f>'OBRA CON ACUERDO O CONTRATO'!O29</f>
        <v>ING. RIGOBERTO OLMEDO RAMOS</v>
      </c>
      <c r="K29" s="265">
        <v>381.31</v>
      </c>
      <c r="L29" s="266" t="s">
        <v>301</v>
      </c>
      <c r="M29" s="13"/>
    </row>
    <row r="30" spans="1:13" ht="90" customHeight="1">
      <c r="A30" s="17">
        <f>'OBRA CON ACUERDO O CONTRATO'!D30</f>
        <v>2016</v>
      </c>
      <c r="B30" s="19" t="str">
        <f>'OBRA CON ACUERDO O CONTRATO'!E30</f>
        <v>3X1 PARA MIGRANTES</v>
      </c>
      <c r="C30" s="21" t="str">
        <f>'OBRA CON ACUERDO O CONTRATO'!F30</f>
        <v>DOP/AD/020/2016</v>
      </c>
      <c r="D30" s="2" t="str">
        <f>'OBRA CON ACUERDO O CONTRATO'!G30</f>
        <v>ADMINISTRACION DIRECTA</v>
      </c>
      <c r="E30" s="3" t="str">
        <f>'OBRA CON ACUERDO O CONTRATO'!H30</f>
        <v xml:space="preserve">REHABILITACION DE RED DE DRENAJE EN CALLE GUADALUPE VICTORIA DESDE HIDALGO HASTA ZONA FEDERAL DEL LAGO, EN LA LOCALIDAD DE SAN PEDRO TESISTAN </v>
      </c>
      <c r="F30" s="4">
        <f>'OBRA CON ACUERDO O CONTRATO'!I30</f>
        <v>214516</v>
      </c>
      <c r="G30" s="6">
        <f>'OBRA CON ACUERDO O CONTRATO'!J30</f>
        <v>42639</v>
      </c>
      <c r="H30" s="5">
        <f>'OBRA CON ACUERDO O CONTRATO'!K30</f>
        <v>42641</v>
      </c>
      <c r="I30" s="12">
        <f>'OBRA CON ACUERDO O CONTRATO'!L30</f>
        <v>42663</v>
      </c>
      <c r="J30" s="89" t="str">
        <f>'OBRA CON ACUERDO O CONTRATO'!O30</f>
        <v>ING. RIGOBERTO OLMEDO RAMOS</v>
      </c>
      <c r="K30" s="21">
        <v>120</v>
      </c>
      <c r="L30" s="234" t="s">
        <v>300</v>
      </c>
      <c r="M30" s="13"/>
    </row>
    <row r="31" spans="1:13" ht="93" customHeight="1">
      <c r="A31" s="17">
        <f>'OBRA CON ACUERDO O CONTRATO'!D31</f>
        <v>2016</v>
      </c>
      <c r="B31" s="19" t="str">
        <f>'OBRA CON ACUERDO O CONTRATO'!E31</f>
        <v>3X1 PARA MIGRANTES</v>
      </c>
      <c r="C31" s="21" t="str">
        <f>'OBRA CON ACUERDO O CONTRATO'!F31</f>
        <v>DOP/AD/021/2016</v>
      </c>
      <c r="D31" s="2" t="str">
        <f>'OBRA CON ACUERDO O CONTRATO'!G31</f>
        <v>ADMINISTRACION DIRECTA</v>
      </c>
      <c r="E31" s="3" t="str">
        <f>'OBRA CON ACUERDO O CONTRATO'!H31</f>
        <v>REHABILITACION DE RED DE AGUA POTABLE EN CALLE GUADALUPE VICTORIA ENTRE HIDALGO Y ZONA FEDERAL DEL LAGO, EN LA LOCALIDAD DE SAN PEDRO TESISTAN</v>
      </c>
      <c r="F31" s="4">
        <f>'OBRA CON ACUERDO O CONTRATO'!I31</f>
        <v>245400</v>
      </c>
      <c r="G31" s="6">
        <f>'OBRA CON ACUERDO O CONTRATO'!J31</f>
        <v>42646</v>
      </c>
      <c r="H31" s="5">
        <f>'OBRA CON ACUERDO O CONTRATO'!K31</f>
        <v>42648</v>
      </c>
      <c r="I31" s="12">
        <f>'OBRA CON ACUERDO O CONTRATO'!L31</f>
        <v>42669</v>
      </c>
      <c r="J31" s="89" t="str">
        <f>'OBRA CON ACUERDO O CONTRATO'!O31</f>
        <v>ING. RIGOBERTO OLMEDO RAMOS</v>
      </c>
      <c r="K31" s="21">
        <v>120</v>
      </c>
      <c r="L31" s="234" t="s">
        <v>300</v>
      </c>
      <c r="M31" s="13"/>
    </row>
    <row r="32" spans="1:13" ht="93" customHeight="1">
      <c r="A32" s="17">
        <f>'OBRA CON ACUERDO O CONTRATO'!D32</f>
        <v>2016</v>
      </c>
      <c r="B32" s="19" t="str">
        <f>'OBRA CON ACUERDO O CONTRATO'!E32</f>
        <v>3X1 PARA MIGRANTES</v>
      </c>
      <c r="C32" s="21" t="str">
        <f>'OBRA CON ACUERDO O CONTRATO'!F32</f>
        <v>DOP/AD/022/2016</v>
      </c>
      <c r="D32" s="2" t="str">
        <f>'OBRA CON ACUERDO O CONTRATO'!G32</f>
        <v>ADMINISTRACION DIRECTA</v>
      </c>
      <c r="E32" s="3" t="str">
        <f>'OBRA CON ACUERDO O CONTRATO'!H32</f>
        <v>COLOCACIÓN DE EMPEDRADO AHOGADO EN CEMENTO EN CALLE GUADALUPE VICTORIA DESDE HIDALGO HASTA ZONA FEDERAL DEL LAGO, EN LA LOCALIDAD DE SAN PEDRO TESISTAN</v>
      </c>
      <c r="F32" s="4">
        <f>'OBRA CON ACUERDO O CONTRATO'!I32</f>
        <v>259860</v>
      </c>
      <c r="G32" s="6">
        <f>'OBRA CON ACUERDO O CONTRATO'!J32</f>
        <v>42657</v>
      </c>
      <c r="H32" s="5">
        <f>'OBRA CON ACUERDO O CONTRATO'!K32</f>
        <v>42660</v>
      </c>
      <c r="I32" s="12">
        <f>'OBRA CON ACUERDO O CONTRATO'!L32</f>
        <v>42684</v>
      </c>
      <c r="J32" s="89" t="str">
        <f>'OBRA CON ACUERDO O CONTRATO'!O32</f>
        <v>ING. RIGOBERTO OLMEDO RAMOS</v>
      </c>
      <c r="K32" s="265">
        <v>418.8</v>
      </c>
      <c r="L32" s="266" t="s">
        <v>301</v>
      </c>
      <c r="M32" s="13"/>
    </row>
    <row r="33" spans="1:13" ht="56.25" customHeight="1">
      <c r="A33" s="17">
        <f>'OBRA CON ACUERDO O CONTRATO'!D33</f>
        <v>2016</v>
      </c>
      <c r="B33" s="19" t="str">
        <f>'OBRA CON ACUERDO O CONTRATO'!E33</f>
        <v>3X1 PARA MIGRANTES</v>
      </c>
      <c r="C33" s="21" t="str">
        <f>'OBRA CON ACUERDO O CONTRATO'!F33</f>
        <v>DOP/AD/023/2016</v>
      </c>
      <c r="D33" s="2" t="str">
        <f>'OBRA CON ACUERDO O CONTRATO'!G33</f>
        <v>ADMINISTRACION DIRECTA</v>
      </c>
      <c r="E33" s="3" t="str">
        <f>'OBRA CON ACUERDO O CONTRATO'!H33</f>
        <v>CONSTRUCCIÓN DE DRENAJE PLUVIAL EN CALLE PRIVADA CAMICHINES DE LA CABECERA</v>
      </c>
      <c r="F33" s="4">
        <f>'OBRA CON ACUERDO O CONTRATO'!I33</f>
        <v>233400</v>
      </c>
      <c r="G33" s="6">
        <f>'OBRA CON ACUERDO O CONTRATO'!J33</f>
        <v>42627</v>
      </c>
      <c r="H33" s="5">
        <f>'OBRA CON ACUERDO O CONTRATO'!K33</f>
        <v>42690</v>
      </c>
      <c r="I33" s="12">
        <f>'OBRA CON ACUERDO O CONTRATO'!L33</f>
        <v>42700</v>
      </c>
      <c r="J33" s="89" t="str">
        <f>'OBRA CON ACUERDO O CONTRATO'!O33</f>
        <v>ING. JOSE GUADALUPE IBARRA RAMIREZ</v>
      </c>
      <c r="K33" s="265">
        <v>147.32</v>
      </c>
      <c r="L33" s="266" t="s">
        <v>300</v>
      </c>
      <c r="M33" s="13"/>
    </row>
    <row r="34" spans="1:13" ht="62.25" customHeight="1">
      <c r="A34" s="17">
        <f>'OBRA CON ACUERDO O CONTRATO'!D34</f>
        <v>2016</v>
      </c>
      <c r="B34" s="19" t="str">
        <f>'OBRA CON ACUERDO O CONTRATO'!E34</f>
        <v>3X1 PARA MIGRANTES</v>
      </c>
      <c r="C34" s="21" t="str">
        <f>'OBRA CON ACUERDO O CONTRATO'!F34</f>
        <v>DOP/AD/024/2016</v>
      </c>
      <c r="D34" s="2" t="str">
        <f>'OBRA CON ACUERDO O CONTRATO'!G34</f>
        <v>ADMINISTRACION DIRECTA</v>
      </c>
      <c r="E34" s="3" t="str">
        <f>'OBRA CON ACUERDO O CONTRATO'!H34</f>
        <v>COLOCACIÓN DE ADOQUÍN EN CALLE PRIVADA CAMICHINES, EN LA CABECERA</v>
      </c>
      <c r="F34" s="4">
        <f>'OBRA CON ACUERDO O CONTRATO'!I34</f>
        <v>456248</v>
      </c>
      <c r="G34" s="6">
        <f>'OBRA CON ACUERDO O CONTRATO'!J34</f>
        <v>42641</v>
      </c>
      <c r="H34" s="5">
        <f>'OBRA CON ACUERDO O CONTRATO'!K34</f>
        <v>42702</v>
      </c>
      <c r="I34" s="12">
        <f>'OBRA CON ACUERDO O CONTRATO'!L34</f>
        <v>42721</v>
      </c>
      <c r="J34" s="89" t="str">
        <f>'OBRA CON ACUERDO O CONTRATO'!O34</f>
        <v>ING. JOSE GUADALUPE IBARRA RAMIREZ</v>
      </c>
      <c r="K34" s="21">
        <v>71</v>
      </c>
      <c r="L34" s="234" t="s">
        <v>301</v>
      </c>
      <c r="M34" s="13"/>
    </row>
    <row r="35" spans="1:13" ht="87" customHeight="1">
      <c r="A35" s="17">
        <f>'OBRA CON ACUERDO O CONTRATO'!D35</f>
        <v>2016</v>
      </c>
      <c r="B35" s="19" t="str">
        <f>'OBRA CON ACUERDO O CONTRATO'!E35</f>
        <v>3X1 PARA MIGRANTES</v>
      </c>
      <c r="C35" s="21" t="str">
        <f>'OBRA CON ACUERDO O CONTRATO'!F35</f>
        <v>DOP/AD/025/2016</v>
      </c>
      <c r="D35" s="2" t="str">
        <f>'OBRA CON ACUERDO O CONTRATO'!G35</f>
        <v>ADMINISTRACION DIRECTA</v>
      </c>
      <c r="E35" s="3" t="str">
        <f>'OBRA CON ACUERDO O CONTRATO'!H35</f>
        <v>REHABILITACIÓN DE RED DE DRENAJE EN CALLE RIVERA DEL LAGO DEL PARQUE LÍNEAL HASTA CALLE CHUECA, EN LA AGENCIA MUNICIPAL DE CHANTEPEC</v>
      </c>
      <c r="F35" s="4">
        <f>'OBRA CON ACUERDO O CONTRATO'!I35</f>
        <v>525186</v>
      </c>
      <c r="G35" s="6">
        <f>'OBRA CON ACUERDO O CONTRATO'!J35</f>
        <v>42630</v>
      </c>
      <c r="H35" s="5">
        <f>'OBRA CON ACUERDO O CONTRATO'!K35</f>
        <v>42662</v>
      </c>
      <c r="I35" s="12">
        <f>'OBRA CON ACUERDO O CONTRATO'!L35</f>
        <v>42672</v>
      </c>
      <c r="J35" s="261" t="str">
        <f>'OBRA CON ACUERDO O CONTRATO'!O35</f>
        <v>ING. RIGOBERTO OLMEDO RAMOS</v>
      </c>
      <c r="K35" s="265">
        <v>309</v>
      </c>
      <c r="L35" s="266" t="s">
        <v>300</v>
      </c>
      <c r="M35" s="13"/>
    </row>
    <row r="36" spans="1:13" ht="61.5" customHeight="1">
      <c r="A36" s="17">
        <f>'OBRA CON ACUERDO O CONTRATO'!D36</f>
        <v>2016</v>
      </c>
      <c r="B36" s="19" t="str">
        <f>'OBRA CON ACUERDO O CONTRATO'!E36</f>
        <v>3X1 PARA MIGRANTES</v>
      </c>
      <c r="C36" s="21" t="str">
        <f>'OBRA CON ACUERDO O CONTRATO'!F36</f>
        <v>DOP/AD/026/2016</v>
      </c>
      <c r="D36" s="2" t="str">
        <f>'OBRA CON ACUERDO O CONTRATO'!G36</f>
        <v>ADMINISTRACION DIRECTA</v>
      </c>
      <c r="E36" s="3" t="str">
        <f>'OBRA CON ACUERDO O CONTRATO'!H36</f>
        <v xml:space="preserve">REHABILITACIÓN DE RED DE DRENAJE CALLE INSURGENTES, EN LA LOCALIDAD DE ZAPOTITAN DE HIDALGO </v>
      </c>
      <c r="F36" s="4">
        <f>'OBRA CON ACUERDO O CONTRATO'!I36</f>
        <v>678342</v>
      </c>
      <c r="G36" s="6">
        <f>'OBRA CON ACUERDO O CONTRATO'!J36</f>
        <v>42678</v>
      </c>
      <c r="H36" s="5">
        <f>'OBRA CON ACUERDO O CONTRATO'!K36</f>
        <v>42682</v>
      </c>
      <c r="I36" s="12">
        <f>'OBRA CON ACUERDO O CONTRATO'!L36</f>
        <v>42704</v>
      </c>
      <c r="J36" s="261" t="str">
        <f>'OBRA CON ACUERDO O CONTRATO'!O36</f>
        <v>ING. RIGOBERTO OLMEDO RAMOS</v>
      </c>
      <c r="K36" s="21">
        <v>300</v>
      </c>
      <c r="L36" s="234" t="s">
        <v>300</v>
      </c>
      <c r="M36" s="13"/>
    </row>
    <row r="37" spans="1:13" ht="110.25" customHeight="1">
      <c r="A37" s="17">
        <f>'OBRA CON ACUERDO O CONTRATO'!D37</f>
        <v>2016</v>
      </c>
      <c r="B37" s="19" t="str">
        <f>'OBRA CON ACUERDO O CONTRATO'!E37</f>
        <v>FORTALECE</v>
      </c>
      <c r="C37" s="21" t="str">
        <f>'OBRA CON ACUERDO O CONTRATO'!F37</f>
        <v>DOP/AD/027/2016</v>
      </c>
      <c r="D37" s="2" t="str">
        <f>'OBRA CON ACUERDO O CONTRATO'!G37</f>
        <v>ADMINISTRACION DIRECTA</v>
      </c>
      <c r="E37" s="3" t="str">
        <f>'OBRA CON ACUERDO O CONTRATO'!H37</f>
        <v>REHABILITACIÓN DE BANQUETAS, RAMPAS, GUARNICIONES Y JARDINERÍA EN LA CALLE DEGOLLADO ENTRE JOSEFA ORTIZ DE DOMINGUEZ Y NICOLAS BRAVO, EN EL MUNICIPIO DE JOCOTEPEC, JALISCO</v>
      </c>
      <c r="F37" s="4">
        <f>'OBRA CON ACUERDO O CONTRATO'!I37</f>
        <v>275569.48</v>
      </c>
      <c r="G37" s="6">
        <f>'OBRA CON ACUERDO O CONTRATO'!J37</f>
        <v>43053</v>
      </c>
      <c r="H37" s="5">
        <f>'OBRA CON ACUERDO O CONTRATO'!K37</f>
        <v>43054</v>
      </c>
      <c r="I37" s="12">
        <f>'OBRA CON ACUERDO O CONTRATO'!L37</f>
        <v>43099</v>
      </c>
      <c r="J37" s="89" t="str">
        <f>'OBRA CON ACUERDO O CONTRATO'!O37</f>
        <v>ING. J. GUADALUPE IBARRA</v>
      </c>
      <c r="K37" s="253"/>
      <c r="L37" s="254"/>
      <c r="M37" s="13"/>
    </row>
    <row r="38" spans="1:13" ht="67.5" customHeight="1">
      <c r="A38" s="17">
        <f>'OBRA CON ACUERDO O CONTRATO'!D38</f>
        <v>2016</v>
      </c>
      <c r="B38" s="19" t="str">
        <f>'OBRA CON ACUERDO O CONTRATO'!E38</f>
        <v>RAMO 33</v>
      </c>
      <c r="C38" s="21" t="str">
        <f>'OBRA CON ACUERDO O CONTRATO'!F38</f>
        <v>DOP/AD/028/2016</v>
      </c>
      <c r="D38" s="2" t="str">
        <f>'OBRA CON ACUERDO O CONTRATO'!G38</f>
        <v>ADMINISTRACION DIRECTA</v>
      </c>
      <c r="E38" s="3" t="str">
        <f>'OBRA CON ACUERDO O CONTRATO'!H38</f>
        <v>CONSTRUCCIÓN DE RED DE AGUA POTABLE EN CALLE HIDALGO A SAN LUCIANO DE ABAJO, EN LA LOCALIDAD DE SAN LUCIANO</v>
      </c>
      <c r="F38" s="4">
        <f>'OBRA CON ACUERDO O CONTRATO'!I38</f>
        <v>504950.57</v>
      </c>
      <c r="G38" s="6">
        <f>'OBRA CON ACUERDO O CONTRATO'!J38</f>
        <v>42704</v>
      </c>
      <c r="H38" s="5">
        <f>'OBRA CON ACUERDO O CONTRATO'!K38</f>
        <v>42705</v>
      </c>
      <c r="I38" s="12">
        <f>'OBRA CON ACUERDO O CONTRATO'!L38</f>
        <v>42735</v>
      </c>
      <c r="J38" s="261" t="str">
        <f>'OBRA CON ACUERDO O CONTRATO'!O38</f>
        <v>ING. J. GUADALUPE IBARRA</v>
      </c>
      <c r="K38" s="21">
        <v>1299</v>
      </c>
      <c r="L38" s="234" t="s">
        <v>300</v>
      </c>
      <c r="M38" s="13"/>
    </row>
    <row r="39" spans="1:13" ht="125.25" customHeight="1">
      <c r="A39" s="17">
        <f>'OBRA CON ACUERDO O CONTRATO'!D39</f>
        <v>2016</v>
      </c>
      <c r="B39" s="19" t="str">
        <f>'OBRA CON ACUERDO O CONTRATO'!E39</f>
        <v>CUENTA CORRIENTE</v>
      </c>
      <c r="C39" s="21" t="str">
        <f>'OBRA CON ACUERDO O CONTRATO'!F39</f>
        <v>DOP/AD/029/2016</v>
      </c>
      <c r="D39" s="2" t="str">
        <f>'OBRA CON ACUERDO O CONTRATO'!G39</f>
        <v>ADMINISTRACION DIRECTA</v>
      </c>
      <c r="E39" s="3" t="str">
        <f>'OBRA CON ACUERDO O CONTRATO'!H39</f>
        <v>AMPLIACIÓN DE RED DE AGUA POTABLE EN CALLES BUGAMBILIAS, ROSAS, EL JARAL Y GUADALUPE VICTORIA EN EL "BARRIO EL POTRERITO" EN LA LOCALIDAD DE HUEJOTITAN, DEL MUNICIPIO DE JOCOTEPEC, JALISCO.</v>
      </c>
      <c r="F39" s="4">
        <f>'OBRA CON ACUERDO O CONTRATO'!I39</f>
        <v>160904.73000000001</v>
      </c>
      <c r="G39" s="6">
        <f>'OBRA CON ACUERDO O CONTRATO'!J39</f>
        <v>42702</v>
      </c>
      <c r="H39" s="5">
        <f>'OBRA CON ACUERDO O CONTRATO'!K39</f>
        <v>42702</v>
      </c>
      <c r="I39" s="12">
        <f>'OBRA CON ACUERDO O CONTRATO'!L39</f>
        <v>42711</v>
      </c>
      <c r="J39" s="261" t="str">
        <f>'OBRA CON ACUERDO O CONTRATO'!O39</f>
        <v>ING. J. GUADALUPE IBARRA</v>
      </c>
      <c r="K39" s="21">
        <v>260</v>
      </c>
      <c r="L39" s="234" t="s">
        <v>300</v>
      </c>
      <c r="M39" s="13"/>
    </row>
    <row r="40" spans="1:13" ht="110.25" customHeight="1">
      <c r="A40" s="17">
        <f>'OBRA CON ACUERDO O CONTRATO'!D40</f>
        <v>2016</v>
      </c>
      <c r="B40" s="19" t="str">
        <f>'OBRA CON ACUERDO O CONTRATO'!E40</f>
        <v>RAMO 33</v>
      </c>
      <c r="C40" s="21" t="str">
        <f>'OBRA CON ACUERDO O CONTRATO'!F40</f>
        <v>DOP/AD/030/2016</v>
      </c>
      <c r="D40" s="2" t="str">
        <f>'OBRA CON ACUERDO O CONTRATO'!G40</f>
        <v>ADMINISTRACION DIRECTA</v>
      </c>
      <c r="E40" s="3" t="str">
        <f>'OBRA CON ACUERDO O CONTRATO'!H40</f>
        <v>REHABILITACIÓN DE RED DE DRENAJE 2DA. ETAPA DE LA CALLE CUAUHTEMOC ENTRE C. PLAYAS DE LA LAGUNA A CARCAMO DE BOMBEO, CON REPOSICIÓN DE EMPEDRADO AHOGADO, EN LA LOCALIDAD DE CHANTEPEC</v>
      </c>
      <c r="F40" s="4">
        <f>'OBRA CON ACUERDO O CONTRATO'!I40</f>
        <v>587787.4</v>
      </c>
      <c r="G40" s="6">
        <f>'OBRA CON ACUERDO O CONTRATO'!J40</f>
        <v>42688</v>
      </c>
      <c r="H40" s="5">
        <f>'OBRA CON ACUERDO O CONTRATO'!K40</f>
        <v>42689</v>
      </c>
      <c r="I40" s="12">
        <f>'OBRA CON ACUERDO O CONTRATO'!L40</f>
        <v>42705</v>
      </c>
      <c r="J40" s="89" t="str">
        <f>'OBRA CON ACUERDO O CONTRATO'!O40</f>
        <v>ING. J. GUADALUPE IBARRA</v>
      </c>
      <c r="K40" s="21">
        <v>290</v>
      </c>
      <c r="L40" s="234" t="s">
        <v>300</v>
      </c>
      <c r="M40" s="13"/>
    </row>
    <row r="41" spans="1:13" ht="123" customHeight="1">
      <c r="A41" s="17">
        <f>'OBRA CON ACUERDO O CONTRATO'!D41</f>
        <v>2016</v>
      </c>
      <c r="B41" s="19" t="str">
        <f>'OBRA CON ACUERDO O CONTRATO'!E41</f>
        <v>RAMO 33</v>
      </c>
      <c r="C41" s="21" t="str">
        <f>'OBRA CON ACUERDO O CONTRATO'!F41</f>
        <v>DOP/AD/031/2016</v>
      </c>
      <c r="D41" s="2" t="str">
        <f>'OBRA CON ACUERDO O CONTRATO'!G41</f>
        <v>ADMINISTRACION DIRECTA</v>
      </c>
      <c r="E41" s="3" t="str">
        <f>'OBRA CON ACUERDO O CONTRATO'!H41</f>
        <v>REHABILITACIÓN DE RED DE AGUA POTABLE  2DA. ETAPA DE LA CALLE CUAUHTEMOC ENTRE C. PLAYAS DE LA LAGUNA A CARCAMO DE BOMBEO, CON REPOSICIÓN DE EMPEDRADO AHOGADO, EN LA LOCALIDAD DE CHANTEPEC</v>
      </c>
      <c r="F41" s="4">
        <f>'OBRA CON ACUERDO O CONTRATO'!I41</f>
        <v>557061.88</v>
      </c>
      <c r="G41" s="6">
        <f>'OBRA CON ACUERDO O CONTRATO'!J41</f>
        <v>42692</v>
      </c>
      <c r="H41" s="5">
        <f>'OBRA CON ACUERDO O CONTRATO'!K41</f>
        <v>42695</v>
      </c>
      <c r="I41" s="12">
        <f>'OBRA CON ACUERDO O CONTRATO'!L41</f>
        <v>42719</v>
      </c>
      <c r="J41" s="89" t="str">
        <f>'OBRA CON ACUERDO O CONTRATO'!O41</f>
        <v>ING. J. GUADALUPE IBARRA</v>
      </c>
      <c r="K41" s="21">
        <v>290</v>
      </c>
      <c r="L41" s="234" t="s">
        <v>300</v>
      </c>
      <c r="M41" s="13"/>
    </row>
    <row r="42" spans="1:13" ht="110.25" customHeight="1">
      <c r="A42" s="17">
        <f>'OBRA CON ACUERDO O CONTRATO'!D42</f>
        <v>2016</v>
      </c>
      <c r="B42" s="19" t="str">
        <f>'OBRA CON ACUERDO O CONTRATO'!E42</f>
        <v>RAMO 33</v>
      </c>
      <c r="C42" s="21" t="str">
        <f>'OBRA CON ACUERDO O CONTRATO'!F42</f>
        <v>DOP/AD/032/2016</v>
      </c>
      <c r="D42" s="2" t="str">
        <f>'OBRA CON ACUERDO O CONTRATO'!G42</f>
        <v>ADMINISTRACION DIRECTA</v>
      </c>
      <c r="E42" s="3" t="str">
        <f>'OBRA CON ACUERDO O CONTRATO'!H42</f>
        <v>REEMPEDRADO AHOGADO EN CEMENTO EN CALLE CUAUHTEMOC 2DA. ETAPA DE PLAYAS DE LA LAGUNA HACIA EL ORIENTE, EN LA LOCALIDAD DE CHANTEPEC</v>
      </c>
      <c r="F42" s="4">
        <f>'OBRA CON ACUERDO O CONTRATO'!I42</f>
        <v>238036.86</v>
      </c>
      <c r="G42" s="6">
        <f>'OBRA CON ACUERDO O CONTRATO'!J42</f>
        <v>42688</v>
      </c>
      <c r="H42" s="5">
        <f>'OBRA CON ACUERDO O CONTRATO'!K42</f>
        <v>42689</v>
      </c>
      <c r="I42" s="12">
        <f>'OBRA CON ACUERDO O CONTRATO'!L42</f>
        <v>42735</v>
      </c>
      <c r="J42" s="89" t="str">
        <f>'OBRA CON ACUERDO O CONTRATO'!O42</f>
        <v>ING. J. GUADALUPE IBARRA</v>
      </c>
      <c r="K42" s="21">
        <v>478.3</v>
      </c>
      <c r="L42" s="234" t="s">
        <v>301</v>
      </c>
      <c r="M42" s="13"/>
    </row>
    <row r="43" spans="1:13" ht="110.25" customHeight="1">
      <c r="A43" s="17">
        <f>'OBRA CON ACUERDO O CONTRATO'!D43</f>
        <v>2016</v>
      </c>
      <c r="B43" s="19" t="str">
        <f>'OBRA CON ACUERDO O CONTRATO'!E43</f>
        <v>3X1 PARA MIGRANTES</v>
      </c>
      <c r="C43" s="21" t="str">
        <f>'OBRA CON ACUERDO O CONTRATO'!F43</f>
        <v>DOP/AD/033/2016</v>
      </c>
      <c r="D43" s="2" t="str">
        <f>'OBRA CON ACUERDO O CONTRATO'!G43</f>
        <v>ADMINISTRACION DIRECTA</v>
      </c>
      <c r="E43" s="3" t="str">
        <f>'OBRA CON ACUERDO O CONTRATO'!H43</f>
        <v xml:space="preserve">EMPEDRADO AHOGADO EN CEMENTO EN LA CALLE INSURGENTES PRIMERA ETAPA, EN LA LOCALIDAD DE ZAPOTITAN DE HIDALGO </v>
      </c>
      <c r="F43" s="4">
        <f>'OBRA CON ACUERDO O CONTRATO'!I43</f>
        <v>2426000</v>
      </c>
      <c r="G43" s="6">
        <f>'OBRA CON ACUERDO O CONTRATO'!J43</f>
        <v>42674</v>
      </c>
      <c r="H43" s="5">
        <f>'OBRA CON ACUERDO O CONTRATO'!K43</f>
        <v>42675</v>
      </c>
      <c r="I43" s="12">
        <f>'OBRA CON ACUERDO O CONTRATO'!L43</f>
        <v>42735</v>
      </c>
      <c r="J43" s="261" t="str">
        <f>'OBRA CON ACUERDO O CONTRATO'!O43</f>
        <v>ING. RIGOBERTO OLMEDO RAMOS</v>
      </c>
      <c r="K43" s="21">
        <v>3217.2</v>
      </c>
      <c r="L43" s="234" t="s">
        <v>301</v>
      </c>
      <c r="M43" s="13"/>
    </row>
    <row r="44" spans="1:13" ht="208.5" hidden="1" customHeight="1">
      <c r="A44" s="17">
        <f>'OBRA CON ACUERDO O CONTRATO'!D44</f>
        <v>2016</v>
      </c>
      <c r="B44" s="19" t="str">
        <f>'OBRA CON ACUERDO O CONTRATO'!E44</f>
        <v>PATRIMONIO MUNICIPAL</v>
      </c>
      <c r="C44" s="21" t="str">
        <f>'OBRA CON ACUERDO O CONTRATO'!F44</f>
        <v>GMJ 001C OP/2016</v>
      </c>
      <c r="D44" s="2" t="str">
        <f>'OBRA CON ACUERDO O CONTRATO'!G44</f>
        <v>ADJUDICACION DIRECTA</v>
      </c>
      <c r="E44" s="3" t="str">
        <f>'OBRA CON ACUERDO O CONTRATO'!H44</f>
        <v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v>
      </c>
      <c r="F44" s="4">
        <f>'OBRA CON ACUERDO O CONTRATO'!I44</f>
        <v>892870.48</v>
      </c>
      <c r="G44" s="6">
        <f>'OBRA CON ACUERDO O CONTRATO'!J44</f>
        <v>42461</v>
      </c>
      <c r="H44" s="5">
        <f>'OBRA CON ACUERDO O CONTRATO'!K44</f>
        <v>42461</v>
      </c>
      <c r="I44" s="12">
        <f>'OBRA CON ACUERDO O CONTRATO'!L44</f>
        <v>42583</v>
      </c>
      <c r="J44" s="89" t="str">
        <f>'OBRA CON ACUERDO O CONTRATO'!O44</f>
        <v>ING. RIGOBERTO OLMEDO RAMOS</v>
      </c>
      <c r="K44" s="14"/>
      <c r="L44" s="65"/>
      <c r="M44" s="13"/>
    </row>
    <row r="45" spans="1:13" ht="75" hidden="1">
      <c r="A45" s="17">
        <f>'OBRA CON ACUERDO O CONTRATO'!D45</f>
        <v>2016</v>
      </c>
      <c r="B45" s="19" t="str">
        <f>'OBRA CON ACUERDO O CONTRATO'!E45</f>
        <v>RAMO 33</v>
      </c>
      <c r="C45" s="21" t="str">
        <f>'OBRA CON ACUERDO O CONTRATO'!F45</f>
        <v>GMJ 002C OP/2016</v>
      </c>
      <c r="D45" s="2" t="str">
        <f>'OBRA CON ACUERDO O CONTRATO'!G45</f>
        <v>ADJUDICACION DIRECTA</v>
      </c>
      <c r="E45" s="3" t="str">
        <f>'OBRA CON ACUERDO O CONTRATO'!H45</f>
        <v>PERFORACIÓN DE POZO PROFUNDO, ADEME, AFORO Y EQUIPO DE BOMBEO EN LA CALLE LIBERTAD DE NEXTIPAC, DE ESTE MUNICIPIO JOCOTEPEC, JALISCO</v>
      </c>
      <c r="F45" s="4">
        <f>'OBRA CON ACUERDO O CONTRATO'!I45</f>
        <v>1451401.32</v>
      </c>
      <c r="G45" s="6">
        <f>'OBRA CON ACUERDO O CONTRATO'!J45</f>
        <v>42458</v>
      </c>
      <c r="H45" s="5">
        <f>'OBRA CON ACUERDO O CONTRATO'!K45</f>
        <v>42459</v>
      </c>
      <c r="I45" s="12">
        <f>'OBRA CON ACUERDO O CONTRATO'!L45</f>
        <v>42498</v>
      </c>
      <c r="J45" s="89" t="str">
        <f>'OBRA CON ACUERDO O CONTRATO'!O45</f>
        <v>ING. J. GUADALUPE IBARRA</v>
      </c>
      <c r="K45" s="96"/>
      <c r="L45" s="65"/>
      <c r="M45" s="13"/>
    </row>
    <row r="46" spans="1:13" ht="90" hidden="1">
      <c r="A46" s="17">
        <f>'OBRA CON ACUERDO O CONTRATO'!D46</f>
        <v>2016</v>
      </c>
      <c r="B46" s="19" t="str">
        <f>'OBRA CON ACUERDO O CONTRATO'!E46</f>
        <v>FONDEREG</v>
      </c>
      <c r="C46" s="21" t="str">
        <f>'OBRA CON ACUERDO O CONTRATO'!F46</f>
        <v>GMJ 003C OP/2016</v>
      </c>
      <c r="D46" s="2" t="str">
        <f>'OBRA CON ACUERDO O CONTRATO'!G46</f>
        <v>ADJUDICACION DIRECTA</v>
      </c>
      <c r="E46" s="3" t="str">
        <f>'OBRA CON ACUERDO O CONTRATO'!H46</f>
        <v>ALUMBRADO CON POSTE METALICO DE 7.00 MTS Y LUMINARIAS LED DE 74 WATTS Y LUMINOSIDAD DE 5700 KELVIN EN CALLE ZARAGOZA (INGRESO PRINCIPAL) DE SAN CRISTOBAL ZAPOTITLAN</v>
      </c>
      <c r="F46" s="4">
        <f>'OBRA CON ACUERDO O CONTRATO'!I46</f>
        <v>441388.12</v>
      </c>
      <c r="G46" s="6">
        <f>'OBRA CON ACUERDO O CONTRATO'!J46</f>
        <v>42587</v>
      </c>
      <c r="H46" s="5">
        <f>'OBRA CON ACUERDO O CONTRATO'!K46</f>
        <v>42597</v>
      </c>
      <c r="I46" s="12">
        <f>'OBRA CON ACUERDO O CONTRATO'!L46</f>
        <v>42628</v>
      </c>
      <c r="J46" s="89" t="str">
        <f>'OBRA CON ACUERDO O CONTRATO'!O46</f>
        <v>ING. RIGOBERTO OLMEDO RAMOS</v>
      </c>
      <c r="K46" s="14"/>
      <c r="L46" s="65"/>
      <c r="M46" s="13"/>
    </row>
    <row r="47" spans="1:13" ht="112.5" hidden="1" customHeight="1">
      <c r="A47" s="17">
        <f>'OBRA CON ACUERDO O CONTRATO'!D47</f>
        <v>2016</v>
      </c>
      <c r="B47" s="19" t="str">
        <f>'OBRA CON ACUERDO O CONTRATO'!E47</f>
        <v>RAMO 33</v>
      </c>
      <c r="C47" s="21" t="str">
        <f>'OBRA CON ACUERDO O CONTRATO'!F47</f>
        <v>GMJ 004C OP/2016</v>
      </c>
      <c r="D47" s="2" t="str">
        <f>'OBRA CON ACUERDO O CONTRATO'!G47</f>
        <v>ADJUDICACION DIRECTA</v>
      </c>
      <c r="E47" s="3" t="str">
        <f>'OBRA CON ACUERDO O CONTRATO'!H47</f>
        <v>REHABILITACIÓN DE RED DE AGUA POTABLE Y REPOSICIÓN DE EMPEDRADO NORMAL (CALLE 16 DE SEPTIEMBRE ENTRE CALLE CORELOS Y 20 DE NOVIEMBRE DELEGACION DE ZAPOTITAN DE HIDALGO</v>
      </c>
      <c r="F47" s="4">
        <f>'OBRA CON ACUERDO O CONTRATO'!I47</f>
        <v>346655.86</v>
      </c>
      <c r="G47" s="6">
        <f>'OBRA CON ACUERDO O CONTRATO'!J47</f>
        <v>42599</v>
      </c>
      <c r="H47" s="5">
        <f>'OBRA CON ACUERDO O CONTRATO'!K47</f>
        <v>42600</v>
      </c>
      <c r="I47" s="12">
        <f>'OBRA CON ACUERDO O CONTRATO'!L47</f>
        <v>42704</v>
      </c>
      <c r="J47" s="89" t="str">
        <f>'OBRA CON ACUERDO O CONTRATO'!O47</f>
        <v xml:space="preserve">LIC. SALVADOR CONTRERAS </v>
      </c>
      <c r="K47" s="14"/>
      <c r="L47" s="65"/>
      <c r="M47" s="13"/>
    </row>
    <row r="48" spans="1:13" ht="112.5" hidden="1" customHeight="1">
      <c r="A48" s="17">
        <f>'OBRA CON ACUERDO O CONTRATO'!D48</f>
        <v>2016</v>
      </c>
      <c r="B48" s="19" t="str">
        <f>'OBRA CON ACUERDO O CONTRATO'!E48</f>
        <v>RAMO 33</v>
      </c>
      <c r="C48" s="21" t="str">
        <f>'OBRA CON ACUERDO O CONTRATO'!F48</f>
        <v>GMJ 005C OP/2016</v>
      </c>
      <c r="D48" s="2" t="str">
        <f>'OBRA CON ACUERDO O CONTRATO'!G48</f>
        <v>ADJUDICACION DIRECTA</v>
      </c>
      <c r="E48" s="3" t="str">
        <f>'OBRA CON ACUERDO O CONTRATO'!H48</f>
        <v>REHABILITACION DE RED DE DRENAJE Y REPOSICION DE EMPEDRADO NORMAL, CALLE 16 DE SEPTIEMBRE ENTRE CALLE MORELOS Y 20 DE NOVIEMBRE, DELEGACION DE ZAPOTITAN DE HIDALGO</v>
      </c>
      <c r="F48" s="4">
        <f>'OBRA CON ACUERDO O CONTRATO'!I48</f>
        <v>410268.05</v>
      </c>
      <c r="G48" s="6">
        <f>'OBRA CON ACUERDO O CONTRATO'!J48</f>
        <v>42593</v>
      </c>
      <c r="H48" s="5">
        <f>'OBRA CON ACUERDO O CONTRATO'!K48</f>
        <v>42597</v>
      </c>
      <c r="I48" s="12">
        <f>'OBRA CON ACUERDO O CONTRATO'!L48</f>
        <v>42704</v>
      </c>
      <c r="J48" s="89" t="str">
        <f>'OBRA CON ACUERDO O CONTRATO'!O48</f>
        <v xml:space="preserve">LIC. SALVADOR CONTRERAS </v>
      </c>
      <c r="K48" s="14"/>
      <c r="L48" s="65"/>
      <c r="M48" s="13"/>
    </row>
    <row r="49" spans="1:13" ht="114.75" hidden="1" customHeight="1">
      <c r="A49" s="17">
        <f>'OBRA CON ACUERDO O CONTRATO'!D49</f>
        <v>2015</v>
      </c>
      <c r="B49" s="19" t="str">
        <f>'OBRA CON ACUERDO O CONTRATO'!E49</f>
        <v>RAMO 33</v>
      </c>
      <c r="C49" s="21" t="str">
        <f>'OBRA CON ACUERDO O CONTRATO'!F49</f>
        <v>GMJ 006C OP/2016</v>
      </c>
      <c r="D49" s="2" t="str">
        <f>'OBRA CON ACUERDO O CONTRATO'!G49</f>
        <v>ADJUDICACION DIRECTA</v>
      </c>
      <c r="E49" s="3" t="str">
        <f>'OBRA CON ACUERDO O CONTRATO'!H49</f>
        <v>1ER ETAPA DE REHABILITACION, RED DE AGUA POTABLE Y REPOSICION DE EMPEDRADO AHOGADO EN CEMENTO EN LA CALLE ANIMA SOLA DE LA CABECERA MUNICIPAL DE JOCOTEPEC, JALISCO</v>
      </c>
      <c r="F49" s="4">
        <f>'OBRA CON ACUERDO O CONTRATO'!I49</f>
        <v>369433.07</v>
      </c>
      <c r="G49" s="6">
        <f>'OBRA CON ACUERDO O CONTRATO'!J49</f>
        <v>42597</v>
      </c>
      <c r="H49" s="5">
        <f>'OBRA CON ACUERDO O CONTRATO'!K49</f>
        <v>42600</v>
      </c>
      <c r="I49" s="12">
        <f>'OBRA CON ACUERDO O CONTRATO'!L49</f>
        <v>42704</v>
      </c>
      <c r="J49" s="89" t="str">
        <f>'OBRA CON ACUERDO O CONTRATO'!O49</f>
        <v xml:space="preserve">LIC. SALVADOR CONTRERAS </v>
      </c>
      <c r="K49" s="14"/>
      <c r="L49" s="65"/>
      <c r="M49" s="13"/>
    </row>
    <row r="50" spans="1:13" ht="105.75" hidden="1" customHeight="1">
      <c r="A50" s="17">
        <f>'OBRA CON ACUERDO O CONTRATO'!D50</f>
        <v>2015</v>
      </c>
      <c r="B50" s="19" t="str">
        <f>'OBRA CON ACUERDO O CONTRATO'!E50</f>
        <v>RAMO 33</v>
      </c>
      <c r="C50" s="21" t="str">
        <f>'OBRA CON ACUERDO O CONTRATO'!F50</f>
        <v>GMJ 007C OP/2016</v>
      </c>
      <c r="D50" s="2" t="str">
        <f>'OBRA CON ACUERDO O CONTRATO'!G50</f>
        <v>ADJUDICACION DIRECTA</v>
      </c>
      <c r="E50" s="3" t="str">
        <f>'OBRA CON ACUERDO O CONTRATO'!H50</f>
        <v>1ER ETAPA DE REHABILITACION, RED DE DRENAJE Y REPOSICION DE EMPEDRADO AHOGADO EN CEMENTO EN LA CALLE ANIMA SOLA DE LA CABECERA MUNICIPAL DE JOCOTEPEC, JALISCO</v>
      </c>
      <c r="F50" s="4">
        <f>'OBRA CON ACUERDO O CONTRATO'!I50</f>
        <v>369433.09</v>
      </c>
      <c r="G50" s="6">
        <f>'OBRA CON ACUERDO O CONTRATO'!J50</f>
        <v>42592</v>
      </c>
      <c r="H50" s="5">
        <f>'OBRA CON ACUERDO O CONTRATO'!K50</f>
        <v>42593</v>
      </c>
      <c r="I50" s="12">
        <f>'OBRA CON ACUERDO O CONTRATO'!L50</f>
        <v>42704</v>
      </c>
      <c r="J50" s="89" t="str">
        <f>'OBRA CON ACUERDO O CONTRATO'!O50</f>
        <v xml:space="preserve">LIC. SALVADOR CONTRERAS </v>
      </c>
      <c r="K50" s="14"/>
      <c r="L50" s="65"/>
      <c r="M50" s="13"/>
    </row>
    <row r="51" spans="1:13" ht="93.75" hidden="1" customHeight="1">
      <c r="A51" s="17">
        <f>'OBRA CON ACUERDO O CONTRATO'!D51</f>
        <v>2016</v>
      </c>
      <c r="B51" s="19" t="str">
        <f>'OBRA CON ACUERDO O CONTRATO'!E51</f>
        <v>RAMO 33</v>
      </c>
      <c r="C51" s="21" t="str">
        <f>'OBRA CON ACUERDO O CONTRATO'!F51</f>
        <v>GMJ 008C OP/2016</v>
      </c>
      <c r="D51" s="2" t="str">
        <f>'OBRA CON ACUERDO O CONTRATO'!G51</f>
        <v>ADJUDICACION DIRECTA</v>
      </c>
      <c r="E51" s="3" t="str">
        <f>'OBRA CON ACUERDO O CONTRATO'!H51</f>
        <v>2DA. ETAPA DE REHABILITACIÓN, RED DE DRENAJE Y REPOSICIÓN DE EMPEDRADO EN CEMENTO EN LA CALLE ANIMA SOLA EN JOCOTEPEC, JALISCO</v>
      </c>
      <c r="F51" s="4">
        <f>'OBRA CON ACUERDO O CONTRATO'!I51</f>
        <v>205079.87</v>
      </c>
      <c r="G51" s="6">
        <f>'OBRA CON ACUERDO O CONTRATO'!J51</f>
        <v>42618</v>
      </c>
      <c r="H51" s="5">
        <f>'OBRA CON ACUERDO O CONTRATO'!K51</f>
        <v>42625</v>
      </c>
      <c r="I51" s="12">
        <f>'OBRA CON ACUERDO O CONTRATO'!L51</f>
        <v>42704</v>
      </c>
      <c r="J51" s="89" t="str">
        <f>'OBRA CON ACUERDO O CONTRATO'!O51</f>
        <v xml:space="preserve">LIC. SALVADOR CONTRERAS </v>
      </c>
      <c r="K51" s="14"/>
      <c r="L51" s="65"/>
      <c r="M51" s="13"/>
    </row>
    <row r="52" spans="1:13" ht="90" hidden="1">
      <c r="A52" s="17">
        <f>'OBRA CON ACUERDO O CONTRATO'!D52</f>
        <v>2016</v>
      </c>
      <c r="B52" s="19" t="str">
        <f>'OBRA CON ACUERDO O CONTRATO'!E52</f>
        <v>RAMO 33</v>
      </c>
      <c r="C52" s="21" t="str">
        <f>'OBRA CON ACUERDO O CONTRATO'!F52</f>
        <v>GMJ 009C OP/2016</v>
      </c>
      <c r="D52" s="2" t="str">
        <f>'OBRA CON ACUERDO O CONTRATO'!G52</f>
        <v>ADJUDICACION DIRECTA</v>
      </c>
      <c r="E52" s="3" t="str">
        <f>'OBRA CON ACUERDO O CONTRATO'!H52</f>
        <v>2DA. ETAPA DE REHABILITACIÓN DE RED DE AGUA POTABLE Y REPOSICIÓN DE EMPEDRADO AHOGADO EN CEMENTO EN LA C. ANIMA SOLA DE LA CABECERA MUNICIPAL DE JOCOTEPEC, JALISCO</v>
      </c>
      <c r="F52" s="4">
        <f>'OBRA CON ACUERDO O CONTRATO'!I52</f>
        <v>187923.95</v>
      </c>
      <c r="G52" s="6">
        <f>'OBRA CON ACUERDO O CONTRATO'!J52</f>
        <v>42618</v>
      </c>
      <c r="H52" s="5">
        <f>'OBRA CON ACUERDO O CONTRATO'!K52</f>
        <v>42625</v>
      </c>
      <c r="I52" s="12">
        <f>'OBRA CON ACUERDO O CONTRATO'!L52</f>
        <v>42704</v>
      </c>
      <c r="J52" s="89" t="str">
        <f>'OBRA CON ACUERDO O CONTRATO'!O52</f>
        <v xml:space="preserve">LIC. SALVADOR CONTRERAS </v>
      </c>
      <c r="K52" s="14"/>
      <c r="L52" s="65"/>
      <c r="M52" s="13"/>
    </row>
    <row r="53" spans="1:13" ht="77.25" hidden="1" customHeight="1">
      <c r="A53" s="17">
        <f>'OBRA CON ACUERDO O CONTRATO'!D53</f>
        <v>2016</v>
      </c>
      <c r="B53" s="19" t="str">
        <f>'OBRA CON ACUERDO O CONTRATO'!E53</f>
        <v>RAMO 33</v>
      </c>
      <c r="C53" s="21" t="str">
        <f>'OBRA CON ACUERDO O CONTRATO'!F53</f>
        <v>GMJ 010C OP/2016</v>
      </c>
      <c r="D53" s="2" t="str">
        <f>'OBRA CON ACUERDO O CONTRATO'!G53</f>
        <v>ADJUDICACION DIRECTA</v>
      </c>
      <c r="E53" s="3" t="str">
        <f>'OBRA CON ACUERDO O CONTRATO'!H53</f>
        <v>REHABILITACION DE RED DE DRENAJE EN C. VIENTE GUERRERO ENTRE INDEPENDENCIA Y NIÑOS HEROES, EN JOCOTEPEC, JALISCO</v>
      </c>
      <c r="F53" s="4">
        <f>'OBRA CON ACUERDO O CONTRATO'!I53</f>
        <v>583370.43999999994</v>
      </c>
      <c r="G53" s="6">
        <f>'OBRA CON ACUERDO O CONTRATO'!J53</f>
        <v>42632</v>
      </c>
      <c r="H53" s="5">
        <f>'OBRA CON ACUERDO O CONTRATO'!K53</f>
        <v>42635</v>
      </c>
      <c r="I53" s="12">
        <f>'OBRA CON ACUERDO O CONTRATO'!L53</f>
        <v>42704</v>
      </c>
      <c r="J53" s="89" t="str">
        <f>'OBRA CON ACUERDO O CONTRATO'!O53</f>
        <v xml:space="preserve">LIC. SALVADOR CONTRERAS </v>
      </c>
      <c r="K53" s="14"/>
      <c r="L53" s="65"/>
      <c r="M53" s="13"/>
    </row>
    <row r="54" spans="1:13" ht="73.5" hidden="1" customHeight="1">
      <c r="A54" s="17">
        <f>'OBRA CON ACUERDO O CONTRATO'!D54</f>
        <v>2016</v>
      </c>
      <c r="B54" s="19" t="str">
        <f>'OBRA CON ACUERDO O CONTRATO'!E54</f>
        <v>RAMO 33</v>
      </c>
      <c r="C54" s="21" t="str">
        <f>'OBRA CON ACUERDO O CONTRATO'!F54</f>
        <v>GMJ 011C OP/2016</v>
      </c>
      <c r="D54" s="2" t="str">
        <f>'OBRA CON ACUERDO O CONTRATO'!G54</f>
        <v>ADJUDICACION DIRECTA</v>
      </c>
      <c r="E54" s="3" t="str">
        <f>'OBRA CON ACUERDO O CONTRATO'!H54</f>
        <v>REHABILITACIÓN DE RED DE AGUA POTABLE EN C. VIENTE GUERRERO ENTRE INDEPENDENCIA Y NIÑOS HEROES, EN JOCOTEPEC, JALISCO</v>
      </c>
      <c r="F54" s="4">
        <f>'OBRA CON ACUERDO O CONTRATO'!I54</f>
        <v>490205.03</v>
      </c>
      <c r="G54" s="6">
        <f>'OBRA CON ACUERDO O CONTRATO'!J54</f>
        <v>42632</v>
      </c>
      <c r="H54" s="5">
        <f>'OBRA CON ACUERDO O CONTRATO'!K54</f>
        <v>42635</v>
      </c>
      <c r="I54" s="12">
        <f>'OBRA CON ACUERDO O CONTRATO'!L54</f>
        <v>42704</v>
      </c>
      <c r="J54" s="89" t="str">
        <f>'OBRA CON ACUERDO O CONTRATO'!O54</f>
        <v xml:space="preserve">LIC. SALVADOR CONTRERAS </v>
      </c>
      <c r="K54" s="14"/>
      <c r="L54" s="65"/>
      <c r="M54" s="13"/>
    </row>
    <row r="55" spans="1:13" ht="90" hidden="1">
      <c r="A55" s="17">
        <f>'OBRA CON ACUERDO O CONTRATO'!D55</f>
        <v>2016</v>
      </c>
      <c r="B55" s="19" t="str">
        <f>'OBRA CON ACUERDO O CONTRATO'!E55</f>
        <v xml:space="preserve">Fortalecimiento Financiero Para La Inversion </v>
      </c>
      <c r="C55" s="21" t="str">
        <f>'OBRA CON ACUERDO O CONTRATO'!F55</f>
        <v>GMJ 012C OP/2016</v>
      </c>
      <c r="D55" s="2" t="str">
        <f>'OBRA CON ACUERDO O CONTRATO'!G55</f>
        <v>POR INVITACION RESTRINGIDA</v>
      </c>
      <c r="E55" s="3" t="str">
        <f>'OBRA CON ACUERDO O CONTRATO'!H55</f>
        <v>CONSTRUCCIÓN DE LOZA DE CONCRETO HIDRAULICO Y REHABILITACIÓN DE PUENTE VEHICULAR EN CALLE VICENTE GUERRERO EN LA CABECERA MUNICIPAL DE JOCOTEPEC, JALISCO</v>
      </c>
      <c r="F55" s="4">
        <f>'OBRA CON ACUERDO O CONTRATO'!I55</f>
        <v>3930732.57</v>
      </c>
      <c r="G55" s="6">
        <f>'OBRA CON ACUERDO O CONTRATO'!J55</f>
        <v>42633</v>
      </c>
      <c r="H55" s="5">
        <f>'OBRA CON ACUERDO O CONTRATO'!K55</f>
        <v>42634</v>
      </c>
      <c r="I55" s="12">
        <f>'OBRA CON ACUERDO O CONTRATO'!L55</f>
        <v>42719</v>
      </c>
      <c r="J55" s="89" t="str">
        <f>'OBRA CON ACUERDO O CONTRATO'!O55</f>
        <v>ING. J. GUADALUPE IBARRA</v>
      </c>
      <c r="K55" s="14"/>
      <c r="L55" s="65"/>
      <c r="M55" s="13"/>
    </row>
    <row r="56" spans="1:13" ht="45" hidden="1">
      <c r="A56" s="17">
        <f>'OBRA CON ACUERDO O CONTRATO'!D56</f>
        <v>2016</v>
      </c>
      <c r="B56" s="19" t="str">
        <f>'OBRA CON ACUERDO O CONTRATO'!E56</f>
        <v>RAMO 33</v>
      </c>
      <c r="C56" s="21" t="str">
        <f>'OBRA CON ACUERDO O CONTRATO'!F56</f>
        <v>GMJ 013C OP/2016</v>
      </c>
      <c r="D56" s="2" t="str">
        <f>'OBRA CON ACUERDO O CONTRATO'!G56</f>
        <v>ADJUDICACION DIRECTA</v>
      </c>
      <c r="E56" s="3" t="str">
        <f>'OBRA CON ACUERDO O CONTRATO'!H56</f>
        <v>ELECTRIFICACIÓN DE MEDIA Y BAJA TENSIÓN EN LA CALLE FRANCISCO VILLA DE ZAPOTITAN DE HIDALGO</v>
      </c>
      <c r="F56" s="4">
        <f>'OBRA CON ACUERDO O CONTRATO'!I56</f>
        <v>352278.81</v>
      </c>
      <c r="G56" s="6">
        <f>'OBRA CON ACUERDO O CONTRATO'!J56</f>
        <v>42650</v>
      </c>
      <c r="H56" s="5">
        <f>'OBRA CON ACUERDO O CONTRATO'!K56</f>
        <v>42653</v>
      </c>
      <c r="I56" s="12">
        <f>'OBRA CON ACUERDO O CONTRATO'!L56</f>
        <v>42734</v>
      </c>
      <c r="J56" s="89" t="str">
        <f>'OBRA CON ACUERDO O CONTRATO'!O56</f>
        <v>ING. RIGOBERTO OLMEDO RAMOS</v>
      </c>
      <c r="K56" s="14"/>
      <c r="L56" s="65"/>
      <c r="M56" s="13"/>
    </row>
    <row r="57" spans="1:13" ht="60" hidden="1">
      <c r="A57" s="17">
        <f>'OBRA CON ACUERDO O CONTRATO'!D57</f>
        <v>2016</v>
      </c>
      <c r="B57" s="19" t="str">
        <f>'OBRA CON ACUERDO O CONTRATO'!E57</f>
        <v>RAMO 33</v>
      </c>
      <c r="C57" s="21" t="str">
        <f>'OBRA CON ACUERDO O CONTRATO'!F57</f>
        <v>GMJ 014C OP/2016</v>
      </c>
      <c r="D57" s="2" t="str">
        <f>'OBRA CON ACUERDO O CONTRATO'!G57</f>
        <v>ADJUDICACION DIRECTA</v>
      </c>
      <c r="E57" s="3" t="str">
        <f>'OBRA CON ACUERDO O CONTRATO'!H57</f>
        <v>ELECTRIFICACIÓN DE MEDIA Y BAJA TENSIÓN EN LA CALLE BERNARDO QUINTANA DE ZAPOTITAN DE HIDALGO</v>
      </c>
      <c r="F57" s="4">
        <f>'OBRA CON ACUERDO O CONTRATO'!I57</f>
        <v>364293.06</v>
      </c>
      <c r="G57" s="6">
        <f>'OBRA CON ACUERDO O CONTRATO'!J57</f>
        <v>42650</v>
      </c>
      <c r="H57" s="5">
        <f>'OBRA CON ACUERDO O CONTRATO'!K57</f>
        <v>42653</v>
      </c>
      <c r="I57" s="12">
        <f>'OBRA CON ACUERDO O CONTRATO'!L57</f>
        <v>42734</v>
      </c>
      <c r="J57" s="89" t="str">
        <f>'OBRA CON ACUERDO O CONTRATO'!O57</f>
        <v>ING. RIGOBERTO OLMEDO RAMOS</v>
      </c>
      <c r="K57" s="14"/>
      <c r="L57" s="65"/>
      <c r="M57" s="13"/>
    </row>
    <row r="58" spans="1:13" s="147" customFormat="1" ht="45" hidden="1">
      <c r="A58" s="124">
        <f>'OBRA CON ACUERDO O CONTRATO'!D58</f>
        <v>2016</v>
      </c>
      <c r="B58" s="125" t="str">
        <f>'OBRA CON ACUERDO O CONTRATO'!E58</f>
        <v>3X1 PARA MIGRANTES</v>
      </c>
      <c r="C58" s="126" t="str">
        <f>'OBRA CON ACUERDO O CONTRATO'!F58</f>
        <v>GMJ 015C OP/2016</v>
      </c>
      <c r="D58" s="127" t="str">
        <f>'OBRA CON ACUERDO O CONTRATO'!G58</f>
        <v>POR INVITACION RESTRINGIDA</v>
      </c>
      <c r="E58" s="177" t="str">
        <f>'OBRA CON ACUERDO O CONTRATO'!H58</f>
        <v>EMPEDRADO AHOGADO EN CEMENTO EN CALLE INSURGENTES PRIMERA ETAPA, ZAPOTITAN DE HIDALGO</v>
      </c>
      <c r="F58" s="128">
        <f>'OBRA CON ACUERDO O CONTRATO'!I58</f>
        <v>2426000</v>
      </c>
      <c r="G58" s="129">
        <f>'OBRA CON ACUERDO O CONTRATO'!J58</f>
        <v>0</v>
      </c>
      <c r="H58" s="130">
        <f>'OBRA CON ACUERDO O CONTRATO'!K58</f>
        <v>0</v>
      </c>
      <c r="I58" s="131">
        <f>'OBRA CON ACUERDO O CONTRATO'!L58</f>
        <v>0</v>
      </c>
      <c r="J58" s="229">
        <f>'OBRA CON ACUERDO O CONTRATO'!O58</f>
        <v>0</v>
      </c>
      <c r="K58" s="144"/>
      <c r="L58" s="148"/>
      <c r="M58" s="146"/>
    </row>
    <row r="59" spans="1:13" ht="120" hidden="1">
      <c r="A59" s="17">
        <f>'OBRA CON ACUERDO O CONTRATO'!D59</f>
        <v>2016</v>
      </c>
      <c r="B59" s="19" t="str">
        <f>'OBRA CON ACUERDO O CONTRATO'!E59</f>
        <v xml:space="preserve">Fortalecimiento Financiero Para La Inversion </v>
      </c>
      <c r="C59" s="21" t="str">
        <f>'OBRA CON ACUERDO O CONTRATO'!F59</f>
        <v>GMJ 016C OP/2016</v>
      </c>
      <c r="D59" s="2" t="str">
        <f>'OBRA CON ACUERDO O CONTRATO'!G59</f>
        <v>POR INVITACION RESTRINGIDA</v>
      </c>
      <c r="E59" s="3" t="str">
        <f>'OBRA CON ACUERDO O CONTRATO'!H59</f>
        <v>CONSTRUCCIÓN DE LOZA DE PAVIMENTO CON CONCRETO HIDRAULICO INCLUYE RED DE AGUA POTABLE Y ALCANTARILLADO EN CALLE DEGOLLADO ORIENTE DE C. MATAMOROS A JOSEFA ORTÍZ DE DOMINGUEZ, EN LA CABECERA MUNICIPAL DE JOCOTEPEC, JALISCO</v>
      </c>
      <c r="F59" s="4">
        <f>'OBRA CON ACUERDO O CONTRATO'!I59</f>
        <v>2439500.65</v>
      </c>
      <c r="G59" s="6">
        <f>'OBRA CON ACUERDO O CONTRATO'!J59</f>
        <v>42683</v>
      </c>
      <c r="H59" s="5">
        <f>'OBRA CON ACUERDO O CONTRATO'!K59</f>
        <v>42685</v>
      </c>
      <c r="I59" s="12">
        <f>'OBRA CON ACUERDO O CONTRATO'!L59</f>
        <v>42735</v>
      </c>
      <c r="J59" s="89" t="str">
        <f>'OBRA CON ACUERDO O CONTRATO'!O59</f>
        <v>ING. JOSE GUADALUPE IBARRA RAMIREZ</v>
      </c>
      <c r="K59" s="14"/>
      <c r="L59" s="65"/>
      <c r="M59" s="13"/>
    </row>
    <row r="60" spans="1:13" ht="120" hidden="1">
      <c r="A60" s="17">
        <f>'OBRA CON ACUERDO O CONTRATO'!D60</f>
        <v>2016</v>
      </c>
      <c r="B60" s="19" t="str">
        <f>'OBRA CON ACUERDO O CONTRATO'!E60</f>
        <v xml:space="preserve">Fortalecimiento Financiero Para La Inversion </v>
      </c>
      <c r="C60" s="21" t="str">
        <f>'OBRA CON ACUERDO O CONTRATO'!F60</f>
        <v>GMJ 017C OP/2016</v>
      </c>
      <c r="D60" s="2" t="str">
        <f>'OBRA CON ACUERDO O CONTRATO'!G60</f>
        <v>POR INVITACION RESTRINGIDA</v>
      </c>
      <c r="E60" s="3" t="str">
        <f>'OBRA CON ACUERDO O CONTRATO'!H60</f>
        <v>CONSTRUCCIÓN DE LOZA DE PAVIMENTO CON CONCRETO HIDRAULICO INCLUYE RED DE AGUA POTABLE Y ALCANTARILLADO EN CALLE DEGOLLADO ORIENTE DE C. NICOLAS BRAVO A MATAMORORS, EN LA CABECERA MUNICIPAL DE JOCOTEPEC, JALISCO</v>
      </c>
      <c r="F60" s="4">
        <f>'OBRA CON ACUERDO O CONTRATO'!I60</f>
        <v>2623234.52</v>
      </c>
      <c r="G60" s="6">
        <f>'OBRA CON ACUERDO O CONTRATO'!J60</f>
        <v>42622</v>
      </c>
      <c r="H60" s="5">
        <f>'OBRA CON ACUERDO O CONTRATO'!K60</f>
        <v>42685</v>
      </c>
      <c r="I60" s="12">
        <f>'OBRA CON ACUERDO O CONTRATO'!L60</f>
        <v>42735</v>
      </c>
      <c r="J60" s="89" t="str">
        <f>'OBRA CON ACUERDO O CONTRATO'!O60</f>
        <v xml:space="preserve">LIC. SALVADOR CONTRERAS </v>
      </c>
      <c r="K60" s="14"/>
      <c r="L60" s="65"/>
      <c r="M60" s="13"/>
    </row>
    <row r="61" spans="1:13" ht="45" hidden="1">
      <c r="A61" s="17">
        <f>'OBRA CON ACUERDO O CONTRATO'!D61</f>
        <v>2016</v>
      </c>
      <c r="B61" s="19" t="str">
        <f>'OBRA CON ACUERDO O CONTRATO'!E61</f>
        <v>SEDATU</v>
      </c>
      <c r="C61" s="21" t="str">
        <f>'OBRA CON ACUERDO O CONTRATO'!F61</f>
        <v>GMJ 018C OP/2016</v>
      </c>
      <c r="D61" s="2" t="str">
        <f>'OBRA CON ACUERDO O CONTRATO'!G61</f>
        <v>POR INVITACION RESTRINGIDA</v>
      </c>
      <c r="E61" s="3" t="str">
        <f>'OBRA CON ACUERDO O CONTRATO'!H61</f>
        <v>CONSTRUCCIÓN DE PLAZOLETA "EL CHANTE" MUNICIPIO DE JOCOTEPEC, JALISCO</v>
      </c>
      <c r="F61" s="4">
        <f>'OBRA CON ACUERDO O CONTRATO'!I61</f>
        <v>2389400</v>
      </c>
      <c r="G61" s="6">
        <f>'OBRA CON ACUERDO O CONTRATO'!J61</f>
        <v>42669</v>
      </c>
      <c r="H61" s="5">
        <f>'OBRA CON ACUERDO O CONTRATO'!K61</f>
        <v>42671</v>
      </c>
      <c r="I61" s="12">
        <f>'OBRA CON ACUERDO O CONTRATO'!L61</f>
        <v>42735</v>
      </c>
      <c r="J61" s="89" t="str">
        <f>'OBRA CON ACUERDO O CONTRATO'!O61</f>
        <v xml:space="preserve">LIC. SALVADOR CONTRERAS </v>
      </c>
      <c r="K61" s="14"/>
      <c r="L61" s="65"/>
      <c r="M61" s="13"/>
    </row>
    <row r="62" spans="1:13" ht="60" hidden="1">
      <c r="A62" s="17">
        <f>'OBRA CON ACUERDO O CONTRATO'!D62</f>
        <v>2016</v>
      </c>
      <c r="B62" s="19" t="str">
        <f>'OBRA CON ACUERDO O CONTRATO'!E62</f>
        <v>RAMO 33</v>
      </c>
      <c r="C62" s="21" t="str">
        <f>'OBRA CON ACUERDO O CONTRATO'!F62</f>
        <v>GMJ 019C OP/2016</v>
      </c>
      <c r="D62" s="2" t="str">
        <f>'OBRA CON ACUERDO O CONTRATO'!G62</f>
        <v>ADJUDICACION DIRECTA</v>
      </c>
      <c r="E62" s="3" t="str">
        <f>'OBRA CON ACUERDO O CONTRATO'!H62</f>
        <v>CONSTRUCCIÓN DE EMPEDRADO AHOGADO EN CEMENTO EN LA CALLE ANIMA SOLA DE LA CABECERA MUNICIPAL DE JOCOTEPEC, JALISCO</v>
      </c>
      <c r="F62" s="4">
        <f>'OBRA CON ACUERDO O CONTRATO'!I62</f>
        <v>196802.42</v>
      </c>
      <c r="G62" s="6">
        <f>'OBRA CON ACUERDO O CONTRATO'!J62</f>
        <v>42677</v>
      </c>
      <c r="H62" s="5">
        <f>'OBRA CON ACUERDO O CONTRATO'!K62</f>
        <v>42681</v>
      </c>
      <c r="I62" s="12">
        <f>'OBRA CON ACUERDO O CONTRATO'!L62</f>
        <v>42735</v>
      </c>
      <c r="J62" s="89" t="str">
        <f>'OBRA CON ACUERDO O CONTRATO'!O62</f>
        <v xml:space="preserve">LIC. SALVADOR CONTRERAS </v>
      </c>
      <c r="K62" s="14"/>
      <c r="L62" s="65"/>
      <c r="M62" s="13"/>
    </row>
    <row r="63" spans="1:13" ht="90.75" hidden="1" customHeight="1">
      <c r="A63" s="17">
        <f>'OBRA CON ACUERDO O CONTRATO'!D63</f>
        <v>2016</v>
      </c>
      <c r="B63" s="19" t="str">
        <f>'OBRA CON ACUERDO O CONTRATO'!E63</f>
        <v>RAMO 33</v>
      </c>
      <c r="C63" s="21" t="str">
        <f>'OBRA CON ACUERDO O CONTRATO'!F63</f>
        <v>GMJ 020C OP/2016</v>
      </c>
      <c r="D63" s="2" t="str">
        <f>'OBRA CON ACUERDO O CONTRATO'!G63</f>
        <v>ADJUDICACION DIRECTA</v>
      </c>
      <c r="E63" s="3" t="str">
        <f>'OBRA CON ACUERDO O CONTRATO'!H63</f>
        <v>REEMPEDRADO AHOGADO EN CEMENTO CALLE 16 DE SEPTIEMBRE ENTRE CALLES MORELOS Y 20 DE NOVIEMBRE EN LA DELEGACIÓN DE ZAPOTITAN DE HIDALGO</v>
      </c>
      <c r="F63" s="4">
        <f>'OBRA CON ACUERDO O CONTRATO'!I63</f>
        <v>523396.29</v>
      </c>
      <c r="G63" s="6">
        <f>'OBRA CON ACUERDO O CONTRATO'!J63</f>
        <v>42677</v>
      </c>
      <c r="H63" s="5">
        <f>'OBRA CON ACUERDO O CONTRATO'!K63</f>
        <v>42678</v>
      </c>
      <c r="I63" s="12">
        <f>'OBRA CON ACUERDO O CONTRATO'!L63</f>
        <v>42735</v>
      </c>
      <c r="J63" s="89" t="str">
        <f>'OBRA CON ACUERDO O CONTRATO'!O63</f>
        <v xml:space="preserve">LIC. SALVADOR CONTRERAS </v>
      </c>
      <c r="K63" s="14"/>
      <c r="L63" s="65"/>
      <c r="M63" s="13"/>
    </row>
    <row r="64" spans="1:13" ht="90" hidden="1">
      <c r="A64" s="17">
        <f>'OBRA CON ACUERDO O CONTRATO'!D64</f>
        <v>2016</v>
      </c>
      <c r="B64" s="19" t="str">
        <f>'OBRA CON ACUERDO O CONTRATO'!E64</f>
        <v xml:space="preserve">Fortalecimiento Financiero Para La Inversion </v>
      </c>
      <c r="C64" s="21" t="str">
        <f>'OBRA CON ACUERDO O CONTRATO'!F64</f>
        <v>GMJ 021C OP/2016</v>
      </c>
      <c r="D64" s="2" t="str">
        <f>'OBRA CON ACUERDO O CONTRATO'!G64</f>
        <v>ADJUDICACION DIRECTA</v>
      </c>
      <c r="E64" s="3" t="str">
        <f>'OBRA CON ACUERDO O CONTRATO'!H64</f>
        <v>CONSTRUCCIÓN DE ALUMBRADO PÚBLICO EN CALLE DEGOLLADO ENTRE C. JOSEFA ORTÍZ DE DOMINGUEZ Y NICOLAS BRAVO, EN LA CABECERA MUNICIPAL EN EL MUNICIPIO DE JOCOTEPEC, JALISCO</v>
      </c>
      <c r="F64" s="4">
        <f>'OBRA CON ACUERDO O CONTRATO'!I64</f>
        <v>577695.28</v>
      </c>
      <c r="G64" s="6">
        <f>'OBRA CON ACUERDO O CONTRATO'!J64</f>
        <v>42688</v>
      </c>
      <c r="H64" s="5">
        <f>'OBRA CON ACUERDO O CONTRATO'!K64</f>
        <v>42689</v>
      </c>
      <c r="I64" s="12">
        <f>'OBRA CON ACUERDO O CONTRATO'!L64</f>
        <v>42734</v>
      </c>
      <c r="J64" s="89" t="str">
        <f>'OBRA CON ACUERDO O CONTRATO'!O64</f>
        <v>ING. JOSE GUADALUPE IBARRA RAMIREZ</v>
      </c>
      <c r="K64" s="14"/>
      <c r="L64" s="65"/>
      <c r="M64" s="13"/>
    </row>
    <row r="65" spans="1:13" s="147" customFormat="1" ht="26.25" hidden="1">
      <c r="A65" s="124">
        <f>'OBRA CON ACUERDO O CONTRATO'!D65</f>
        <v>2016</v>
      </c>
      <c r="B65" s="125">
        <f>'OBRA CON ACUERDO O CONTRATO'!E65</f>
        <v>0</v>
      </c>
      <c r="C65" s="126" t="str">
        <f>'OBRA CON ACUERDO O CONTRATO'!F65</f>
        <v>GMJ 022C OP/2016</v>
      </c>
      <c r="D65" s="127">
        <f>'OBRA CON ACUERDO O CONTRATO'!G65</f>
        <v>0</v>
      </c>
      <c r="E65" s="177" t="str">
        <f>'OBRA CON ACUERDO O CONTRATO'!H65</f>
        <v>CANCELADO</v>
      </c>
      <c r="F65" s="128">
        <f>'OBRA CON ACUERDO O CONTRATO'!I65</f>
        <v>0</v>
      </c>
      <c r="G65" s="129">
        <f>'OBRA CON ACUERDO O CONTRATO'!J65</f>
        <v>0</v>
      </c>
      <c r="H65" s="130">
        <f>'OBRA CON ACUERDO O CONTRATO'!K65</f>
        <v>0</v>
      </c>
      <c r="I65" s="131">
        <f>'OBRA CON ACUERDO O CONTRATO'!L65</f>
        <v>0</v>
      </c>
      <c r="J65" s="229">
        <f>'OBRA CON ACUERDO O CONTRATO'!O65</f>
        <v>0</v>
      </c>
      <c r="K65" s="144"/>
      <c r="L65" s="145"/>
      <c r="M65" s="146"/>
    </row>
    <row r="66" spans="1:13" s="147" customFormat="1" ht="26.25" hidden="1">
      <c r="A66" s="124">
        <f>'OBRA CON ACUERDO O CONTRATO'!D66</f>
        <v>2016</v>
      </c>
      <c r="B66" s="125">
        <f>'OBRA CON ACUERDO O CONTRATO'!E66</f>
        <v>0</v>
      </c>
      <c r="C66" s="126" t="str">
        <f>'OBRA CON ACUERDO O CONTRATO'!F66</f>
        <v>GMJ 023C OP/2016</v>
      </c>
      <c r="D66" s="127">
        <f>'OBRA CON ACUERDO O CONTRATO'!G66</f>
        <v>0</v>
      </c>
      <c r="E66" s="177" t="str">
        <f>'OBRA CON ACUERDO O CONTRATO'!H66</f>
        <v>CANCELADO</v>
      </c>
      <c r="F66" s="128">
        <f>'OBRA CON ACUERDO O CONTRATO'!I66</f>
        <v>0</v>
      </c>
      <c r="G66" s="129">
        <f>'OBRA CON ACUERDO O CONTRATO'!J66</f>
        <v>0</v>
      </c>
      <c r="H66" s="130">
        <f>'OBRA CON ACUERDO O CONTRATO'!K66</f>
        <v>0</v>
      </c>
      <c r="I66" s="131">
        <f>'OBRA CON ACUERDO O CONTRATO'!L66</f>
        <v>0</v>
      </c>
      <c r="J66" s="229">
        <f>'OBRA CON ACUERDO O CONTRATO'!O66</f>
        <v>0</v>
      </c>
      <c r="K66" s="144"/>
      <c r="L66" s="145"/>
      <c r="M66" s="146"/>
    </row>
    <row r="67" spans="1:13" ht="60" hidden="1">
      <c r="A67" s="17">
        <f>'OBRA CON ACUERDO O CONTRATO'!D67</f>
        <v>2016</v>
      </c>
      <c r="B67" s="19" t="str">
        <f>'OBRA CON ACUERDO O CONTRATO'!E67</f>
        <v>RAMO 33</v>
      </c>
      <c r="C67" s="21" t="str">
        <f>'OBRA CON ACUERDO O CONTRATO'!F67</f>
        <v>GMJ 024C OP/2016</v>
      </c>
      <c r="D67" s="2" t="str">
        <f>'OBRA CON ACUERDO O CONTRATO'!G67</f>
        <v>POR INVITACION RESTRINGIDA</v>
      </c>
      <c r="E67" s="3" t="str">
        <f>'OBRA CON ACUERDO O CONTRATO'!H67</f>
        <v>CONSTRUCCIÓN Y AFORO DE POZO PROFUNDO EN LA CALLE JUAREZ, LOCALIDAD DE CHANTEPEC, MUNICIPIO DE JOCOTEPEC, JALISCO</v>
      </c>
      <c r="F67" s="4">
        <f>'OBRA CON ACUERDO O CONTRATO'!I67</f>
        <v>1630380</v>
      </c>
      <c r="G67" s="6">
        <f>'OBRA CON ACUERDO O CONTRATO'!J67</f>
        <v>0</v>
      </c>
      <c r="H67" s="5">
        <f>'OBRA CON ACUERDO O CONTRATO'!K67</f>
        <v>42720</v>
      </c>
      <c r="I67" s="12">
        <f>'OBRA CON ACUERDO O CONTRATO'!L67</f>
        <v>42794</v>
      </c>
      <c r="J67" s="89" t="str">
        <f>'OBRA CON ACUERDO O CONTRATO'!O67</f>
        <v>ING. RIGOBERTO OLMEDO RAMOS</v>
      </c>
      <c r="K67" s="14"/>
      <c r="L67" s="65"/>
      <c r="M67" s="13"/>
    </row>
    <row r="68" spans="1:13" ht="45" hidden="1">
      <c r="A68" s="17">
        <f>'OBRA CON ACUERDO O CONTRATO'!D68</f>
        <v>2016</v>
      </c>
      <c r="B68" s="19" t="str">
        <f>'OBRA CON ACUERDO O CONTRATO'!E68</f>
        <v>FOREMODA</v>
      </c>
      <c r="C68" s="21" t="str">
        <f>'OBRA CON ACUERDO O CONTRATO'!F68</f>
        <v>GMJ 025C OP/2016</v>
      </c>
      <c r="D68" s="2" t="str">
        <f>'OBRA CON ACUERDO O CONTRATO'!G68</f>
        <v>POR INVITACION RESTRINGIDA</v>
      </c>
      <c r="E68" s="3" t="str">
        <f>'OBRA CON ACUERDO O CONTRATO'!H68</f>
        <v>RESTAURACIÓN DE LA PARROQUIA DEL SEÑOR DEL MONTE EN JOCOTEPEC, JALISCO</v>
      </c>
      <c r="F68" s="4">
        <f>'OBRA CON ACUERDO O CONTRATO'!I68</f>
        <v>1800000</v>
      </c>
      <c r="G68" s="6">
        <f>'OBRA CON ACUERDO O CONTRATO'!J68</f>
        <v>0</v>
      </c>
      <c r="H68" s="5">
        <f>'OBRA CON ACUERDO O CONTRATO'!K68</f>
        <v>42734</v>
      </c>
      <c r="I68" s="12">
        <f>'OBRA CON ACUERDO O CONTRATO'!L68</f>
        <v>43039</v>
      </c>
      <c r="J68" s="89" t="str">
        <f>'OBRA CON ACUERDO O CONTRATO'!O68</f>
        <v>ARQ. FRANCISCO SALAZAR</v>
      </c>
      <c r="K68" s="14"/>
      <c r="L68" s="65"/>
      <c r="M68" s="13"/>
    </row>
    <row r="69" spans="1:13" hidden="1">
      <c r="A69" s="17">
        <f>'OBRA CON ACUERDO O CONTRATO'!D69</f>
        <v>0</v>
      </c>
      <c r="B69" s="19">
        <f>'OBRA CON ACUERDO O CONTRATO'!E69</f>
        <v>0</v>
      </c>
      <c r="C69" s="21">
        <f>'OBRA CON ACUERDO O CONTRATO'!F69</f>
        <v>0</v>
      </c>
      <c r="D69" s="2">
        <f>'OBRA CON ACUERDO O CONTRATO'!G69</f>
        <v>0</v>
      </c>
      <c r="E69" s="3">
        <f>'OBRA CON ACUERDO O CONTRATO'!H69</f>
        <v>0</v>
      </c>
      <c r="F69" s="4">
        <f>'OBRA CON ACUERDO O CONTRATO'!I69</f>
        <v>0</v>
      </c>
      <c r="G69" s="6">
        <f>'OBRA CON ACUERDO O CONTRATO'!J69</f>
        <v>0</v>
      </c>
      <c r="H69" s="5">
        <f>'OBRA CON ACUERDO O CONTRATO'!K69</f>
        <v>0</v>
      </c>
      <c r="I69" s="12">
        <f>'OBRA CON ACUERDO O CONTRATO'!L69</f>
        <v>0</v>
      </c>
      <c r="J69" s="89">
        <f>'OBRA CON ACUERDO O CONTRATO'!O69</f>
        <v>0</v>
      </c>
      <c r="K69" s="14"/>
      <c r="L69" s="65"/>
      <c r="M69" s="13"/>
    </row>
    <row r="70" spans="1:13" hidden="1">
      <c r="A70" s="17">
        <f>'OBRA CON ACUERDO O CONTRATO'!D70</f>
        <v>0</v>
      </c>
      <c r="B70" s="19">
        <f>'OBRA CON ACUERDO O CONTRATO'!E70</f>
        <v>0</v>
      </c>
      <c r="C70" s="21">
        <f>'OBRA CON ACUERDO O CONTRATO'!F70</f>
        <v>0</v>
      </c>
      <c r="D70" s="2">
        <f>'OBRA CON ACUERDO O CONTRATO'!G70</f>
        <v>0</v>
      </c>
      <c r="E70" s="3">
        <f>'OBRA CON ACUERDO O CONTRATO'!H70</f>
        <v>0</v>
      </c>
      <c r="F70" s="4">
        <f>'OBRA CON ACUERDO O CONTRATO'!I70</f>
        <v>0</v>
      </c>
      <c r="G70" s="6">
        <f>'OBRA CON ACUERDO O CONTRATO'!J70</f>
        <v>0</v>
      </c>
      <c r="H70" s="5">
        <f>'OBRA CON ACUERDO O CONTRATO'!K70</f>
        <v>0</v>
      </c>
      <c r="I70" s="12">
        <f>'OBRA CON ACUERDO O CONTRATO'!L70</f>
        <v>0</v>
      </c>
      <c r="J70" s="89">
        <f>'OBRA CON ACUERDO O CONTRATO'!O70</f>
        <v>0</v>
      </c>
      <c r="K70" s="14"/>
      <c r="L70" s="65"/>
      <c r="M70" s="13"/>
    </row>
    <row r="71" spans="1:13" hidden="1">
      <c r="A71" s="17">
        <f>'OBRA CON ACUERDO O CONTRATO'!D71</f>
        <v>0</v>
      </c>
      <c r="B71" s="19">
        <f>'OBRA CON ACUERDO O CONTRATO'!E71</f>
        <v>0</v>
      </c>
      <c r="C71" s="21">
        <f>'OBRA CON ACUERDO O CONTRATO'!F71</f>
        <v>0</v>
      </c>
      <c r="D71" s="2">
        <f>'OBRA CON ACUERDO O CONTRATO'!G71</f>
        <v>0</v>
      </c>
      <c r="E71" s="3">
        <f>'OBRA CON ACUERDO O CONTRATO'!H71</f>
        <v>0</v>
      </c>
      <c r="F71" s="4">
        <f>'OBRA CON ACUERDO O CONTRATO'!I71</f>
        <v>0</v>
      </c>
      <c r="G71" s="6">
        <f>'OBRA CON ACUERDO O CONTRATO'!J71</f>
        <v>0</v>
      </c>
      <c r="H71" s="5">
        <f>'OBRA CON ACUERDO O CONTRATO'!K71</f>
        <v>0</v>
      </c>
      <c r="I71" s="12">
        <f>'OBRA CON ACUERDO O CONTRATO'!L71</f>
        <v>0</v>
      </c>
      <c r="J71" s="89">
        <f>'OBRA CON ACUERDO O CONTRATO'!O71</f>
        <v>0</v>
      </c>
      <c r="K71" s="14"/>
      <c r="L71" s="65"/>
      <c r="M71" s="13"/>
    </row>
    <row r="72" spans="1:13" hidden="1">
      <c r="A72" s="17">
        <f>'OBRA CON ACUERDO O CONTRATO'!D72</f>
        <v>0</v>
      </c>
      <c r="B72" s="19">
        <f>'OBRA CON ACUERDO O CONTRATO'!E72</f>
        <v>0</v>
      </c>
      <c r="C72" s="21">
        <f>'OBRA CON ACUERDO O CONTRATO'!F72</f>
        <v>0</v>
      </c>
      <c r="D72" s="2">
        <f>'OBRA CON ACUERDO O CONTRATO'!G72</f>
        <v>0</v>
      </c>
      <c r="E72" s="3">
        <f>'OBRA CON ACUERDO O CONTRATO'!H72</f>
        <v>0</v>
      </c>
      <c r="F72" s="4">
        <f>'OBRA CON ACUERDO O CONTRATO'!I72</f>
        <v>0</v>
      </c>
      <c r="G72" s="6">
        <f>'OBRA CON ACUERDO O CONTRATO'!J72</f>
        <v>0</v>
      </c>
      <c r="H72" s="5">
        <f>'OBRA CON ACUERDO O CONTRATO'!K72</f>
        <v>0</v>
      </c>
      <c r="I72" s="12">
        <f>'OBRA CON ACUERDO O CONTRATO'!L72</f>
        <v>0</v>
      </c>
      <c r="J72" s="89">
        <f>'OBRA CON ACUERDO O CONTRATO'!O72</f>
        <v>0</v>
      </c>
      <c r="K72" s="14"/>
      <c r="L72" s="65"/>
      <c r="M72" s="13"/>
    </row>
    <row r="73" spans="1:13" hidden="1">
      <c r="A73" s="17">
        <f>'OBRA CON ACUERDO O CONTRATO'!D73</f>
        <v>0</v>
      </c>
      <c r="B73" s="19">
        <f>'OBRA CON ACUERDO O CONTRATO'!E73</f>
        <v>0</v>
      </c>
      <c r="C73" s="21">
        <f>'OBRA CON ACUERDO O CONTRATO'!F73</f>
        <v>0</v>
      </c>
      <c r="D73" s="2">
        <f>'OBRA CON ACUERDO O CONTRATO'!G73</f>
        <v>0</v>
      </c>
      <c r="E73" s="3">
        <f>'OBRA CON ACUERDO O CONTRATO'!H73</f>
        <v>0</v>
      </c>
      <c r="F73" s="4">
        <f>'OBRA CON ACUERDO O CONTRATO'!I73</f>
        <v>0</v>
      </c>
      <c r="G73" s="6">
        <f>'OBRA CON ACUERDO O CONTRATO'!J73</f>
        <v>0</v>
      </c>
      <c r="H73" s="5">
        <f>'OBRA CON ACUERDO O CONTRATO'!K73</f>
        <v>0</v>
      </c>
      <c r="I73" s="12">
        <f>'OBRA CON ACUERDO O CONTRATO'!L73</f>
        <v>0</v>
      </c>
      <c r="J73" s="89">
        <f>'OBRA CON ACUERDO O CONTRATO'!O73</f>
        <v>0</v>
      </c>
      <c r="K73" s="14"/>
      <c r="L73" s="65"/>
      <c r="M73" s="13"/>
    </row>
    <row r="74" spans="1:13" hidden="1">
      <c r="A74" s="17">
        <f>'OBRA CON ACUERDO O CONTRATO'!D74</f>
        <v>0</v>
      </c>
      <c r="B74" s="19">
        <f>'OBRA CON ACUERDO O CONTRATO'!E74</f>
        <v>0</v>
      </c>
      <c r="C74" s="21">
        <f>'OBRA CON ACUERDO O CONTRATO'!F74</f>
        <v>0</v>
      </c>
      <c r="D74" s="2">
        <f>'OBRA CON ACUERDO O CONTRATO'!G74</f>
        <v>0</v>
      </c>
      <c r="E74" s="3">
        <f>'OBRA CON ACUERDO O CONTRATO'!H74</f>
        <v>0</v>
      </c>
      <c r="F74" s="4">
        <f>'OBRA CON ACUERDO O CONTRATO'!I74</f>
        <v>0</v>
      </c>
      <c r="G74" s="6">
        <f>'OBRA CON ACUERDO O CONTRATO'!J74</f>
        <v>0</v>
      </c>
      <c r="H74" s="5">
        <f>'OBRA CON ACUERDO O CONTRATO'!K74</f>
        <v>0</v>
      </c>
      <c r="I74" s="12">
        <f>'OBRA CON ACUERDO O CONTRATO'!L74</f>
        <v>0</v>
      </c>
      <c r="J74" s="89">
        <f>'OBRA CON ACUERDO O CONTRATO'!O74</f>
        <v>0</v>
      </c>
      <c r="K74" s="14"/>
      <c r="L74" s="65"/>
      <c r="M74" s="13"/>
    </row>
    <row r="75" spans="1:13" hidden="1">
      <c r="A75" s="17">
        <f>'OBRA CON ACUERDO O CONTRATO'!D75</f>
        <v>0</v>
      </c>
      <c r="B75" s="19">
        <f>'OBRA CON ACUERDO O CONTRATO'!E75</f>
        <v>0</v>
      </c>
      <c r="C75" s="21">
        <f>'OBRA CON ACUERDO O CONTRATO'!F75</f>
        <v>0</v>
      </c>
      <c r="D75" s="2">
        <f>'OBRA CON ACUERDO O CONTRATO'!G75</f>
        <v>0</v>
      </c>
      <c r="E75" s="3">
        <f>'OBRA CON ACUERDO O CONTRATO'!H75</f>
        <v>0</v>
      </c>
      <c r="F75" s="4">
        <f>'OBRA CON ACUERDO O CONTRATO'!I75</f>
        <v>0</v>
      </c>
      <c r="G75" s="6">
        <f>'OBRA CON ACUERDO O CONTRATO'!J75</f>
        <v>0</v>
      </c>
      <c r="H75" s="5">
        <f>'OBRA CON ACUERDO O CONTRATO'!K75</f>
        <v>0</v>
      </c>
      <c r="I75" s="12">
        <f>'OBRA CON ACUERDO O CONTRATO'!L75</f>
        <v>0</v>
      </c>
      <c r="J75" s="89">
        <f>'OBRA CON ACUERDO O CONTRATO'!O75</f>
        <v>0</v>
      </c>
      <c r="K75" s="14"/>
      <c r="L75" s="65"/>
      <c r="M75" s="13"/>
    </row>
    <row r="76" spans="1:13" hidden="1">
      <c r="A76" s="17">
        <f>'OBRA CON ACUERDO O CONTRATO'!D76</f>
        <v>0</v>
      </c>
      <c r="B76" s="19">
        <f>'OBRA CON ACUERDO O CONTRATO'!E76</f>
        <v>0</v>
      </c>
      <c r="C76" s="21">
        <f>'OBRA CON ACUERDO O CONTRATO'!F76</f>
        <v>0</v>
      </c>
      <c r="D76" s="2">
        <f>'OBRA CON ACUERDO O CONTRATO'!G76</f>
        <v>0</v>
      </c>
      <c r="E76" s="3">
        <f>'OBRA CON ACUERDO O CONTRATO'!H76</f>
        <v>0</v>
      </c>
      <c r="F76" s="4">
        <f>'OBRA CON ACUERDO O CONTRATO'!I76</f>
        <v>0</v>
      </c>
      <c r="G76" s="6">
        <f>'OBRA CON ACUERDO O CONTRATO'!J76</f>
        <v>0</v>
      </c>
      <c r="H76" s="5">
        <f>'OBRA CON ACUERDO O CONTRATO'!K76</f>
        <v>0</v>
      </c>
      <c r="I76" s="12">
        <f>'OBRA CON ACUERDO O CONTRATO'!L76</f>
        <v>0</v>
      </c>
      <c r="J76" s="89">
        <f>'OBRA CON ACUERDO O CONTRATO'!O76</f>
        <v>0</v>
      </c>
      <c r="K76" s="14"/>
      <c r="L76" s="65"/>
      <c r="M76" s="13"/>
    </row>
    <row r="77" spans="1:13" hidden="1">
      <c r="A77" s="17">
        <f>'OBRA CON ACUERDO O CONTRATO'!D77</f>
        <v>0</v>
      </c>
      <c r="B77" s="19">
        <f>'OBRA CON ACUERDO O CONTRATO'!E77</f>
        <v>0</v>
      </c>
      <c r="C77" s="21">
        <f>'OBRA CON ACUERDO O CONTRATO'!F77</f>
        <v>0</v>
      </c>
      <c r="D77" s="2">
        <f>'OBRA CON ACUERDO O CONTRATO'!G77</f>
        <v>0</v>
      </c>
      <c r="E77" s="3">
        <f>'OBRA CON ACUERDO O CONTRATO'!H77</f>
        <v>0</v>
      </c>
      <c r="F77" s="4">
        <f>'OBRA CON ACUERDO O CONTRATO'!I77</f>
        <v>0</v>
      </c>
      <c r="G77" s="6">
        <f>'OBRA CON ACUERDO O CONTRATO'!J77</f>
        <v>0</v>
      </c>
      <c r="H77" s="5">
        <f>'OBRA CON ACUERDO O CONTRATO'!K77</f>
        <v>0</v>
      </c>
      <c r="I77" s="12">
        <f>'OBRA CON ACUERDO O CONTRATO'!L77</f>
        <v>0</v>
      </c>
      <c r="J77" s="89">
        <f>'OBRA CON ACUERDO O CONTRATO'!O77</f>
        <v>0</v>
      </c>
      <c r="K77" s="14"/>
      <c r="L77" s="65"/>
      <c r="M77" s="13"/>
    </row>
    <row r="78" spans="1:13" ht="15.75" hidden="1" thickBot="1">
      <c r="A78" s="17">
        <f>'OBRA CON ACUERDO O CONTRATO'!D78</f>
        <v>0</v>
      </c>
      <c r="B78" s="19">
        <f>'OBRA CON ACUERDO O CONTRATO'!E78</f>
        <v>0</v>
      </c>
      <c r="C78" s="21">
        <f>'OBRA CON ACUERDO O CONTRATO'!F78</f>
        <v>0</v>
      </c>
      <c r="D78" s="2">
        <f>'OBRA CON ACUERDO O CONTRATO'!G78</f>
        <v>0</v>
      </c>
      <c r="E78" s="3">
        <f>'OBRA CON ACUERDO O CONTRATO'!H78</f>
        <v>0</v>
      </c>
      <c r="F78" s="4">
        <f>'OBRA CON ACUERDO O CONTRATO'!I78</f>
        <v>0</v>
      </c>
      <c r="G78" s="6">
        <f>'OBRA CON ACUERDO O CONTRATO'!J78</f>
        <v>0</v>
      </c>
      <c r="H78" s="5">
        <f>'OBRA CON ACUERDO O CONTRATO'!K78</f>
        <v>0</v>
      </c>
      <c r="I78" s="12">
        <f>'OBRA CON ACUERDO O CONTRATO'!L78</f>
        <v>0</v>
      </c>
      <c r="J78" s="89">
        <f>'OBRA CON ACUERDO O CONTRATO'!O78</f>
        <v>0</v>
      </c>
      <c r="K78" s="33"/>
      <c r="L78" s="66"/>
      <c r="M78" s="16"/>
    </row>
    <row r="79" spans="1:13" s="46" customFormat="1" hidden="1">
      <c r="A79" s="37"/>
      <c r="B79" s="36"/>
      <c r="C79" s="36"/>
      <c r="D79" s="38"/>
      <c r="E79" s="39"/>
      <c r="F79" s="40"/>
      <c r="G79" s="41"/>
      <c r="H79" s="42"/>
      <c r="I79" s="42"/>
      <c r="J79" s="36"/>
      <c r="K79" s="36"/>
      <c r="L79" s="38"/>
      <c r="M79" s="36"/>
    </row>
    <row r="80" spans="1:13" hidden="1">
      <c r="C80" s="8">
        <v>42849</v>
      </c>
    </row>
    <row r="81" spans="1:12" ht="18.75">
      <c r="A81" s="241"/>
    </row>
    <row r="82" spans="1:12">
      <c r="B82" s="215" t="s">
        <v>304</v>
      </c>
    </row>
    <row r="83" spans="1:12" ht="18.75">
      <c r="B83" s="256">
        <f>'OBRA CON ACUERDO O CONTRATO'!F80</f>
        <v>42850</v>
      </c>
      <c r="C83" s="256"/>
      <c r="D83" s="256"/>
    </row>
    <row r="88" spans="1:12">
      <c r="F88" s="152"/>
      <c r="H88" s="153"/>
      <c r="I88" s="152"/>
      <c r="K88" s="255"/>
      <c r="L88" s="255"/>
    </row>
  </sheetData>
  <autoFilter ref="A4:M80">
    <filterColumn colId="0"/>
    <filterColumn colId="1"/>
    <filterColumn colId="2"/>
    <filterColumn colId="3">
      <filters>
        <filter val="ADMINISTRACION DIRECTA"/>
      </filters>
    </filterColumn>
    <filterColumn colId="9"/>
    <filterColumn colId="10"/>
    <filterColumn colId="11"/>
  </autoFilter>
  <mergeCells count="3">
    <mergeCell ref="A1:M1"/>
    <mergeCell ref="A2:M2"/>
    <mergeCell ref="C3:I3"/>
  </mergeCells>
  <pageMargins left="0.25" right="0.25" top="0.75" bottom="0.75" header="0.3" footer="0.3"/>
  <pageSetup scale="50" orientation="portrait" r:id="rId1"/>
  <rowBreaks count="2" manualBreakCount="2">
    <brk id="23" max="12" man="1"/>
    <brk id="3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1:L93"/>
  <sheetViews>
    <sheetView tabSelected="1" view="pageBreakPreview" zoomScale="85" zoomScaleNormal="85" zoomScaleSheetLayoutView="85" workbookViewId="0">
      <selection activeCell="A11" sqref="A11:XFD11"/>
    </sheetView>
  </sheetViews>
  <sheetFormatPr baseColWidth="10" defaultRowHeight="15"/>
  <cols>
    <col min="1" max="1" width="13.7109375" customWidth="1"/>
    <col min="2" max="2" width="4" customWidth="1"/>
    <col min="3" max="3" width="24" customWidth="1"/>
    <col min="4" max="4" width="16.28515625" customWidth="1"/>
    <col min="5" max="5" width="16.7109375" customWidth="1"/>
    <col min="6" max="6" width="17.5703125" customWidth="1"/>
    <col min="7" max="7" width="18.42578125" customWidth="1"/>
    <col min="8" max="8" width="34.5703125" customWidth="1"/>
    <col min="9" max="9" width="14.5703125" bestFit="1" customWidth="1"/>
    <col min="10" max="10" width="9.5703125" customWidth="1"/>
    <col min="11" max="11" width="11" customWidth="1"/>
    <col min="12" max="12" width="12.7109375" customWidth="1"/>
  </cols>
  <sheetData>
    <row r="1" spans="1:12" ht="35.1" customHeight="1">
      <c r="A1" s="300" t="s">
        <v>307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5" customHeight="1" thickBot="1">
      <c r="A2" s="302" t="s">
        <v>306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ht="33" customHeight="1" thickTop="1" thickBot="1">
      <c r="A3" s="201"/>
      <c r="B3" s="68"/>
      <c r="C3" s="69"/>
      <c r="D3" s="294" t="s">
        <v>38</v>
      </c>
      <c r="E3" s="295"/>
      <c r="F3" s="279" t="s">
        <v>22</v>
      </c>
      <c r="G3" s="280"/>
      <c r="H3" s="280"/>
      <c r="I3" s="280"/>
      <c r="J3" s="280"/>
      <c r="K3" s="280"/>
      <c r="L3" s="281"/>
    </row>
    <row r="4" spans="1:12" ht="26.1" customHeight="1" thickTop="1" thickBot="1">
      <c r="A4" s="207" t="s">
        <v>272</v>
      </c>
      <c r="B4" s="208"/>
      <c r="C4" s="209"/>
      <c r="D4" s="213" t="s">
        <v>271</v>
      </c>
      <c r="E4" s="214"/>
      <c r="F4" s="210"/>
      <c r="G4" s="211"/>
      <c r="H4" s="211"/>
      <c r="I4" s="211" t="s">
        <v>273</v>
      </c>
      <c r="J4" s="211" t="s">
        <v>274</v>
      </c>
      <c r="K4" s="211"/>
      <c r="L4" s="212"/>
    </row>
    <row r="5" spans="1:12" ht="40.5" customHeight="1" thickTop="1" thickBot="1">
      <c r="A5" s="202"/>
      <c r="B5" s="75" t="s">
        <v>21</v>
      </c>
      <c r="C5" s="76" t="s">
        <v>277</v>
      </c>
      <c r="D5" s="71" t="s">
        <v>36</v>
      </c>
      <c r="E5" s="74" t="s">
        <v>37</v>
      </c>
      <c r="F5" s="71" t="s">
        <v>0</v>
      </c>
      <c r="G5" s="72" t="s">
        <v>1</v>
      </c>
      <c r="H5" s="73" t="s">
        <v>5</v>
      </c>
      <c r="I5" s="73" t="s">
        <v>2</v>
      </c>
      <c r="J5" s="73" t="s">
        <v>8</v>
      </c>
      <c r="K5" s="73" t="s">
        <v>3</v>
      </c>
      <c r="L5" s="74" t="s">
        <v>4</v>
      </c>
    </row>
    <row r="6" spans="1:12" ht="90.75" hidden="1" thickTop="1">
      <c r="A6" s="35" t="s">
        <v>275</v>
      </c>
      <c r="B6" s="17">
        <f>'OBRA CON ACUERDO O CONTRATO'!D5</f>
        <v>2015</v>
      </c>
      <c r="C6" s="18" t="str">
        <f>'OBRA CON ACUERDO O CONTRATO'!E5</f>
        <v>RAMO 33</v>
      </c>
      <c r="D6" s="88" t="str">
        <f>'OBRA CON ACUERDO O CONTRATO'!N5</f>
        <v>-</v>
      </c>
      <c r="E6" s="89" t="str">
        <f>'OBRA CON ACUERDO O CONTRATO'!O5</f>
        <v>ING. L. RIGOBERTO OLMEDO RAMOS</v>
      </c>
      <c r="F6" s="21" t="str">
        <f>'OBRA CON ACUERDO O CONTRATO'!F5</f>
        <v>DOP/AD/012/2015</v>
      </c>
      <c r="G6" s="2" t="str">
        <f>'OBRA CON ACUERDO O CONTRATO'!G5</f>
        <v>ADMINISTRACION DIRECTA</v>
      </c>
      <c r="H6" s="3" t="str">
        <f>'OBRA CON ACUERDO O CONTRATO'!H5</f>
        <v>COLOCACIÓN DE ADOQUÍN Y REHABILITACIÓN DE REDES DE AGUA POTABLE Y DRENAJE CALLE PORFIRIO DÍAZ, 2DA ETAPA EN LA DELEGACIÓN DE SAN JUAN COSALA, MUNICIPIO DE JOCOTEPEC, JALISCO</v>
      </c>
      <c r="I6" s="4">
        <f>'OBRA CON ACUERDO O CONTRATO'!I5</f>
        <v>1538461.54</v>
      </c>
      <c r="J6" s="6">
        <f>'OBRA CON ACUERDO O CONTRATO'!J5</f>
        <v>42320</v>
      </c>
      <c r="K6" s="5">
        <f>'OBRA CON ACUERDO O CONTRATO'!K5</f>
        <v>42321</v>
      </c>
      <c r="L6" s="12">
        <f>'OBRA CON ACUERDO O CONTRATO'!L5</f>
        <v>42369</v>
      </c>
    </row>
    <row r="7" spans="1:12" ht="90.75" hidden="1" thickTop="1">
      <c r="A7" s="35" t="s">
        <v>275</v>
      </c>
      <c r="B7" s="17">
        <f>'OBRA CON ACUERDO O CONTRATO'!D6</f>
        <v>2015</v>
      </c>
      <c r="C7" s="18" t="str">
        <f>'OBRA CON ACUERDO O CONTRATO'!E6</f>
        <v>CUENTA CORRIENTE</v>
      </c>
      <c r="D7" s="88" t="str">
        <f>'OBRA CON ACUERDO O CONTRATO'!N6</f>
        <v>-</v>
      </c>
      <c r="E7" s="89" t="str">
        <f>'OBRA CON ACUERDO O CONTRATO'!O6</f>
        <v>ING. JOSE GUADALUPE IBARRA RAMIREZ</v>
      </c>
      <c r="F7" s="21" t="str">
        <f>'OBRA CON ACUERDO O CONTRATO'!F6</f>
        <v>DOP/AD/026/2015</v>
      </c>
      <c r="G7" s="2" t="str">
        <f>'OBRA CON ACUERDO O CONTRATO'!G6</f>
        <v>ADMINISTRACION DIRECTA</v>
      </c>
      <c r="H7" s="3" t="str">
        <f>'OBRA CON ACUERDO O CONTRATO'!H6</f>
        <v xml:space="preserve">BACHEO CON MEZCLA PREMIUM Y BACHEO CON MEZCLA ASFALTICA CALIENTE EN DIVERSAS CALLES, DE LA CABECERA MUNICIPAL, SUS DELEGACIONES Y AGENCIAS MUNICIPALES </v>
      </c>
      <c r="I7" s="4">
        <f>'OBRA CON ACUERDO O CONTRATO'!I6</f>
        <v>162687</v>
      </c>
      <c r="J7" s="6">
        <f>'OBRA CON ACUERDO O CONTRATO'!J6</f>
        <v>42278</v>
      </c>
      <c r="K7" s="5">
        <f>'OBRA CON ACUERDO O CONTRATO'!K6</f>
        <v>42278</v>
      </c>
      <c r="L7" s="12">
        <f>'OBRA CON ACUERDO O CONTRATO'!L6</f>
        <v>42338</v>
      </c>
    </row>
    <row r="8" spans="1:12" ht="90.75" hidden="1" thickTop="1">
      <c r="A8" s="35" t="s">
        <v>275</v>
      </c>
      <c r="B8" s="17">
        <f>'OBRA CON ACUERDO O CONTRATO'!D7</f>
        <v>2015</v>
      </c>
      <c r="C8" s="18" t="str">
        <f>'OBRA CON ACUERDO O CONTRATO'!E7</f>
        <v>R33 - FONDEREG</v>
      </c>
      <c r="D8" s="88" t="str">
        <f>'OBRA CON ACUERDO O CONTRATO'!N7</f>
        <v>-</v>
      </c>
      <c r="E8" s="89" t="str">
        <f>'OBRA CON ACUERDO O CONTRATO'!O7</f>
        <v>ING. L. RIGOBERTO OLMEDO RAMOS</v>
      </c>
      <c r="F8" s="21" t="str">
        <f>'OBRA CON ACUERDO O CONTRATO'!F7</f>
        <v xml:space="preserve">DOP/AD/012/2015, DOP/AD/027/2015 </v>
      </c>
      <c r="G8" s="2" t="str">
        <f>'OBRA CON ACUERDO O CONTRATO'!G7</f>
        <v>ADMINISTRACION DIRECTA</v>
      </c>
      <c r="H8" s="3" t="str">
        <f>'OBRA CON ACUERDO O CONTRATO'!H7</f>
        <v>COLOCACIÓN DE ADOQUÍN Y REHABILITACIÓN DE REDES DE AGUA POTABLE Y DRENAJE CALLE PORFIRIO DÍAZ, 2DA ETAPA EN LA DELEGACIÓN DE SAN JUAN COSALA, MUNICIPIO DE JOCOTEPEC, JALISCO</v>
      </c>
      <c r="I8" s="4">
        <f>'OBRA CON ACUERDO O CONTRATO'!I7</f>
        <v>1538461.54</v>
      </c>
      <c r="J8" s="6">
        <f>'OBRA CON ACUERDO O CONTRATO'!J7</f>
        <v>42320</v>
      </c>
      <c r="K8" s="5">
        <f>'OBRA CON ACUERDO O CONTRATO'!K7</f>
        <v>42321</v>
      </c>
      <c r="L8" s="12">
        <f>'OBRA CON ACUERDO O CONTRATO'!L7</f>
        <v>42369</v>
      </c>
    </row>
    <row r="9" spans="1:12" ht="60.75" hidden="1" thickTop="1">
      <c r="A9" s="35" t="s">
        <v>275</v>
      </c>
      <c r="B9" s="17">
        <f>'OBRA CON ACUERDO O CONTRATO'!D8</f>
        <v>2015</v>
      </c>
      <c r="C9" s="18" t="str">
        <f>'OBRA CON ACUERDO O CONTRATO'!E8</f>
        <v>FOREMODA</v>
      </c>
      <c r="D9" s="88" t="str">
        <f>'OBRA CON ACUERDO O CONTRATO'!N8</f>
        <v>-</v>
      </c>
      <c r="E9" s="89" t="str">
        <f>'OBRA CON ACUERDO O CONTRATO'!O8</f>
        <v>-</v>
      </c>
      <c r="F9" s="21" t="str">
        <f>'OBRA CON ACUERDO O CONTRATO'!F8</f>
        <v>CNCA/GDSPC/COLAB/03422</v>
      </c>
      <c r="G9" s="2" t="str">
        <f>'OBRA CON ACUERDO O CONTRATO'!G8</f>
        <v>CONVENIO</v>
      </c>
      <c r="H9" s="3" t="str">
        <f>'OBRA CON ACUERDO O CONTRATO'!H8</f>
        <v>TRABAJOS DE RESTAURACION DE LA PARROQUIA DEL SEÑOR DEL MONETE, UBICADO EN CALLE MIGUEL ARANA Nº 76 EN JOCOTEPEC, JAL</v>
      </c>
      <c r="I9" s="4">
        <f>'OBRA CON ACUERDO O CONTRATO'!I8</f>
        <v>1500000</v>
      </c>
      <c r="J9" s="6">
        <f>'OBRA CON ACUERDO O CONTRATO'!J8</f>
        <v>42307</v>
      </c>
      <c r="K9" s="5">
        <f>'OBRA CON ACUERDO O CONTRATO'!K8</f>
        <v>42338</v>
      </c>
      <c r="L9" s="12">
        <f>'OBRA CON ACUERDO O CONTRATO'!L8</f>
        <v>42696</v>
      </c>
    </row>
    <row r="10" spans="1:12" ht="60.75" thickTop="1">
      <c r="A10" s="35" t="s">
        <v>275</v>
      </c>
      <c r="B10" s="17">
        <f>'OBRA CON ACUERDO O CONTRATO'!D9</f>
        <v>2015</v>
      </c>
      <c r="C10" s="18" t="str">
        <f>'OBRA CON ACUERDO O CONTRATO'!E9</f>
        <v>FOREMODA</v>
      </c>
      <c r="D10" s="88" t="str">
        <f>'OBRA CON ACUERDO O CONTRATO'!N9</f>
        <v>ARGUELLES ARQUITECTOS S.A. DE C.V.</v>
      </c>
      <c r="E10" s="89" t="str">
        <f>'OBRA CON ACUERDO O CONTRATO'!O9</f>
        <v>ARQ. FRANCISCO SALAZAR</v>
      </c>
      <c r="F10" s="21" t="str">
        <f>'OBRA CON ACUERDO O CONTRATO'!F9</f>
        <v>GMJC001OP-2015</v>
      </c>
      <c r="G10" s="2" t="str">
        <f>'OBRA CON ACUERDO O CONTRATO'!G9</f>
        <v>ADJUDICACION DIRECTA</v>
      </c>
      <c r="H10" s="3" t="str">
        <f>'OBRA CON ACUERDO O CONTRATO'!H9</f>
        <v>TRABAJOS DE RESTAURACION DE LA PARROQUIA DEL SEÑOR DEL MONETE, UBICADO EN CALLE MIGUEL ARANA Nº 76 EN JOCOTEPEC, JAL</v>
      </c>
      <c r="I10" s="4">
        <f>'OBRA CON ACUERDO O CONTRATO'!I9</f>
        <v>1500000</v>
      </c>
      <c r="J10" s="6">
        <f>'OBRA CON ACUERDO O CONTRATO'!J9</f>
        <v>42339</v>
      </c>
      <c r="K10" s="5">
        <f>'OBRA CON ACUERDO O CONTRATO'!K9</f>
        <v>42338</v>
      </c>
      <c r="L10" s="12">
        <f>'OBRA CON ACUERDO O CONTRATO'!L9</f>
        <v>42704</v>
      </c>
    </row>
    <row r="11" spans="1:12" ht="105" hidden="1">
      <c r="A11" s="35" t="s">
        <v>275</v>
      </c>
      <c r="B11" s="17">
        <f>'OBRA CON ACUERDO O CONTRATO'!D11</f>
        <v>2016</v>
      </c>
      <c r="C11" s="18" t="str">
        <f>'OBRA CON ACUERDO O CONTRATO'!E11</f>
        <v>CUENTA CORRIENTE</v>
      </c>
      <c r="D11" s="88" t="str">
        <f>'OBRA CON ACUERDO O CONTRATO'!N11</f>
        <v>-</v>
      </c>
      <c r="E11" s="89" t="str">
        <f>'OBRA CON ACUERDO O CONTRATO'!O11</f>
        <v>ING. J. GUADALUPE IBARRA</v>
      </c>
      <c r="F11" s="21" t="str">
        <f>'OBRA CON ACUERDO O CONTRATO'!F11</f>
        <v>DOP/AD/001/2016</v>
      </c>
      <c r="G11" s="2" t="str">
        <f>'OBRA CON ACUERDO O CONTRATO'!G11</f>
        <v>ADMINISTRACION DIRECTA</v>
      </c>
      <c r="H11" s="3" t="str">
        <f>'OBRA CON ACUERDO O CONTRATO'!H11</f>
        <v xml:space="preserve">OBRA COMPLEMENTARIA PARA LA REHABILITACIÓN DE RED DE AGUA POTABLE, DRENAJE Y EMPEDRADO AHOGADO EN CEMENTO EN LA CALLE ALDAMA DESDE NICOLAS BRAVO HASTA CERRADA, EN LA CABECERA MUNICIPAL </v>
      </c>
      <c r="I11" s="4">
        <f>'OBRA CON ACUERDO O CONTRATO'!I11</f>
        <v>375407.88</v>
      </c>
      <c r="J11" s="6">
        <f>'OBRA CON ACUERDO O CONTRATO'!J11</f>
        <v>42403</v>
      </c>
      <c r="K11" s="5">
        <f>'OBRA CON ACUERDO O CONTRATO'!K11</f>
        <v>42405</v>
      </c>
      <c r="L11" s="12">
        <f>'OBRA CON ACUERDO O CONTRATO'!L11</f>
        <v>42441</v>
      </c>
    </row>
    <row r="12" spans="1:12" ht="63.75" hidden="1" customHeight="1">
      <c r="A12" s="35" t="s">
        <v>275</v>
      </c>
      <c r="B12" s="17">
        <f>'OBRA CON ACUERDO O CONTRATO'!D12</f>
        <v>2016</v>
      </c>
      <c r="C12" s="18" t="str">
        <f>'OBRA CON ACUERDO O CONTRATO'!E12</f>
        <v>CUENTA CORRIENTE</v>
      </c>
      <c r="D12" s="88" t="str">
        <f>'OBRA CON ACUERDO O CONTRATO'!N12</f>
        <v>-</v>
      </c>
      <c r="E12" s="89" t="str">
        <f>'OBRA CON ACUERDO O CONTRATO'!O12</f>
        <v>ING. JOSE GUADALUPE IBARRA RAMIREZ</v>
      </c>
      <c r="F12" s="21" t="str">
        <f>'OBRA CON ACUERDO O CONTRATO'!F12</f>
        <v>DOP/AD/002/2016</v>
      </c>
      <c r="G12" s="2" t="str">
        <f>'OBRA CON ACUERDO O CONTRATO'!G12</f>
        <v>ADMINISTRACION DIRECTA</v>
      </c>
      <c r="H12" s="3" t="str">
        <f>'OBRA CON ACUERDO O CONTRATO'!H12</f>
        <v>RELLENO Y REPARACIÓN DE SOCAVON, DESLAVE LATERAL EN CARRETERA DE SAN LUCIANO</v>
      </c>
      <c r="I12" s="4">
        <f>'OBRA CON ACUERDO O CONTRATO'!I12</f>
        <v>46400</v>
      </c>
      <c r="J12" s="6">
        <f>'OBRA CON ACUERDO O CONTRATO'!J12</f>
        <v>42433</v>
      </c>
      <c r="K12" s="5">
        <f>'OBRA CON ACUERDO O CONTRATO'!K12</f>
        <v>42434</v>
      </c>
      <c r="L12" s="12">
        <f>'OBRA CON ACUERDO O CONTRATO'!L12</f>
        <v>42439</v>
      </c>
    </row>
    <row r="13" spans="1:12" ht="60" hidden="1">
      <c r="A13" s="35" t="s">
        <v>275</v>
      </c>
      <c r="B13" s="17">
        <f>'OBRA CON ACUERDO O CONTRATO'!D13</f>
        <v>2016</v>
      </c>
      <c r="C13" s="18" t="str">
        <f>'OBRA CON ACUERDO O CONTRATO'!E13</f>
        <v>CUENTA CORRIENTE</v>
      </c>
      <c r="D13" s="88" t="str">
        <f>'OBRA CON ACUERDO O CONTRATO'!N13</f>
        <v>-</v>
      </c>
      <c r="E13" s="89" t="str">
        <f>'OBRA CON ACUERDO O CONTRATO'!O13</f>
        <v>ING. J. GUADALUPE IBARRA</v>
      </c>
      <c r="F13" s="21" t="str">
        <f>'OBRA CON ACUERDO O CONTRATO'!F13</f>
        <v>DOP/AD/003/2016</v>
      </c>
      <c r="G13" s="2" t="str">
        <f>'OBRA CON ACUERDO O CONTRATO'!G13</f>
        <v>ADMINISTRACION DIRECTA</v>
      </c>
      <c r="H13" s="3" t="str">
        <f>'OBRA CON ACUERDO O CONTRATO'!H13</f>
        <v>ACONDICIONAMIENTO DE INGRESO AL HOSPITAL COMUNITARIO DEL MUNICIPIO DE JOCOTEPEC, EN LA LOCALIDAD DE CHANTEPEC</v>
      </c>
      <c r="I13" s="4">
        <f>'OBRA CON ACUERDO O CONTRATO'!I13</f>
        <v>192889.77</v>
      </c>
      <c r="J13" s="6">
        <f>'OBRA CON ACUERDO O CONTRATO'!J13</f>
        <v>42498</v>
      </c>
      <c r="K13" s="5">
        <f>'OBRA CON ACUERDO O CONTRATO'!K13</f>
        <v>42499</v>
      </c>
      <c r="L13" s="12">
        <f>'OBRA CON ACUERDO O CONTRATO'!L13</f>
        <v>42560</v>
      </c>
    </row>
    <row r="14" spans="1:12" ht="60" hidden="1">
      <c r="A14" s="35" t="s">
        <v>275</v>
      </c>
      <c r="B14" s="17">
        <f>'OBRA CON ACUERDO O CONTRATO'!D14</f>
        <v>2016</v>
      </c>
      <c r="C14" s="18" t="str">
        <f>'OBRA CON ACUERDO O CONTRATO'!E14</f>
        <v>FORTALECE</v>
      </c>
      <c r="D14" s="88" t="str">
        <f>'OBRA CON ACUERDO O CONTRATO'!N14</f>
        <v>-</v>
      </c>
      <c r="E14" s="89" t="str">
        <f>'OBRA CON ACUERDO O CONTRATO'!O14</f>
        <v>ING. J. GUADALUPE IBARRA</v>
      </c>
      <c r="F14" s="21" t="str">
        <f>'OBRA CON ACUERDO O CONTRATO'!F14</f>
        <v>DOP/AD/004/2016</v>
      </c>
      <c r="G14" s="2" t="str">
        <f>'OBRA CON ACUERDO O CONTRATO'!G14</f>
        <v>ADMINISTRACION DIRECTA</v>
      </c>
      <c r="H14" s="3" t="str">
        <f>'OBRA CON ACUERDO O CONTRATO'!H14</f>
        <v>PROYECTO EMPEDRADO AHOGADO EN CEMENTO DE LA CALLE LÓPEZ RAYÓN ENTRE PRIV. ITURBIDE Y VERANO EN LA CABECERA MUNICIPAL</v>
      </c>
      <c r="I14" s="4">
        <f>'OBRA CON ACUERDO O CONTRATO'!I14</f>
        <v>509990.89</v>
      </c>
      <c r="J14" s="6">
        <f>'OBRA CON ACUERDO O CONTRATO'!J14</f>
        <v>42521</v>
      </c>
      <c r="K14" s="5">
        <f>'OBRA CON ACUERDO O CONTRATO'!K14</f>
        <v>42522</v>
      </c>
      <c r="L14" s="12">
        <f>'OBRA CON ACUERDO O CONTRATO'!L14</f>
        <v>42578</v>
      </c>
    </row>
    <row r="15" spans="1:12" ht="90" hidden="1">
      <c r="A15" s="35" t="s">
        <v>275</v>
      </c>
      <c r="B15" s="17">
        <f>'OBRA CON ACUERDO O CONTRATO'!D15</f>
        <v>2016</v>
      </c>
      <c r="C15" s="18" t="str">
        <f>'OBRA CON ACUERDO O CONTRATO'!E15</f>
        <v>FORTALECE</v>
      </c>
      <c r="D15" s="88" t="str">
        <f>'OBRA CON ACUERDO O CONTRATO'!N15</f>
        <v>-</v>
      </c>
      <c r="E15" s="89" t="str">
        <f>'OBRA CON ACUERDO O CONTRATO'!O15</f>
        <v>ING. J. GUADALUPE IBARRA</v>
      </c>
      <c r="F15" s="21" t="str">
        <f>'OBRA CON ACUERDO O CONTRATO'!F15</f>
        <v>DOP/AD/005/2016</v>
      </c>
      <c r="G15" s="2" t="str">
        <f>'OBRA CON ACUERDO O CONTRATO'!G15</f>
        <v>ADMINISTRACION DIRECTA</v>
      </c>
      <c r="H15" s="3" t="str">
        <f>'OBRA CON ACUERDO O CONTRATO'!H15</f>
        <v>PROYECTO EMPEDRADO AHOGADO EN CEMENTO Y CONSTRUCCIÓN DE GUARNICIÓN EN DIFERENTES CALLES DEL FRACCIONAMIENTO "EL CARRIZAL" 1ERA. ETAPA, EN LA CABECERA MUNICIPAL</v>
      </c>
      <c r="I15" s="4">
        <f>'OBRA CON ACUERDO O CONTRATO'!I15</f>
        <v>1080009.1200000001</v>
      </c>
      <c r="J15" s="6">
        <f>'OBRA CON ACUERDO O CONTRATO'!J15</f>
        <v>42524</v>
      </c>
      <c r="K15" s="5">
        <f>'OBRA CON ACUERDO O CONTRATO'!K15</f>
        <v>42527</v>
      </c>
      <c r="L15" s="12">
        <f>'OBRA CON ACUERDO O CONTRATO'!L15</f>
        <v>42710</v>
      </c>
    </row>
    <row r="16" spans="1:12" ht="60" hidden="1">
      <c r="A16" s="35" t="s">
        <v>275</v>
      </c>
      <c r="B16" s="17">
        <f>'OBRA CON ACUERDO O CONTRATO'!D16</f>
        <v>2016</v>
      </c>
      <c r="C16" s="18" t="str">
        <f>'OBRA CON ACUERDO O CONTRATO'!E16</f>
        <v>RAMO 33</v>
      </c>
      <c r="D16" s="88" t="str">
        <f>'OBRA CON ACUERDO O CONTRATO'!N16</f>
        <v>-</v>
      </c>
      <c r="E16" s="89" t="str">
        <f>'OBRA CON ACUERDO O CONTRATO'!O16</f>
        <v>ING. J. GUADALUPE IBARRA</v>
      </c>
      <c r="F16" s="21" t="str">
        <f>'OBRA CON ACUERDO O CONTRATO'!F16</f>
        <v>DOP/AD/006/2016</v>
      </c>
      <c r="G16" s="2" t="str">
        <f>'OBRA CON ACUERDO O CONTRATO'!G16</f>
        <v>ADMINISTRACION DIRECTA</v>
      </c>
      <c r="H16" s="3" t="str">
        <f>'OBRA CON ACUERDO O CONTRATO'!H16</f>
        <v>EMPEDRADO AHOGADO EN CEMENTO EN LA C. LÓPEZ RAYON ENTRE VERANO Y CERRADA EN LA CABECERA MUNICIPAL</v>
      </c>
      <c r="I16" s="4">
        <f>'OBRA CON ACUERDO O CONTRATO'!I16</f>
        <v>204355.89</v>
      </c>
      <c r="J16" s="6">
        <f>'OBRA CON ACUERDO O CONTRATO'!J16</f>
        <v>42652</v>
      </c>
      <c r="K16" s="5">
        <f>'OBRA CON ACUERDO O CONTRATO'!K16</f>
        <v>42502</v>
      </c>
      <c r="L16" s="12">
        <f>'OBRA CON ACUERDO O CONTRATO'!L16</f>
        <v>42665</v>
      </c>
    </row>
    <row r="17" spans="1:12" ht="60" hidden="1">
      <c r="A17" s="35" t="s">
        <v>275</v>
      </c>
      <c r="B17" s="17">
        <f>'OBRA CON ACUERDO O CONTRATO'!D17</f>
        <v>2016</v>
      </c>
      <c r="C17" s="18" t="str">
        <f>'OBRA CON ACUERDO O CONTRATO'!E17</f>
        <v>CUENTA CORRIENTE</v>
      </c>
      <c r="D17" s="88" t="str">
        <f>'OBRA CON ACUERDO O CONTRATO'!N17</f>
        <v>-</v>
      </c>
      <c r="E17" s="89" t="str">
        <f>'OBRA CON ACUERDO O CONTRATO'!O17</f>
        <v>ING. RIGOBERTO OLMEDO RAMOS</v>
      </c>
      <c r="F17" s="21" t="str">
        <f>'OBRA CON ACUERDO O CONTRATO'!F17</f>
        <v>DOP/AD/007/2016</v>
      </c>
      <c r="G17" s="2" t="str">
        <f>'OBRA CON ACUERDO O CONTRATO'!G17</f>
        <v>ADMINISTRACION DIRECTA</v>
      </c>
      <c r="H17" s="3" t="str">
        <f>'OBRA CON ACUERDO O CONTRATO'!H17</f>
        <v>AMPLIACIÓN DE COLECTOR DE ALEJAMIENTO DEL DRENAJE SANITARIO" EN LA LOCALIDAD DE HUEJOTITAN.</v>
      </c>
      <c r="I17" s="4">
        <f>'OBRA CON ACUERDO O CONTRATO'!I17</f>
        <v>426643.27</v>
      </c>
      <c r="J17" s="6">
        <f>'OBRA CON ACUERDO O CONTRATO'!J17</f>
        <v>42524</v>
      </c>
      <c r="K17" s="5">
        <f>'OBRA CON ACUERDO O CONTRATO'!K17</f>
        <v>42527</v>
      </c>
      <c r="L17" s="12">
        <f>'OBRA CON ACUERDO O CONTRATO'!L17</f>
        <v>42581</v>
      </c>
    </row>
    <row r="18" spans="1:12" ht="75" hidden="1">
      <c r="A18" s="35" t="s">
        <v>275</v>
      </c>
      <c r="B18" s="17">
        <f>'OBRA CON ACUERDO O CONTRATO'!D18</f>
        <v>2016</v>
      </c>
      <c r="C18" s="18" t="str">
        <f>'OBRA CON ACUERDO O CONTRATO'!E18</f>
        <v>RAMO 33</v>
      </c>
      <c r="D18" s="88" t="str">
        <f>'OBRA CON ACUERDO O CONTRATO'!N18</f>
        <v>-</v>
      </c>
      <c r="E18" s="89" t="str">
        <f>'OBRA CON ACUERDO O CONTRATO'!O18</f>
        <v>ING. J. GUADALUPE IBARRA</v>
      </c>
      <c r="F18" s="21" t="str">
        <f>'OBRA CON ACUERDO O CONTRATO'!F18</f>
        <v>DOP/AD/008/2016</v>
      </c>
      <c r="G18" s="2" t="str">
        <f>'OBRA CON ACUERDO O CONTRATO'!G18</f>
        <v>ADMINISTRACION DIRECTA</v>
      </c>
      <c r="H18" s="3" t="str">
        <f>'OBRA CON ACUERDO O CONTRATO'!H18</f>
        <v>AMPLIACIÓN DE RED DE DRENAJE PARALELO  A CARRETERA DESDE EL HOSPITAL COMUNITARIO HACIA EL ORIENTE, EN LA LOCALIDAD DE CHANTEPEC</v>
      </c>
      <c r="I18" s="4">
        <f>'OBRA CON ACUERDO O CONTRATO'!I18</f>
        <v>291113.12</v>
      </c>
      <c r="J18" s="6">
        <f>'OBRA CON ACUERDO O CONTRATO'!J18</f>
        <v>42531</v>
      </c>
      <c r="K18" s="5">
        <f>'OBRA CON ACUERDO O CONTRATO'!K18</f>
        <v>42534</v>
      </c>
      <c r="L18" s="12">
        <f>'OBRA CON ACUERDO O CONTRATO'!L18</f>
        <v>42546</v>
      </c>
    </row>
    <row r="19" spans="1:12" ht="75" hidden="1">
      <c r="A19" s="35" t="s">
        <v>275</v>
      </c>
      <c r="B19" s="17">
        <f>'OBRA CON ACUERDO O CONTRATO'!D19</f>
        <v>2016</v>
      </c>
      <c r="C19" s="18" t="str">
        <f>'OBRA CON ACUERDO O CONTRATO'!E19</f>
        <v>RAMO 33</v>
      </c>
      <c r="D19" s="88" t="str">
        <f>'OBRA CON ACUERDO O CONTRATO'!N19</f>
        <v>-</v>
      </c>
      <c r="E19" s="89" t="str">
        <f>'OBRA CON ACUERDO O CONTRATO'!O19</f>
        <v>ING. J. GUADALUPE IBARRA</v>
      </c>
      <c r="F19" s="21" t="str">
        <f>'OBRA CON ACUERDO O CONTRATO'!F19</f>
        <v>DOP/AD/009/2016</v>
      </c>
      <c r="G19" s="2" t="str">
        <f>'OBRA CON ACUERDO O CONTRATO'!G19</f>
        <v>ADMINISTRACION DIRECTA</v>
      </c>
      <c r="H19" s="3" t="str">
        <f>'OBRA CON ACUERDO O CONTRATO'!H19</f>
        <v>EMPEDRADO AHOGADO EN CEMENTO DE LA CALLE VERANO DE LÓPEZ RAYÓN HASTA EL EMPEDRADO EXISTENTE, EN LA CABECERA MUNICIPAL</v>
      </c>
      <c r="I19" s="4">
        <f>'OBRA CON ACUERDO O CONTRATO'!I19</f>
        <v>292744.34000000003</v>
      </c>
      <c r="J19" s="6">
        <f>'OBRA CON ACUERDO O CONTRATO'!J19</f>
        <v>42499</v>
      </c>
      <c r="K19" s="5">
        <f>'OBRA CON ACUERDO O CONTRATO'!K19</f>
        <v>42502</v>
      </c>
      <c r="L19" s="12">
        <f>'OBRA CON ACUERDO O CONTRATO'!L19</f>
        <v>42665</v>
      </c>
    </row>
    <row r="20" spans="1:12" ht="75" hidden="1">
      <c r="A20" s="35" t="s">
        <v>275</v>
      </c>
      <c r="B20" s="17">
        <f>'OBRA CON ACUERDO O CONTRATO'!D20</f>
        <v>2016</v>
      </c>
      <c r="C20" s="18" t="str">
        <f>'OBRA CON ACUERDO O CONTRATO'!E20</f>
        <v>RAMO 33</v>
      </c>
      <c r="D20" s="88" t="str">
        <f>'OBRA CON ACUERDO O CONTRATO'!N20</f>
        <v>-</v>
      </c>
      <c r="E20" s="89" t="str">
        <f>'OBRA CON ACUERDO O CONTRATO'!O20</f>
        <v>ING. J. GUADALUPE IBARRA</v>
      </c>
      <c r="F20" s="21" t="str">
        <f>'OBRA CON ACUERDO O CONTRATO'!F20</f>
        <v>DOP/AD/010/2016</v>
      </c>
      <c r="G20" s="2" t="str">
        <f>'OBRA CON ACUERDO O CONTRATO'!G20</f>
        <v>ADMINISTRACION DIRECTA</v>
      </c>
      <c r="H20" s="3" t="str">
        <f>'OBRA CON ACUERDO O CONTRATO'!H20</f>
        <v>"AMPLIACIÓN DE RED DE AGUA POTABLE (LINEA ALIMENTADORA) EN AV. DE LOS MAESTROS ENTRE PEDRO MORENO Y NICOLAS BRAVO", EN LA CABECERA MUNICIPAL</v>
      </c>
      <c r="I20" s="4">
        <f>'OBRA CON ACUERDO O CONTRATO'!I20</f>
        <v>93972.47</v>
      </c>
      <c r="J20" s="6">
        <f>'OBRA CON ACUERDO O CONTRATO'!J20</f>
        <v>42552</v>
      </c>
      <c r="K20" s="5">
        <f>'OBRA CON ACUERDO O CONTRATO'!K20</f>
        <v>42555</v>
      </c>
      <c r="L20" s="12">
        <f>'OBRA CON ACUERDO O CONTRATO'!L20</f>
        <v>42586</v>
      </c>
    </row>
    <row r="21" spans="1:12" ht="135" hidden="1">
      <c r="A21" s="35" t="s">
        <v>275</v>
      </c>
      <c r="B21" s="17">
        <f>'OBRA CON ACUERDO O CONTRATO'!D21</f>
        <v>2016</v>
      </c>
      <c r="C21" s="18" t="str">
        <f>'OBRA CON ACUERDO O CONTRATO'!E21</f>
        <v>CUENTA CORRIENTE</v>
      </c>
      <c r="D21" s="88" t="str">
        <f>'OBRA CON ACUERDO O CONTRATO'!N21</f>
        <v>-</v>
      </c>
      <c r="E21" s="89" t="str">
        <f>'OBRA CON ACUERDO O CONTRATO'!O21</f>
        <v>ING. J. GUADALUPE IBARRA</v>
      </c>
      <c r="F21" s="21" t="str">
        <f>'OBRA CON ACUERDO O CONTRATO'!F21</f>
        <v>DOP/AD/011/2016</v>
      </c>
      <c r="G21" s="2" t="str">
        <f>'OBRA CON ACUERDO O CONTRATO'!G21</f>
        <v>ADMINISTRACION DIRECTA</v>
      </c>
      <c r="H21" s="3" t="str">
        <f>'OBRA CON ACUERDO O CONTRATO'!H21</f>
        <v>OBRA COMPLEMENTARIA PARA LA SUPERFICIE DE RODAMIENTO DE LAS CALLES; C. MATAMOROS ENTRE LOS ANGELES Y LIBERTAD, EN AV. DE LOS MAESTROS ENTRE GUADALUPE VICTORIA Y NICOLAS BRAVO Y C. LOS ANGELES ENTRE MATAMOROS Y NICOLAS BRAVO EN LA CABECERA MUNICIPAL</v>
      </c>
      <c r="I21" s="4">
        <f>'OBRA CON ACUERDO O CONTRATO'!I21</f>
        <v>550572.48</v>
      </c>
      <c r="J21" s="6">
        <f>'OBRA CON ACUERDO O CONTRATO'!J21</f>
        <v>42531</v>
      </c>
      <c r="K21" s="5">
        <f>'OBRA CON ACUERDO O CONTRATO'!K21</f>
        <v>42534</v>
      </c>
      <c r="L21" s="12">
        <f>'OBRA CON ACUERDO O CONTRATO'!L21</f>
        <v>42582</v>
      </c>
    </row>
    <row r="22" spans="1:12" ht="120" hidden="1">
      <c r="A22" s="35" t="s">
        <v>275</v>
      </c>
      <c r="B22" s="17">
        <f>'OBRA CON ACUERDO O CONTRATO'!D22</f>
        <v>2016</v>
      </c>
      <c r="C22" s="18" t="str">
        <f>'OBRA CON ACUERDO O CONTRATO'!E22</f>
        <v>FONDEREG</v>
      </c>
      <c r="D22" s="88" t="str">
        <f>'OBRA CON ACUERDO O CONTRATO'!N22</f>
        <v>-</v>
      </c>
      <c r="E22" s="89" t="str">
        <f>'OBRA CON ACUERDO O CONTRATO'!O22</f>
        <v>ING. RIGOBERTO OLMEDO RAMOS</v>
      </c>
      <c r="F22" s="21" t="str">
        <f>'OBRA CON ACUERDO O CONTRATO'!F22</f>
        <v>DOP/AD/012/2016</v>
      </c>
      <c r="G22" s="2" t="str">
        <f>'OBRA CON ACUERDO O CONTRATO'!G22</f>
        <v>ADMINISTRACION DIRECTA</v>
      </c>
      <c r="H22" s="3" t="str">
        <f>'OBRA CON ACUERDO O CONTRATO'!H22</f>
        <v>REHABILITACION DE LINEAS HIDROSANITARIAS, EN LA CALLE ZARAGOZA, EN LA LOCALIDAD DE SAN CRISTOBAL  ZAPOTITLÁN, DEL MUNICIPIO DE JOCOTEPEC. JALISCO. CORRESPONDIENTE A LA PARTIDA PRESUPUESTAL DE DRENAJE SANITARIO</v>
      </c>
      <c r="I22" s="4">
        <f>'OBRA CON ACUERDO O CONTRATO'!I22</f>
        <v>165675.38</v>
      </c>
      <c r="J22" s="6">
        <f>'OBRA CON ACUERDO O CONTRATO'!J22</f>
        <v>42591</v>
      </c>
      <c r="K22" s="5">
        <f>'OBRA CON ACUERDO O CONTRATO'!K22</f>
        <v>42618</v>
      </c>
      <c r="L22" s="12">
        <f>'OBRA CON ACUERDO O CONTRATO'!L22</f>
        <v>42643</v>
      </c>
    </row>
    <row r="23" spans="1:12" ht="105" hidden="1">
      <c r="A23" s="35" t="s">
        <v>275</v>
      </c>
      <c r="B23" s="17">
        <f>'OBRA CON ACUERDO O CONTRATO'!D23</f>
        <v>2016</v>
      </c>
      <c r="C23" s="18" t="str">
        <f>'OBRA CON ACUERDO O CONTRATO'!E23</f>
        <v>FONDEREG</v>
      </c>
      <c r="D23" s="88" t="str">
        <f>'OBRA CON ACUERDO O CONTRATO'!N23</f>
        <v>-</v>
      </c>
      <c r="E23" s="89" t="str">
        <f>'OBRA CON ACUERDO O CONTRATO'!O23</f>
        <v>ING. RIGOBERTO OLMEDO RAMOS</v>
      </c>
      <c r="F23" s="21" t="str">
        <f>'OBRA CON ACUERDO O CONTRATO'!F23</f>
        <v>DOP/AD/013/2016</v>
      </c>
      <c r="G23" s="2" t="str">
        <f>'OBRA CON ACUERDO O CONTRATO'!G23</f>
        <v>ADMINISTRACION DIRECTA</v>
      </c>
      <c r="H23" s="3" t="str">
        <f>'OBRA CON ACUERDO O CONTRATO'!H23</f>
        <v>REHABILITACION DE LINEAS HIDROSANITARIAS, EN LA CALLE ZARAGOZA, EN LA LOCALIDAD DE SAN CRISTOBAL  ZAPOTITLÁN, DEL MUNICIPIO DE JOCOTEPEC. JALISCO. CORRESPONDIENTE A LA PARTIDA PRESUPUESTAL DE AGUA POTABLE</v>
      </c>
      <c r="I23" s="4">
        <f>'OBRA CON ACUERDO O CONTRATO'!I23</f>
        <v>127975.51</v>
      </c>
      <c r="J23" s="6">
        <f>'OBRA CON ACUERDO O CONTRATO'!J23</f>
        <v>42591</v>
      </c>
      <c r="K23" s="5">
        <f>'OBRA CON ACUERDO O CONTRATO'!K23</f>
        <v>42632</v>
      </c>
      <c r="L23" s="12">
        <f>'OBRA CON ACUERDO O CONTRATO'!L23</f>
        <v>42651</v>
      </c>
    </row>
    <row r="24" spans="1:12" ht="75" hidden="1">
      <c r="A24" s="35" t="s">
        <v>275</v>
      </c>
      <c r="B24" s="17">
        <f>'OBRA CON ACUERDO O CONTRATO'!D24</f>
        <v>2016</v>
      </c>
      <c r="C24" s="18" t="str">
        <f>'OBRA CON ACUERDO O CONTRATO'!E24</f>
        <v>FONDEREG</v>
      </c>
      <c r="D24" s="88" t="str">
        <f>'OBRA CON ACUERDO O CONTRATO'!N24</f>
        <v>-</v>
      </c>
      <c r="E24" s="89" t="str">
        <f>'OBRA CON ACUERDO O CONTRATO'!O24</f>
        <v>ING. RIGOBERTO OLMEDO RAMOS</v>
      </c>
      <c r="F24" s="21" t="str">
        <f>'OBRA CON ACUERDO O CONTRATO'!F24</f>
        <v>DOP/AD/014/2016</v>
      </c>
      <c r="G24" s="2" t="str">
        <f>'OBRA CON ACUERDO O CONTRATO'!G24</f>
        <v>ADMINISTRACION DIRECTA</v>
      </c>
      <c r="H24" s="3" t="str">
        <f>'OBRA CON ACUERDO O CONTRATO'!H24</f>
        <v>EMPEDRADO ECÓLOGICO CON HUELLAS DE CONCRETO HIDRAULICO EN LA CALLE ZARAGOZA DE LA LOCALIDAD DE SAN CRISTOBAL ZAPOTITLAN</v>
      </c>
      <c r="I24" s="4">
        <f>'OBRA CON ACUERDO O CONTRATO'!I24</f>
        <v>2597533.2999999998</v>
      </c>
      <c r="J24" s="6">
        <f>'OBRA CON ACUERDO O CONTRATO'!J24</f>
        <v>42591</v>
      </c>
      <c r="K24" s="5">
        <f>'OBRA CON ACUERDO O CONTRATO'!K24</f>
        <v>42592</v>
      </c>
      <c r="L24" s="12">
        <f>'OBRA CON ACUERDO O CONTRATO'!L24</f>
        <v>42719</v>
      </c>
    </row>
    <row r="25" spans="1:12" ht="93" hidden="1" customHeight="1">
      <c r="A25" s="35" t="s">
        <v>275</v>
      </c>
      <c r="B25" s="17">
        <f>'OBRA CON ACUERDO O CONTRATO'!D25</f>
        <v>2016</v>
      </c>
      <c r="C25" s="18" t="str">
        <f>'OBRA CON ACUERDO O CONTRATO'!E25</f>
        <v>CUENTA CORRIENTE</v>
      </c>
      <c r="D25" s="88" t="str">
        <f>'OBRA CON ACUERDO O CONTRATO'!N25</f>
        <v>-</v>
      </c>
      <c r="E25" s="89" t="str">
        <f>'OBRA CON ACUERDO O CONTRATO'!O25</f>
        <v>ING. J. GUADALUPE IBARRA</v>
      </c>
      <c r="F25" s="21" t="str">
        <f>'OBRA CON ACUERDO O CONTRATO'!F25</f>
        <v>DOP/AD/015/2016</v>
      </c>
      <c r="G25" s="2" t="str">
        <f>'OBRA CON ACUERDO O CONTRATO'!G25</f>
        <v>ADMINISTRACION DIRECTA</v>
      </c>
      <c r="H25" s="3" t="str">
        <f>'OBRA CON ACUERDO O CONTRATO'!H25</f>
        <v>INSTALACIÓN DE DESCARGAS DOMICILIARIAS EN LA CALLE LÓPEZ RAYÓN DE PRIVADA INDEPENDENCIA HACIA CALLE VERANO EN LA CABECERA MUNICIPAL</v>
      </c>
      <c r="I25" s="4">
        <f>'OBRA CON ACUERDO O CONTRATO'!I25</f>
        <v>12001.68</v>
      </c>
      <c r="J25" s="6">
        <f>'OBRA CON ACUERDO O CONTRATO'!J25</f>
        <v>42548</v>
      </c>
      <c r="K25" s="5">
        <f>'OBRA CON ACUERDO O CONTRATO'!K25</f>
        <v>42549</v>
      </c>
      <c r="L25" s="12">
        <f>'OBRA CON ACUERDO O CONTRATO'!L25</f>
        <v>42622</v>
      </c>
    </row>
    <row r="26" spans="1:12" ht="45" hidden="1">
      <c r="A26" s="35" t="s">
        <v>275</v>
      </c>
      <c r="B26" s="17">
        <f>'OBRA CON ACUERDO O CONTRATO'!D26</f>
        <v>2016</v>
      </c>
      <c r="C26" s="18" t="str">
        <f>'OBRA CON ACUERDO O CONTRATO'!E26</f>
        <v>CUENTA CORRIENTE</v>
      </c>
      <c r="D26" s="88" t="str">
        <f>'OBRA CON ACUERDO O CONTRATO'!N26</f>
        <v>-</v>
      </c>
      <c r="E26" s="89" t="str">
        <f>'OBRA CON ACUERDO O CONTRATO'!O26</f>
        <v>ING. J. GUADALUPE IBARRA</v>
      </c>
      <c r="F26" s="21" t="str">
        <f>'OBRA CON ACUERDO O CONTRATO'!F26</f>
        <v>DOP/AD/016/2016</v>
      </c>
      <c r="G26" s="2" t="str">
        <f>'OBRA CON ACUERDO O CONTRATO'!G26</f>
        <v>ADMINISTRACION DIRECTA</v>
      </c>
      <c r="H26" s="3" t="str">
        <f>'OBRA CON ACUERDO O CONTRATO'!H26</f>
        <v>AMPLIACIÓN DE RED DE AGUA POTABLE Y TOMAS DOMICILIARIAS EN LA CALLE LOPEZ RAYON,</v>
      </c>
      <c r="I26" s="4">
        <f>'OBRA CON ACUERDO O CONTRATO'!I26</f>
        <v>27133.54</v>
      </c>
      <c r="J26" s="6">
        <f>'OBRA CON ACUERDO O CONTRATO'!J26</f>
        <v>42548</v>
      </c>
      <c r="K26" s="5">
        <f>'OBRA CON ACUERDO O CONTRATO'!K26</f>
        <v>42549</v>
      </c>
      <c r="L26" s="12">
        <f>'OBRA CON ACUERDO O CONTRATO'!L26</f>
        <v>42622</v>
      </c>
    </row>
    <row r="27" spans="1:12" ht="87.75" hidden="1" customHeight="1">
      <c r="A27" s="35" t="s">
        <v>275</v>
      </c>
      <c r="B27" s="17">
        <f>'OBRA CON ACUERDO O CONTRATO'!D27</f>
        <v>2016</v>
      </c>
      <c r="C27" s="18" t="str">
        <f>'OBRA CON ACUERDO O CONTRATO'!E27</f>
        <v>3X1 PARA MIGRANTES</v>
      </c>
      <c r="D27" s="88" t="str">
        <f>'OBRA CON ACUERDO O CONTRATO'!N27</f>
        <v>-</v>
      </c>
      <c r="E27" s="89" t="str">
        <f>'OBRA CON ACUERDO O CONTRATO'!O27</f>
        <v>ING. RIGOBERTO OLMEDO RAMOS</v>
      </c>
      <c r="F27" s="21" t="str">
        <f>'OBRA CON ACUERDO O CONTRATO'!F27</f>
        <v>DOP/AD/017/2016</v>
      </c>
      <c r="G27" s="2" t="str">
        <f>'OBRA CON ACUERDO O CONTRATO'!G27</f>
        <v>ADMINISTRACION DIRECTA</v>
      </c>
      <c r="H27" s="3" t="str">
        <f>'OBRA CON ACUERDO O CONTRATO'!H27</f>
        <v>REHABILITACIÓN DE RED DE DRENAJE EN CALLE RAMON CORONA DESDE PINO SUAREZ HASTA ZONA FEDERAL DEL LAGO, EN LA LOCALIDAD DE SAN PEDRO TESISTAN</v>
      </c>
      <c r="I27" s="4">
        <f>'OBRA CON ACUERDO O CONTRATO'!I27</f>
        <v>136120</v>
      </c>
      <c r="J27" s="6">
        <f>'OBRA CON ACUERDO O CONTRATO'!J27</f>
        <v>42627</v>
      </c>
      <c r="K27" s="5">
        <f>'OBRA CON ACUERDO O CONTRATO'!K27</f>
        <v>42627</v>
      </c>
      <c r="L27" s="12">
        <f>'OBRA CON ACUERDO O CONTRATO'!L27</f>
        <v>42643</v>
      </c>
    </row>
    <row r="28" spans="1:12" ht="90" hidden="1" customHeight="1">
      <c r="A28" s="35" t="s">
        <v>275</v>
      </c>
      <c r="B28" s="17">
        <f>'OBRA CON ACUERDO O CONTRATO'!D28</f>
        <v>2016</v>
      </c>
      <c r="C28" s="18" t="str">
        <f>'OBRA CON ACUERDO O CONTRATO'!E28</f>
        <v>3X1 PARA MIGRANTES</v>
      </c>
      <c r="D28" s="88" t="str">
        <f>'OBRA CON ACUERDO O CONTRATO'!N28</f>
        <v>-</v>
      </c>
      <c r="E28" s="89" t="str">
        <f>'OBRA CON ACUERDO O CONTRATO'!O28</f>
        <v>ING. RIGOBERTO OLMEDO RAMOS</v>
      </c>
      <c r="F28" s="21" t="str">
        <f>'OBRA CON ACUERDO O CONTRATO'!F28</f>
        <v>DOP/AD/018/2016</v>
      </c>
      <c r="G28" s="2" t="str">
        <f>'OBRA CON ACUERDO O CONTRATO'!G28</f>
        <v>ADMINISTRACION DIRECTA</v>
      </c>
      <c r="H28" s="3" t="str">
        <f>'OBRA CON ACUERDO O CONTRATO'!H28</f>
        <v>REHABILITACION DE RED DE AGUA POTABLE EN CALLE RAMON CORONA DESDE PINO SUAREZ HASTA ZONA FEDERAL DEL LAGO, EN LA LOCALIDAD DE SAN PEDRO TESISTAN</v>
      </c>
      <c r="I28" s="4">
        <f>'OBRA CON ACUERDO O CONTRATO'!I28</f>
        <v>100336</v>
      </c>
      <c r="J28" s="6">
        <f>'OBRA CON ACUERDO O CONTRATO'!J28</f>
        <v>42639</v>
      </c>
      <c r="K28" s="5">
        <f>'OBRA CON ACUERDO O CONTRATO'!K28</f>
        <v>42639</v>
      </c>
      <c r="L28" s="12">
        <f>'OBRA CON ACUERDO O CONTRATO'!L28</f>
        <v>42651</v>
      </c>
    </row>
    <row r="29" spans="1:12" ht="90" hidden="1">
      <c r="A29" s="35" t="s">
        <v>275</v>
      </c>
      <c r="B29" s="17">
        <f>'OBRA CON ACUERDO O CONTRATO'!D29</f>
        <v>2016</v>
      </c>
      <c r="C29" s="18" t="str">
        <f>'OBRA CON ACUERDO O CONTRATO'!E29</f>
        <v>3X1 PARA MIGRANTES</v>
      </c>
      <c r="D29" s="88" t="str">
        <f>'OBRA CON ACUERDO O CONTRATO'!N29</f>
        <v>-</v>
      </c>
      <c r="E29" s="89" t="str">
        <f>'OBRA CON ACUERDO O CONTRATO'!O29</f>
        <v>ING. RIGOBERTO OLMEDO RAMOS</v>
      </c>
      <c r="F29" s="21" t="str">
        <f>'OBRA CON ACUERDO O CONTRATO'!F29</f>
        <v>DOP/AD/019/2016</v>
      </c>
      <c r="G29" s="2" t="str">
        <f>'OBRA CON ACUERDO O CONTRATO'!G29</f>
        <v>ADMINISTRACION DIRECTA</v>
      </c>
      <c r="H29" s="3" t="str">
        <f>'OBRA CON ACUERDO O CONTRATO'!H29</f>
        <v>COLOCACIÓN DE EMPEDRADO AHOGADO EN CEMENTO EN CALLE RAMON CORONA DESDE PINO SUAREZ HASTA ZONA FEDERAL DEL LAGO, EN LA LOCALIDAD DE SAN PEDRO TESISTAN</v>
      </c>
      <c r="I29" s="4">
        <f>'OBRA CON ACUERDO O CONTRATO'!I29</f>
        <v>236752</v>
      </c>
      <c r="J29" s="6">
        <f>'OBRA CON ACUERDO O CONTRATO'!J29</f>
        <v>42641</v>
      </c>
      <c r="K29" s="5">
        <f>'OBRA CON ACUERDO O CONTRATO'!K29</f>
        <v>42639</v>
      </c>
      <c r="L29" s="12">
        <f>'OBRA CON ACUERDO O CONTRATO'!L29</f>
        <v>42663</v>
      </c>
    </row>
    <row r="30" spans="1:12" ht="90" hidden="1" customHeight="1">
      <c r="A30" s="35" t="s">
        <v>275</v>
      </c>
      <c r="B30" s="17">
        <f>'OBRA CON ACUERDO O CONTRATO'!D30</f>
        <v>2016</v>
      </c>
      <c r="C30" s="18" t="str">
        <f>'OBRA CON ACUERDO O CONTRATO'!E30</f>
        <v>3X1 PARA MIGRANTES</v>
      </c>
      <c r="D30" s="88" t="str">
        <f>'OBRA CON ACUERDO O CONTRATO'!N30</f>
        <v>-</v>
      </c>
      <c r="E30" s="89" t="str">
        <f>'OBRA CON ACUERDO O CONTRATO'!O30</f>
        <v>ING. RIGOBERTO OLMEDO RAMOS</v>
      </c>
      <c r="F30" s="21" t="str">
        <f>'OBRA CON ACUERDO O CONTRATO'!F30</f>
        <v>DOP/AD/020/2016</v>
      </c>
      <c r="G30" s="2" t="str">
        <f>'OBRA CON ACUERDO O CONTRATO'!G30</f>
        <v>ADMINISTRACION DIRECTA</v>
      </c>
      <c r="H30" s="3" t="str">
        <f>'OBRA CON ACUERDO O CONTRATO'!H30</f>
        <v xml:space="preserve">REHABILITACION DE RED DE DRENAJE EN CALLE GUADALUPE VICTORIA DESDE HIDALGO HASTA ZONA FEDERAL DEL LAGO, EN LA LOCALIDAD DE SAN PEDRO TESISTAN </v>
      </c>
      <c r="I30" s="4">
        <f>'OBRA CON ACUERDO O CONTRATO'!I30</f>
        <v>214516</v>
      </c>
      <c r="J30" s="6">
        <f>'OBRA CON ACUERDO O CONTRATO'!J30</f>
        <v>42639</v>
      </c>
      <c r="K30" s="5">
        <f>'OBRA CON ACUERDO O CONTRATO'!K30</f>
        <v>42641</v>
      </c>
      <c r="L30" s="12">
        <f>'OBRA CON ACUERDO O CONTRATO'!L30</f>
        <v>42663</v>
      </c>
    </row>
    <row r="31" spans="1:12" ht="93" hidden="1" customHeight="1">
      <c r="A31" s="35" t="s">
        <v>275</v>
      </c>
      <c r="B31" s="17">
        <f>'OBRA CON ACUERDO O CONTRATO'!D31</f>
        <v>2016</v>
      </c>
      <c r="C31" s="18" t="str">
        <f>'OBRA CON ACUERDO O CONTRATO'!E31</f>
        <v>3X1 PARA MIGRANTES</v>
      </c>
      <c r="D31" s="88" t="str">
        <f>'OBRA CON ACUERDO O CONTRATO'!N31</f>
        <v>+</v>
      </c>
      <c r="E31" s="89" t="str">
        <f>'OBRA CON ACUERDO O CONTRATO'!O31</f>
        <v>ING. RIGOBERTO OLMEDO RAMOS</v>
      </c>
      <c r="F31" s="21" t="str">
        <f>'OBRA CON ACUERDO O CONTRATO'!F31</f>
        <v>DOP/AD/021/2016</v>
      </c>
      <c r="G31" s="2" t="str">
        <f>'OBRA CON ACUERDO O CONTRATO'!G31</f>
        <v>ADMINISTRACION DIRECTA</v>
      </c>
      <c r="H31" s="3" t="str">
        <f>'OBRA CON ACUERDO O CONTRATO'!H31</f>
        <v>REHABILITACION DE RED DE AGUA POTABLE EN CALLE GUADALUPE VICTORIA ENTRE HIDALGO Y ZONA FEDERAL DEL LAGO, EN LA LOCALIDAD DE SAN PEDRO TESISTAN</v>
      </c>
      <c r="I31" s="4">
        <f>'OBRA CON ACUERDO O CONTRATO'!I31</f>
        <v>245400</v>
      </c>
      <c r="J31" s="6">
        <f>'OBRA CON ACUERDO O CONTRATO'!J31</f>
        <v>42646</v>
      </c>
      <c r="K31" s="5">
        <f>'OBRA CON ACUERDO O CONTRATO'!K31</f>
        <v>42648</v>
      </c>
      <c r="L31" s="12">
        <f>'OBRA CON ACUERDO O CONTRATO'!L31</f>
        <v>42669</v>
      </c>
    </row>
    <row r="32" spans="1:12" ht="93" hidden="1" customHeight="1">
      <c r="A32" s="35" t="s">
        <v>275</v>
      </c>
      <c r="B32" s="17">
        <f>'OBRA CON ACUERDO O CONTRATO'!D32</f>
        <v>2016</v>
      </c>
      <c r="C32" s="18" t="str">
        <f>'OBRA CON ACUERDO O CONTRATO'!E32</f>
        <v>3X1 PARA MIGRANTES</v>
      </c>
      <c r="D32" s="88" t="str">
        <f>'OBRA CON ACUERDO O CONTRATO'!N32</f>
        <v>-</v>
      </c>
      <c r="E32" s="89" t="str">
        <f>'OBRA CON ACUERDO O CONTRATO'!O32</f>
        <v>ING. RIGOBERTO OLMEDO RAMOS</v>
      </c>
      <c r="F32" s="21" t="str">
        <f>'OBRA CON ACUERDO O CONTRATO'!F32</f>
        <v>DOP/AD/022/2016</v>
      </c>
      <c r="G32" s="2" t="str">
        <f>'OBRA CON ACUERDO O CONTRATO'!G32</f>
        <v>ADMINISTRACION DIRECTA</v>
      </c>
      <c r="H32" s="3" t="str">
        <f>'OBRA CON ACUERDO O CONTRATO'!H32</f>
        <v>COLOCACIÓN DE EMPEDRADO AHOGADO EN CEMENTO EN CALLE GUADALUPE VICTORIA DESDE HIDALGO HASTA ZONA FEDERAL DEL LAGO, EN LA LOCALIDAD DE SAN PEDRO TESISTAN</v>
      </c>
      <c r="I32" s="4">
        <f>'OBRA CON ACUERDO O CONTRATO'!I32</f>
        <v>259860</v>
      </c>
      <c r="J32" s="6">
        <f>'OBRA CON ACUERDO O CONTRATO'!J32</f>
        <v>42657</v>
      </c>
      <c r="K32" s="5">
        <f>'OBRA CON ACUERDO O CONTRATO'!K32</f>
        <v>42660</v>
      </c>
      <c r="L32" s="12">
        <f>'OBRA CON ACUERDO O CONTRATO'!L32</f>
        <v>42684</v>
      </c>
    </row>
    <row r="33" spans="1:12" ht="56.25" hidden="1" customHeight="1">
      <c r="A33" s="35" t="s">
        <v>275</v>
      </c>
      <c r="B33" s="17">
        <f>'OBRA CON ACUERDO O CONTRATO'!D33</f>
        <v>2016</v>
      </c>
      <c r="C33" s="18" t="str">
        <f>'OBRA CON ACUERDO O CONTRATO'!E33</f>
        <v>3X1 PARA MIGRANTES</v>
      </c>
      <c r="D33" s="88" t="str">
        <f>'OBRA CON ACUERDO O CONTRATO'!N33</f>
        <v>-</v>
      </c>
      <c r="E33" s="89" t="str">
        <f>'OBRA CON ACUERDO O CONTRATO'!O33</f>
        <v>ING. JOSE GUADALUPE IBARRA RAMIREZ</v>
      </c>
      <c r="F33" s="21" t="str">
        <f>'OBRA CON ACUERDO O CONTRATO'!F33</f>
        <v>DOP/AD/023/2016</v>
      </c>
      <c r="G33" s="2" t="str">
        <f>'OBRA CON ACUERDO O CONTRATO'!G33</f>
        <v>ADMINISTRACION DIRECTA</v>
      </c>
      <c r="H33" s="3" t="str">
        <f>'OBRA CON ACUERDO O CONTRATO'!H33</f>
        <v>CONSTRUCCIÓN DE DRENAJE PLUVIAL EN CALLE PRIVADA CAMICHINES DE LA CABECERA</v>
      </c>
      <c r="I33" s="4">
        <f>'OBRA CON ACUERDO O CONTRATO'!I33</f>
        <v>233400</v>
      </c>
      <c r="J33" s="6">
        <f>'OBRA CON ACUERDO O CONTRATO'!J33</f>
        <v>42627</v>
      </c>
      <c r="K33" s="5">
        <f>'OBRA CON ACUERDO O CONTRATO'!K33</f>
        <v>42690</v>
      </c>
      <c r="L33" s="12">
        <f>'OBRA CON ACUERDO O CONTRATO'!L33</f>
        <v>42700</v>
      </c>
    </row>
    <row r="34" spans="1:12" ht="62.25" hidden="1" customHeight="1">
      <c r="A34" s="35" t="s">
        <v>275</v>
      </c>
      <c r="B34" s="17">
        <f>'OBRA CON ACUERDO O CONTRATO'!D34</f>
        <v>2016</v>
      </c>
      <c r="C34" s="18" t="str">
        <f>'OBRA CON ACUERDO O CONTRATO'!E34</f>
        <v>3X1 PARA MIGRANTES</v>
      </c>
      <c r="D34" s="88" t="str">
        <f>'OBRA CON ACUERDO O CONTRATO'!N34</f>
        <v>-</v>
      </c>
      <c r="E34" s="89" t="str">
        <f>'OBRA CON ACUERDO O CONTRATO'!O34</f>
        <v>ING. JOSE GUADALUPE IBARRA RAMIREZ</v>
      </c>
      <c r="F34" s="21" t="str">
        <f>'OBRA CON ACUERDO O CONTRATO'!F34</f>
        <v>DOP/AD/024/2016</v>
      </c>
      <c r="G34" s="2" t="str">
        <f>'OBRA CON ACUERDO O CONTRATO'!G34</f>
        <v>ADMINISTRACION DIRECTA</v>
      </c>
      <c r="H34" s="3" t="str">
        <f>'OBRA CON ACUERDO O CONTRATO'!H34</f>
        <v>COLOCACIÓN DE ADOQUÍN EN CALLE PRIVADA CAMICHINES, EN LA CABECERA</v>
      </c>
      <c r="I34" s="4">
        <f>'OBRA CON ACUERDO O CONTRATO'!I34</f>
        <v>456248</v>
      </c>
      <c r="J34" s="6">
        <f>'OBRA CON ACUERDO O CONTRATO'!J34</f>
        <v>42641</v>
      </c>
      <c r="K34" s="5">
        <f>'OBRA CON ACUERDO O CONTRATO'!K34</f>
        <v>42702</v>
      </c>
      <c r="L34" s="12">
        <f>'OBRA CON ACUERDO O CONTRATO'!L34</f>
        <v>42721</v>
      </c>
    </row>
    <row r="35" spans="1:12" ht="87" hidden="1" customHeight="1">
      <c r="A35" s="35" t="s">
        <v>275</v>
      </c>
      <c r="B35" s="17">
        <f>'OBRA CON ACUERDO O CONTRATO'!D35</f>
        <v>2016</v>
      </c>
      <c r="C35" s="18" t="str">
        <f>'OBRA CON ACUERDO O CONTRATO'!E35</f>
        <v>3X1 PARA MIGRANTES</v>
      </c>
      <c r="D35" s="88" t="str">
        <f>'OBRA CON ACUERDO O CONTRATO'!N35</f>
        <v>-</v>
      </c>
      <c r="E35" s="89" t="str">
        <f>'OBRA CON ACUERDO O CONTRATO'!O35</f>
        <v>ING. RIGOBERTO OLMEDO RAMOS</v>
      </c>
      <c r="F35" s="21" t="str">
        <f>'OBRA CON ACUERDO O CONTRATO'!F35</f>
        <v>DOP/AD/025/2016</v>
      </c>
      <c r="G35" s="2" t="str">
        <f>'OBRA CON ACUERDO O CONTRATO'!G35</f>
        <v>ADMINISTRACION DIRECTA</v>
      </c>
      <c r="H35" s="3" t="str">
        <f>'OBRA CON ACUERDO O CONTRATO'!H35</f>
        <v>REHABILITACIÓN DE RED DE DRENAJE EN CALLE RIVERA DEL LAGO DEL PARQUE LÍNEAL HASTA CALLE CHUECA, EN LA AGENCIA MUNICIPAL DE CHANTEPEC</v>
      </c>
      <c r="I35" s="4">
        <f>'OBRA CON ACUERDO O CONTRATO'!I35</f>
        <v>525186</v>
      </c>
      <c r="J35" s="6">
        <f>'OBRA CON ACUERDO O CONTRATO'!J35</f>
        <v>42630</v>
      </c>
      <c r="K35" s="5">
        <f>'OBRA CON ACUERDO O CONTRATO'!K35</f>
        <v>42662</v>
      </c>
      <c r="L35" s="12">
        <f>'OBRA CON ACUERDO O CONTRATO'!L35</f>
        <v>42672</v>
      </c>
    </row>
    <row r="36" spans="1:12" ht="61.5" hidden="1" customHeight="1">
      <c r="A36" s="35" t="s">
        <v>275</v>
      </c>
      <c r="B36" s="17">
        <f>'OBRA CON ACUERDO O CONTRATO'!D36</f>
        <v>2016</v>
      </c>
      <c r="C36" s="18" t="str">
        <f>'OBRA CON ACUERDO O CONTRATO'!E36</f>
        <v>3X1 PARA MIGRANTES</v>
      </c>
      <c r="D36" s="88" t="str">
        <f>'OBRA CON ACUERDO O CONTRATO'!N36</f>
        <v>-</v>
      </c>
      <c r="E36" s="89" t="str">
        <f>'OBRA CON ACUERDO O CONTRATO'!O36</f>
        <v>ING. RIGOBERTO OLMEDO RAMOS</v>
      </c>
      <c r="F36" s="21" t="str">
        <f>'OBRA CON ACUERDO O CONTRATO'!F36</f>
        <v>DOP/AD/026/2016</v>
      </c>
      <c r="G36" s="2" t="str">
        <f>'OBRA CON ACUERDO O CONTRATO'!G36</f>
        <v>ADMINISTRACION DIRECTA</v>
      </c>
      <c r="H36" s="3" t="str">
        <f>'OBRA CON ACUERDO O CONTRATO'!H36</f>
        <v xml:space="preserve">REHABILITACIÓN DE RED DE DRENAJE CALLE INSURGENTES, EN LA LOCALIDAD DE ZAPOTITAN DE HIDALGO </v>
      </c>
      <c r="I36" s="4">
        <f>'OBRA CON ACUERDO O CONTRATO'!I36</f>
        <v>678342</v>
      </c>
      <c r="J36" s="6">
        <f>'OBRA CON ACUERDO O CONTRATO'!J36</f>
        <v>42678</v>
      </c>
      <c r="K36" s="5">
        <f>'OBRA CON ACUERDO O CONTRATO'!K36</f>
        <v>42682</v>
      </c>
      <c r="L36" s="12">
        <f>'OBRA CON ACUERDO O CONTRATO'!L36</f>
        <v>42704</v>
      </c>
    </row>
    <row r="37" spans="1:12" ht="110.25" hidden="1" customHeight="1">
      <c r="A37" s="35" t="s">
        <v>275</v>
      </c>
      <c r="B37" s="17">
        <f>'OBRA CON ACUERDO O CONTRATO'!D37</f>
        <v>2016</v>
      </c>
      <c r="C37" s="18" t="str">
        <f>'OBRA CON ACUERDO O CONTRATO'!E37</f>
        <v>FORTALECE</v>
      </c>
      <c r="D37" s="88" t="str">
        <f>'OBRA CON ACUERDO O CONTRATO'!N37</f>
        <v>-</v>
      </c>
      <c r="E37" s="89" t="str">
        <f>'OBRA CON ACUERDO O CONTRATO'!O37</f>
        <v>ING. J. GUADALUPE IBARRA</v>
      </c>
      <c r="F37" s="21" t="str">
        <f>'OBRA CON ACUERDO O CONTRATO'!F37</f>
        <v>DOP/AD/027/2016</v>
      </c>
      <c r="G37" s="2" t="str">
        <f>'OBRA CON ACUERDO O CONTRATO'!G37</f>
        <v>ADMINISTRACION DIRECTA</v>
      </c>
      <c r="H37" s="3" t="str">
        <f>'OBRA CON ACUERDO O CONTRATO'!H37</f>
        <v>REHABILITACIÓN DE BANQUETAS, RAMPAS, GUARNICIONES Y JARDINERÍA EN LA CALLE DEGOLLADO ENTRE JOSEFA ORTIZ DE DOMINGUEZ Y NICOLAS BRAVO, EN EL MUNICIPIO DE JOCOTEPEC, JALISCO</v>
      </c>
      <c r="I37" s="4">
        <f>'OBRA CON ACUERDO O CONTRATO'!I37</f>
        <v>275569.48</v>
      </c>
      <c r="J37" s="6">
        <f>'OBRA CON ACUERDO O CONTRATO'!J37</f>
        <v>43053</v>
      </c>
      <c r="K37" s="5">
        <f>'OBRA CON ACUERDO O CONTRATO'!K37</f>
        <v>43054</v>
      </c>
      <c r="L37" s="12">
        <f>'OBRA CON ACUERDO O CONTRATO'!L37</f>
        <v>43099</v>
      </c>
    </row>
    <row r="38" spans="1:12" ht="67.5" hidden="1" customHeight="1">
      <c r="A38" s="35" t="s">
        <v>275</v>
      </c>
      <c r="B38" s="17">
        <f>'OBRA CON ACUERDO O CONTRATO'!D38</f>
        <v>2016</v>
      </c>
      <c r="C38" s="18" t="str">
        <f>'OBRA CON ACUERDO O CONTRATO'!E38</f>
        <v>RAMO 33</v>
      </c>
      <c r="D38" s="88" t="str">
        <f>'OBRA CON ACUERDO O CONTRATO'!N38</f>
        <v>-</v>
      </c>
      <c r="E38" s="89" t="str">
        <f>'OBRA CON ACUERDO O CONTRATO'!O38</f>
        <v>ING. J. GUADALUPE IBARRA</v>
      </c>
      <c r="F38" s="21" t="str">
        <f>'OBRA CON ACUERDO O CONTRATO'!F38</f>
        <v>DOP/AD/028/2016</v>
      </c>
      <c r="G38" s="2" t="str">
        <f>'OBRA CON ACUERDO O CONTRATO'!G38</f>
        <v>ADMINISTRACION DIRECTA</v>
      </c>
      <c r="H38" s="3" t="str">
        <f>'OBRA CON ACUERDO O CONTRATO'!H38</f>
        <v>CONSTRUCCIÓN DE RED DE AGUA POTABLE EN CALLE HIDALGO A SAN LUCIANO DE ABAJO, EN LA LOCALIDAD DE SAN LUCIANO</v>
      </c>
      <c r="I38" s="4">
        <f>'OBRA CON ACUERDO O CONTRATO'!I38</f>
        <v>504950.57</v>
      </c>
      <c r="J38" s="6">
        <f>'OBRA CON ACUERDO O CONTRATO'!J38</f>
        <v>42704</v>
      </c>
      <c r="K38" s="5">
        <f>'OBRA CON ACUERDO O CONTRATO'!K38</f>
        <v>42705</v>
      </c>
      <c r="L38" s="12">
        <f>'OBRA CON ACUERDO O CONTRATO'!L38</f>
        <v>42735</v>
      </c>
    </row>
    <row r="39" spans="1:12" ht="110.25" hidden="1" customHeight="1">
      <c r="A39" s="35" t="s">
        <v>275</v>
      </c>
      <c r="B39" s="17">
        <f>'OBRA CON ACUERDO O CONTRATO'!D39</f>
        <v>2016</v>
      </c>
      <c r="C39" s="18" t="str">
        <f>'OBRA CON ACUERDO O CONTRATO'!E39</f>
        <v>CUENTA CORRIENTE</v>
      </c>
      <c r="D39" s="88" t="str">
        <f>'OBRA CON ACUERDO O CONTRATO'!N39</f>
        <v>-</v>
      </c>
      <c r="E39" s="89" t="str">
        <f>'OBRA CON ACUERDO O CONTRATO'!O39</f>
        <v>ING. J. GUADALUPE IBARRA</v>
      </c>
      <c r="F39" s="21" t="str">
        <f>'OBRA CON ACUERDO O CONTRATO'!F39</f>
        <v>DOP/AD/029/2016</v>
      </c>
      <c r="G39" s="2" t="str">
        <f>'OBRA CON ACUERDO O CONTRATO'!G39</f>
        <v>ADMINISTRACION DIRECTA</v>
      </c>
      <c r="H39" s="3" t="str">
        <f>'OBRA CON ACUERDO O CONTRATO'!H39</f>
        <v>AMPLIACIÓN DE RED DE AGUA POTABLE EN CALLES BUGAMBILIAS, ROSAS, EL JARAL Y GUADALUPE VICTORIA EN EL "BARRIO EL POTRERITO" EN LA LOCALIDAD DE HUEJOTITAN, DEL MUNICIPIO DE JOCOTEPEC, JALISCO.</v>
      </c>
      <c r="I39" s="4">
        <f>'OBRA CON ACUERDO O CONTRATO'!I39</f>
        <v>160904.73000000001</v>
      </c>
      <c r="J39" s="6">
        <f>'OBRA CON ACUERDO O CONTRATO'!J39</f>
        <v>42702</v>
      </c>
      <c r="K39" s="5">
        <f>'OBRA CON ACUERDO O CONTRATO'!K39</f>
        <v>42702</v>
      </c>
      <c r="L39" s="12">
        <f>'OBRA CON ACUERDO O CONTRATO'!L39</f>
        <v>42711</v>
      </c>
    </row>
    <row r="40" spans="1:12" ht="110.25" hidden="1" customHeight="1">
      <c r="A40" s="35" t="s">
        <v>275</v>
      </c>
      <c r="B40" s="17">
        <f>'OBRA CON ACUERDO O CONTRATO'!D40</f>
        <v>2016</v>
      </c>
      <c r="C40" s="18" t="str">
        <f>'OBRA CON ACUERDO O CONTRATO'!E40</f>
        <v>RAMO 33</v>
      </c>
      <c r="D40" s="88" t="str">
        <f>'OBRA CON ACUERDO O CONTRATO'!N40</f>
        <v>-</v>
      </c>
      <c r="E40" s="89" t="str">
        <f>'OBRA CON ACUERDO O CONTRATO'!O40</f>
        <v>ING. J. GUADALUPE IBARRA</v>
      </c>
      <c r="F40" s="21" t="str">
        <f>'OBRA CON ACUERDO O CONTRATO'!F40</f>
        <v>DOP/AD/030/2016</v>
      </c>
      <c r="G40" s="2" t="str">
        <f>'OBRA CON ACUERDO O CONTRATO'!G40</f>
        <v>ADMINISTRACION DIRECTA</v>
      </c>
      <c r="H40" s="3" t="str">
        <f>'OBRA CON ACUERDO O CONTRATO'!H40</f>
        <v>REHABILITACIÓN DE RED DE DRENAJE 2DA. ETAPA DE LA CALLE CUAUHTEMOC ENTRE C. PLAYAS DE LA LAGUNA A CARCAMO DE BOMBEO, CON REPOSICIÓN DE EMPEDRADO AHOGADO, EN LA LOCALIDAD DE CHANTEPEC</v>
      </c>
      <c r="I40" s="4">
        <f>'OBRA CON ACUERDO O CONTRATO'!I40</f>
        <v>587787.4</v>
      </c>
      <c r="J40" s="6">
        <f>'OBRA CON ACUERDO O CONTRATO'!J40</f>
        <v>42688</v>
      </c>
      <c r="K40" s="5">
        <f>'OBRA CON ACUERDO O CONTRATO'!K40</f>
        <v>42689</v>
      </c>
      <c r="L40" s="12">
        <f>'OBRA CON ACUERDO O CONTRATO'!L40</f>
        <v>42705</v>
      </c>
    </row>
    <row r="41" spans="1:12" ht="123" hidden="1" customHeight="1">
      <c r="A41" s="35" t="s">
        <v>275</v>
      </c>
      <c r="B41" s="17">
        <f>'OBRA CON ACUERDO O CONTRATO'!D41</f>
        <v>2016</v>
      </c>
      <c r="C41" s="18" t="str">
        <f>'OBRA CON ACUERDO O CONTRATO'!E41</f>
        <v>RAMO 33</v>
      </c>
      <c r="D41" s="88" t="str">
        <f>'OBRA CON ACUERDO O CONTRATO'!N41</f>
        <v>-</v>
      </c>
      <c r="E41" s="89" t="str">
        <f>'OBRA CON ACUERDO O CONTRATO'!O41</f>
        <v>ING. J. GUADALUPE IBARRA</v>
      </c>
      <c r="F41" s="21" t="str">
        <f>'OBRA CON ACUERDO O CONTRATO'!F41</f>
        <v>DOP/AD/031/2016</v>
      </c>
      <c r="G41" s="2" t="str">
        <f>'OBRA CON ACUERDO O CONTRATO'!G41</f>
        <v>ADMINISTRACION DIRECTA</v>
      </c>
      <c r="H41" s="3" t="str">
        <f>'OBRA CON ACUERDO O CONTRATO'!H41</f>
        <v>REHABILITACIÓN DE RED DE AGUA POTABLE  2DA. ETAPA DE LA CALLE CUAUHTEMOC ENTRE C. PLAYAS DE LA LAGUNA A CARCAMO DE BOMBEO, CON REPOSICIÓN DE EMPEDRADO AHOGADO, EN LA LOCALIDAD DE CHANTEPEC</v>
      </c>
      <c r="I41" s="4">
        <f>'OBRA CON ACUERDO O CONTRATO'!I41</f>
        <v>557061.88</v>
      </c>
      <c r="J41" s="6">
        <f>'OBRA CON ACUERDO O CONTRATO'!J41</f>
        <v>42692</v>
      </c>
      <c r="K41" s="5">
        <f>'OBRA CON ACUERDO O CONTRATO'!K41</f>
        <v>42695</v>
      </c>
      <c r="L41" s="12">
        <f>'OBRA CON ACUERDO O CONTRATO'!L41</f>
        <v>42719</v>
      </c>
    </row>
    <row r="42" spans="1:12" ht="110.25" hidden="1" customHeight="1">
      <c r="A42" s="35" t="s">
        <v>275</v>
      </c>
      <c r="B42" s="17">
        <f>'OBRA CON ACUERDO O CONTRATO'!D42</f>
        <v>2016</v>
      </c>
      <c r="C42" s="18" t="str">
        <f>'OBRA CON ACUERDO O CONTRATO'!E42</f>
        <v>RAMO 33</v>
      </c>
      <c r="D42" s="88" t="str">
        <f>'OBRA CON ACUERDO O CONTRATO'!N42</f>
        <v>-</v>
      </c>
      <c r="E42" s="89" t="str">
        <f>'OBRA CON ACUERDO O CONTRATO'!O42</f>
        <v>ING. J. GUADALUPE IBARRA</v>
      </c>
      <c r="F42" s="21" t="str">
        <f>'OBRA CON ACUERDO O CONTRATO'!F42</f>
        <v>DOP/AD/032/2016</v>
      </c>
      <c r="G42" s="2" t="str">
        <f>'OBRA CON ACUERDO O CONTRATO'!G42</f>
        <v>ADMINISTRACION DIRECTA</v>
      </c>
      <c r="H42" s="3" t="str">
        <f>'OBRA CON ACUERDO O CONTRATO'!H42</f>
        <v>REEMPEDRADO AHOGADO EN CEMENTO EN CALLE CUAUHTEMOC 2DA. ETAPA DE PLAYAS DE LA LAGUNA HACIA EL ORIENTE, EN LA LOCALIDAD DE CHANTEPEC</v>
      </c>
      <c r="I42" s="4">
        <f>'OBRA CON ACUERDO O CONTRATO'!I42</f>
        <v>238036.86</v>
      </c>
      <c r="J42" s="6">
        <f>'OBRA CON ACUERDO O CONTRATO'!J42</f>
        <v>42688</v>
      </c>
      <c r="K42" s="5">
        <f>'OBRA CON ACUERDO O CONTRATO'!K42</f>
        <v>42689</v>
      </c>
      <c r="L42" s="12">
        <f>'OBRA CON ACUERDO O CONTRATO'!L42</f>
        <v>42735</v>
      </c>
    </row>
    <row r="43" spans="1:12" ht="110.25" hidden="1" customHeight="1">
      <c r="A43" s="35" t="s">
        <v>275</v>
      </c>
      <c r="B43" s="17">
        <f>'OBRA CON ACUERDO O CONTRATO'!D43</f>
        <v>2016</v>
      </c>
      <c r="C43" s="18" t="str">
        <f>'OBRA CON ACUERDO O CONTRATO'!E43</f>
        <v>3X1 PARA MIGRANTES</v>
      </c>
      <c r="D43" s="88" t="str">
        <f>'OBRA CON ACUERDO O CONTRATO'!N43</f>
        <v>-</v>
      </c>
      <c r="E43" s="89" t="str">
        <f>'OBRA CON ACUERDO O CONTRATO'!O43</f>
        <v>ING. RIGOBERTO OLMEDO RAMOS</v>
      </c>
      <c r="F43" s="21" t="str">
        <f>'OBRA CON ACUERDO O CONTRATO'!F43</f>
        <v>DOP/AD/033/2016</v>
      </c>
      <c r="G43" s="2" t="str">
        <f>'OBRA CON ACUERDO O CONTRATO'!G43</f>
        <v>ADMINISTRACION DIRECTA</v>
      </c>
      <c r="H43" s="3" t="str">
        <f>'OBRA CON ACUERDO O CONTRATO'!H43</f>
        <v xml:space="preserve">EMPEDRADO AHOGADO EN CEMENTO EN LA CALLE INSURGENTES PRIMERA ETAPA, EN LA LOCALIDAD DE ZAPOTITAN DE HIDALGO </v>
      </c>
      <c r="I43" s="4">
        <f>'OBRA CON ACUERDO O CONTRATO'!I43</f>
        <v>2426000</v>
      </c>
      <c r="J43" s="6">
        <f>'OBRA CON ACUERDO O CONTRATO'!J43</f>
        <v>42674</v>
      </c>
      <c r="K43" s="5">
        <f>'OBRA CON ACUERDO O CONTRATO'!K43</f>
        <v>42675</v>
      </c>
      <c r="L43" s="12">
        <f>'OBRA CON ACUERDO O CONTRATO'!L43</f>
        <v>42735</v>
      </c>
    </row>
    <row r="44" spans="1:12" ht="208.5" customHeight="1">
      <c r="A44" s="35" t="s">
        <v>275</v>
      </c>
      <c r="B44" s="17">
        <f>'OBRA CON ACUERDO O CONTRATO'!D44</f>
        <v>2016</v>
      </c>
      <c r="C44" s="18" t="str">
        <f>'OBRA CON ACUERDO O CONTRATO'!E44</f>
        <v>PATRIMONIO MUNICIPAL</v>
      </c>
      <c r="D44" s="88" t="str">
        <f>'OBRA CON ACUERDO O CONTRATO'!N44</f>
        <v>ELECTRIFICACIONES MUGA, S.A. DE C.V.</v>
      </c>
      <c r="E44" s="89" t="str">
        <f>'OBRA CON ACUERDO O CONTRATO'!O44</f>
        <v>ING. RIGOBERTO OLMEDO RAMOS</v>
      </c>
      <c r="F44" s="21" t="str">
        <f>'OBRA CON ACUERDO O CONTRATO'!F44</f>
        <v>GMJ 001C OP/2016</v>
      </c>
      <c r="G44" s="2" t="str">
        <f>'OBRA CON ACUERDO O CONTRATO'!G44</f>
        <v>ADJUDICACION DIRECTA</v>
      </c>
      <c r="H44" s="3" t="str">
        <f>'OBRA CON ACUERDO O CONTRATO'!H44</f>
        <v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v>
      </c>
      <c r="I44" s="4">
        <f>'OBRA CON ACUERDO O CONTRATO'!I44</f>
        <v>892870.48</v>
      </c>
      <c r="J44" s="6">
        <f>'OBRA CON ACUERDO O CONTRATO'!J44</f>
        <v>42461</v>
      </c>
      <c r="K44" s="5">
        <f>'OBRA CON ACUERDO O CONTRATO'!K44</f>
        <v>42461</v>
      </c>
      <c r="L44" s="12">
        <f>'OBRA CON ACUERDO O CONTRATO'!L44</f>
        <v>42583</v>
      </c>
    </row>
    <row r="45" spans="1:12" ht="75">
      <c r="A45" s="35" t="s">
        <v>275</v>
      </c>
      <c r="B45" s="17">
        <f>'OBRA CON ACUERDO O CONTRATO'!D45</f>
        <v>2016</v>
      </c>
      <c r="C45" s="18" t="str">
        <f>'OBRA CON ACUERDO O CONTRATO'!E45</f>
        <v>RAMO 33</v>
      </c>
      <c r="D45" s="88" t="str">
        <f>'OBRA CON ACUERDO O CONTRATO'!N45</f>
        <v>RAMPER DRILLINGS S.A. DE C.V.</v>
      </c>
      <c r="E45" s="89" t="str">
        <f>'OBRA CON ACUERDO O CONTRATO'!O45</f>
        <v>ING. J. GUADALUPE IBARRA</v>
      </c>
      <c r="F45" s="21" t="str">
        <f>'OBRA CON ACUERDO O CONTRATO'!F45</f>
        <v>GMJ 002C OP/2016</v>
      </c>
      <c r="G45" s="2" t="str">
        <f>'OBRA CON ACUERDO O CONTRATO'!G45</f>
        <v>ADJUDICACION DIRECTA</v>
      </c>
      <c r="H45" s="3" t="str">
        <f>'OBRA CON ACUERDO O CONTRATO'!H45</f>
        <v>PERFORACIÓN DE POZO PROFUNDO, ADEME, AFORO Y EQUIPO DE BOMBEO EN LA CALLE LIBERTAD DE NEXTIPAC, DE ESTE MUNICIPIO JOCOTEPEC, JALISCO</v>
      </c>
      <c r="I45" s="4">
        <f>'OBRA CON ACUERDO O CONTRATO'!I45</f>
        <v>1451401.32</v>
      </c>
      <c r="J45" s="6">
        <f>'OBRA CON ACUERDO O CONTRATO'!J45</f>
        <v>42458</v>
      </c>
      <c r="K45" s="5">
        <f>'OBRA CON ACUERDO O CONTRATO'!K45</f>
        <v>42459</v>
      </c>
      <c r="L45" s="12">
        <f>'OBRA CON ACUERDO O CONTRATO'!L45</f>
        <v>42498</v>
      </c>
    </row>
    <row r="46" spans="1:12" ht="90">
      <c r="A46" s="35" t="s">
        <v>275</v>
      </c>
      <c r="B46" s="17">
        <f>'OBRA CON ACUERDO O CONTRATO'!D46</f>
        <v>2016</v>
      </c>
      <c r="C46" s="18" t="str">
        <f>'OBRA CON ACUERDO O CONTRATO'!E46</f>
        <v>FONDEREG</v>
      </c>
      <c r="D46" s="88" t="str">
        <f>'OBRA CON ACUERDO O CONTRATO'!N46</f>
        <v>ENERGIAS RENOVABLES DE LA RIVERA S.A. DE C.V</v>
      </c>
      <c r="E46" s="89" t="str">
        <f>'OBRA CON ACUERDO O CONTRATO'!O46</f>
        <v>ING. RIGOBERTO OLMEDO RAMOS</v>
      </c>
      <c r="F46" s="21" t="str">
        <f>'OBRA CON ACUERDO O CONTRATO'!F46</f>
        <v>GMJ 003C OP/2016</v>
      </c>
      <c r="G46" s="2" t="str">
        <f>'OBRA CON ACUERDO O CONTRATO'!G46</f>
        <v>ADJUDICACION DIRECTA</v>
      </c>
      <c r="H46" s="3" t="str">
        <f>'OBRA CON ACUERDO O CONTRATO'!H46</f>
        <v>ALUMBRADO CON POSTE METALICO DE 7.00 MTS Y LUMINARIAS LED DE 74 WATTS Y LUMINOSIDAD DE 5700 KELVIN EN CALLE ZARAGOZA (INGRESO PRINCIPAL) DE SAN CRISTOBAL ZAPOTITLAN</v>
      </c>
      <c r="I46" s="4">
        <f>'OBRA CON ACUERDO O CONTRATO'!I46</f>
        <v>441388.12</v>
      </c>
      <c r="J46" s="6">
        <f>'OBRA CON ACUERDO O CONTRATO'!J46</f>
        <v>42587</v>
      </c>
      <c r="K46" s="5">
        <f>'OBRA CON ACUERDO O CONTRATO'!K46</f>
        <v>42597</v>
      </c>
      <c r="L46" s="12">
        <f>'OBRA CON ACUERDO O CONTRATO'!L46</f>
        <v>42628</v>
      </c>
    </row>
    <row r="47" spans="1:12" ht="112.5" customHeight="1">
      <c r="A47" s="35" t="s">
        <v>275</v>
      </c>
      <c r="B47" s="17">
        <f>'OBRA CON ACUERDO O CONTRATO'!D47</f>
        <v>2016</v>
      </c>
      <c r="C47" s="18" t="str">
        <f>'OBRA CON ACUERDO O CONTRATO'!E47</f>
        <v>RAMO 33</v>
      </c>
      <c r="D47" s="88" t="str">
        <f>'OBRA CON ACUERDO O CONTRATO'!N47</f>
        <v>LIC. CARLOS MANUEL PELAYO CERVERA</v>
      </c>
      <c r="E47" s="89" t="str">
        <f>'OBRA CON ACUERDO O CONTRATO'!O47</f>
        <v xml:space="preserve">LIC. SALVADOR CONTRERAS </v>
      </c>
      <c r="F47" s="21" t="str">
        <f>'OBRA CON ACUERDO O CONTRATO'!F47</f>
        <v>GMJ 004C OP/2016</v>
      </c>
      <c r="G47" s="2" t="str">
        <f>'OBRA CON ACUERDO O CONTRATO'!G47</f>
        <v>ADJUDICACION DIRECTA</v>
      </c>
      <c r="H47" s="3" t="str">
        <f>'OBRA CON ACUERDO O CONTRATO'!H47</f>
        <v>REHABILITACIÓN DE RED DE AGUA POTABLE Y REPOSICIÓN DE EMPEDRADO NORMAL (CALLE 16 DE SEPTIEMBRE ENTRE CALLE CORELOS Y 20 DE NOVIEMBRE DELEGACION DE ZAPOTITAN DE HIDALGO</v>
      </c>
      <c r="I47" s="4">
        <f>'OBRA CON ACUERDO O CONTRATO'!I47</f>
        <v>346655.86</v>
      </c>
      <c r="J47" s="6">
        <f>'OBRA CON ACUERDO O CONTRATO'!J47</f>
        <v>42599</v>
      </c>
      <c r="K47" s="5">
        <f>'OBRA CON ACUERDO O CONTRATO'!K47</f>
        <v>42600</v>
      </c>
      <c r="L47" s="12">
        <f>'OBRA CON ACUERDO O CONTRATO'!L47</f>
        <v>42704</v>
      </c>
    </row>
    <row r="48" spans="1:12" ht="112.5" customHeight="1">
      <c r="A48" s="35" t="s">
        <v>275</v>
      </c>
      <c r="B48" s="17">
        <f>'OBRA CON ACUERDO O CONTRATO'!D48</f>
        <v>2016</v>
      </c>
      <c r="C48" s="18" t="str">
        <f>'OBRA CON ACUERDO O CONTRATO'!E48</f>
        <v>RAMO 33</v>
      </c>
      <c r="D48" s="88" t="str">
        <f>'OBRA CON ACUERDO O CONTRATO'!N48</f>
        <v>LIC. CARLOS MANUEL PELAYO CERVERA</v>
      </c>
      <c r="E48" s="89" t="str">
        <f>'OBRA CON ACUERDO O CONTRATO'!O48</f>
        <v xml:space="preserve">LIC. SALVADOR CONTRERAS </v>
      </c>
      <c r="F48" s="21" t="str">
        <f>'OBRA CON ACUERDO O CONTRATO'!F48</f>
        <v>GMJ 005C OP/2016</v>
      </c>
      <c r="G48" s="2" t="str">
        <f>'OBRA CON ACUERDO O CONTRATO'!G48</f>
        <v>ADJUDICACION DIRECTA</v>
      </c>
      <c r="H48" s="3" t="str">
        <f>'OBRA CON ACUERDO O CONTRATO'!H48</f>
        <v>REHABILITACION DE RED DE DRENAJE Y REPOSICION DE EMPEDRADO NORMAL, CALLE 16 DE SEPTIEMBRE ENTRE CALLE MORELOS Y 20 DE NOVIEMBRE, DELEGACION DE ZAPOTITAN DE HIDALGO</v>
      </c>
      <c r="I48" s="4">
        <f>'OBRA CON ACUERDO O CONTRATO'!I48</f>
        <v>410268.05</v>
      </c>
      <c r="J48" s="6">
        <f>'OBRA CON ACUERDO O CONTRATO'!J48</f>
        <v>42593</v>
      </c>
      <c r="K48" s="5">
        <f>'OBRA CON ACUERDO O CONTRATO'!K48</f>
        <v>42597</v>
      </c>
      <c r="L48" s="12">
        <f>'OBRA CON ACUERDO O CONTRATO'!L48</f>
        <v>42704</v>
      </c>
    </row>
    <row r="49" spans="1:12" ht="114.75" customHeight="1">
      <c r="A49" s="35" t="s">
        <v>275</v>
      </c>
      <c r="B49" s="17">
        <f>'OBRA CON ACUERDO O CONTRATO'!D49</f>
        <v>2015</v>
      </c>
      <c r="C49" s="18" t="str">
        <f>'OBRA CON ACUERDO O CONTRATO'!E49</f>
        <v>RAMO 33</v>
      </c>
      <c r="D49" s="88" t="str">
        <f>'OBRA CON ACUERDO O CONTRATO'!N49</f>
        <v>CONSTRUCCIONES VIKBRAK SA DE CV</v>
      </c>
      <c r="E49" s="89" t="str">
        <f>'OBRA CON ACUERDO O CONTRATO'!O49</f>
        <v xml:space="preserve">LIC. SALVADOR CONTRERAS </v>
      </c>
      <c r="F49" s="21" t="str">
        <f>'OBRA CON ACUERDO O CONTRATO'!F49</f>
        <v>GMJ 006C OP/2016</v>
      </c>
      <c r="G49" s="2" t="str">
        <f>'OBRA CON ACUERDO O CONTRATO'!G49</f>
        <v>ADJUDICACION DIRECTA</v>
      </c>
      <c r="H49" s="3" t="str">
        <f>'OBRA CON ACUERDO O CONTRATO'!H49</f>
        <v>1ER ETAPA DE REHABILITACION, RED DE AGUA POTABLE Y REPOSICION DE EMPEDRADO AHOGADO EN CEMENTO EN LA CALLE ANIMA SOLA DE LA CABECERA MUNICIPAL DE JOCOTEPEC, JALISCO</v>
      </c>
      <c r="I49" s="4">
        <f>'OBRA CON ACUERDO O CONTRATO'!I49</f>
        <v>369433.07</v>
      </c>
      <c r="J49" s="6">
        <f>'OBRA CON ACUERDO O CONTRATO'!J49</f>
        <v>42597</v>
      </c>
      <c r="K49" s="5">
        <f>'OBRA CON ACUERDO O CONTRATO'!K49</f>
        <v>42600</v>
      </c>
      <c r="L49" s="12">
        <f>'OBRA CON ACUERDO O CONTRATO'!L49</f>
        <v>42704</v>
      </c>
    </row>
    <row r="50" spans="1:12" ht="105.75" customHeight="1">
      <c r="A50" s="35" t="s">
        <v>275</v>
      </c>
      <c r="B50" s="17">
        <f>'OBRA CON ACUERDO O CONTRATO'!D50</f>
        <v>2015</v>
      </c>
      <c r="C50" s="18" t="str">
        <f>'OBRA CON ACUERDO O CONTRATO'!E50</f>
        <v>RAMO 33</v>
      </c>
      <c r="D50" s="88" t="str">
        <f>'OBRA CON ACUERDO O CONTRATO'!N50</f>
        <v>CONSTRUCCIONES VIKBRAK SA DE CV</v>
      </c>
      <c r="E50" s="89" t="str">
        <f>'OBRA CON ACUERDO O CONTRATO'!O50</f>
        <v xml:space="preserve">LIC. SALVADOR CONTRERAS </v>
      </c>
      <c r="F50" s="21" t="str">
        <f>'OBRA CON ACUERDO O CONTRATO'!F50</f>
        <v>GMJ 007C OP/2016</v>
      </c>
      <c r="G50" s="2" t="str">
        <f>'OBRA CON ACUERDO O CONTRATO'!G50</f>
        <v>ADJUDICACION DIRECTA</v>
      </c>
      <c r="H50" s="3" t="str">
        <f>'OBRA CON ACUERDO O CONTRATO'!H50</f>
        <v>1ER ETAPA DE REHABILITACION, RED DE DRENAJE Y REPOSICION DE EMPEDRADO AHOGADO EN CEMENTO EN LA CALLE ANIMA SOLA DE LA CABECERA MUNICIPAL DE JOCOTEPEC, JALISCO</v>
      </c>
      <c r="I50" s="4">
        <f>'OBRA CON ACUERDO O CONTRATO'!I50</f>
        <v>369433.09</v>
      </c>
      <c r="J50" s="6">
        <f>'OBRA CON ACUERDO O CONTRATO'!J50</f>
        <v>42592</v>
      </c>
      <c r="K50" s="5">
        <f>'OBRA CON ACUERDO O CONTRATO'!K50</f>
        <v>42593</v>
      </c>
      <c r="L50" s="12">
        <f>'OBRA CON ACUERDO O CONTRATO'!L50</f>
        <v>42704</v>
      </c>
    </row>
    <row r="51" spans="1:12" ht="93.75" customHeight="1">
      <c r="A51" s="35" t="s">
        <v>275</v>
      </c>
      <c r="B51" s="17">
        <f>'OBRA CON ACUERDO O CONTRATO'!D51</f>
        <v>2016</v>
      </c>
      <c r="C51" s="18" t="str">
        <f>'OBRA CON ACUERDO O CONTRATO'!E51</f>
        <v>RAMO 33</v>
      </c>
      <c r="D51" s="88" t="str">
        <f>'OBRA CON ACUERDO O CONTRATO'!N51</f>
        <v>CONSTRUCCIONES VIKBRAK SA DE CV</v>
      </c>
      <c r="E51" s="89" t="str">
        <f>'OBRA CON ACUERDO O CONTRATO'!O51</f>
        <v xml:space="preserve">LIC. SALVADOR CONTRERAS </v>
      </c>
      <c r="F51" s="21" t="str">
        <f>'OBRA CON ACUERDO O CONTRATO'!F51</f>
        <v>GMJ 008C OP/2016</v>
      </c>
      <c r="G51" s="2" t="str">
        <f>'OBRA CON ACUERDO O CONTRATO'!G51</f>
        <v>ADJUDICACION DIRECTA</v>
      </c>
      <c r="H51" s="3" t="str">
        <f>'OBRA CON ACUERDO O CONTRATO'!H51</f>
        <v>2DA. ETAPA DE REHABILITACIÓN, RED DE DRENAJE Y REPOSICIÓN DE EMPEDRADO EN CEMENTO EN LA CALLE ANIMA SOLA EN JOCOTEPEC, JALISCO</v>
      </c>
      <c r="I51" s="4">
        <f>'OBRA CON ACUERDO O CONTRATO'!I51</f>
        <v>205079.87</v>
      </c>
      <c r="J51" s="6">
        <f>'OBRA CON ACUERDO O CONTRATO'!J51</f>
        <v>42618</v>
      </c>
      <c r="K51" s="5">
        <f>'OBRA CON ACUERDO O CONTRATO'!K51</f>
        <v>42625</v>
      </c>
      <c r="L51" s="12">
        <f>'OBRA CON ACUERDO O CONTRATO'!L51</f>
        <v>42704</v>
      </c>
    </row>
    <row r="52" spans="1:12" ht="90">
      <c r="A52" s="35" t="s">
        <v>275</v>
      </c>
      <c r="B52" s="17">
        <f>'OBRA CON ACUERDO O CONTRATO'!D52</f>
        <v>2016</v>
      </c>
      <c r="C52" s="18" t="str">
        <f>'OBRA CON ACUERDO O CONTRATO'!E52</f>
        <v>RAMO 33</v>
      </c>
      <c r="D52" s="88" t="str">
        <f>'OBRA CON ACUERDO O CONTRATO'!N52</f>
        <v>CONSTRUCCIONES VIKBRAK SA DE CV</v>
      </c>
      <c r="E52" s="89" t="str">
        <f>'OBRA CON ACUERDO O CONTRATO'!O52</f>
        <v xml:space="preserve">LIC. SALVADOR CONTRERAS </v>
      </c>
      <c r="F52" s="21" t="str">
        <f>'OBRA CON ACUERDO O CONTRATO'!F52</f>
        <v>GMJ 009C OP/2016</v>
      </c>
      <c r="G52" s="2" t="str">
        <f>'OBRA CON ACUERDO O CONTRATO'!G52</f>
        <v>ADJUDICACION DIRECTA</v>
      </c>
      <c r="H52" s="3" t="str">
        <f>'OBRA CON ACUERDO O CONTRATO'!H52</f>
        <v>2DA. ETAPA DE REHABILITACIÓN DE RED DE AGUA POTABLE Y REPOSICIÓN DE EMPEDRADO AHOGADO EN CEMENTO EN LA C. ANIMA SOLA DE LA CABECERA MUNICIPAL DE JOCOTEPEC, JALISCO</v>
      </c>
      <c r="I52" s="4">
        <f>'OBRA CON ACUERDO O CONTRATO'!I52</f>
        <v>187923.95</v>
      </c>
      <c r="J52" s="6">
        <f>'OBRA CON ACUERDO O CONTRATO'!J52</f>
        <v>42618</v>
      </c>
      <c r="K52" s="5">
        <f>'OBRA CON ACUERDO O CONTRATO'!K52</f>
        <v>42625</v>
      </c>
      <c r="L52" s="12">
        <f>'OBRA CON ACUERDO O CONTRATO'!L52</f>
        <v>42704</v>
      </c>
    </row>
    <row r="53" spans="1:12" ht="77.25" customHeight="1">
      <c r="A53" s="35" t="s">
        <v>275</v>
      </c>
      <c r="B53" s="17">
        <f>'OBRA CON ACUERDO O CONTRATO'!D53</f>
        <v>2016</v>
      </c>
      <c r="C53" s="18" t="str">
        <f>'OBRA CON ACUERDO O CONTRATO'!E53</f>
        <v>RAMO 33</v>
      </c>
      <c r="D53" s="88" t="str">
        <f>'OBRA CON ACUERDO O CONTRATO'!N53</f>
        <v>ING. GERARDO DANIEL PELAYO CERVERA</v>
      </c>
      <c r="E53" s="89" t="str">
        <f>'OBRA CON ACUERDO O CONTRATO'!O53</f>
        <v xml:space="preserve">LIC. SALVADOR CONTRERAS </v>
      </c>
      <c r="F53" s="21" t="str">
        <f>'OBRA CON ACUERDO O CONTRATO'!F53</f>
        <v>GMJ 010C OP/2016</v>
      </c>
      <c r="G53" s="2" t="str">
        <f>'OBRA CON ACUERDO O CONTRATO'!G53</f>
        <v>ADJUDICACION DIRECTA</v>
      </c>
      <c r="H53" s="3" t="str">
        <f>'OBRA CON ACUERDO O CONTRATO'!H53</f>
        <v>REHABILITACION DE RED DE DRENAJE EN C. VIENTE GUERRERO ENTRE INDEPENDENCIA Y NIÑOS HEROES, EN JOCOTEPEC, JALISCO</v>
      </c>
      <c r="I53" s="4">
        <f>'OBRA CON ACUERDO O CONTRATO'!I53</f>
        <v>583370.43999999994</v>
      </c>
      <c r="J53" s="6">
        <f>'OBRA CON ACUERDO O CONTRATO'!J53</f>
        <v>42632</v>
      </c>
      <c r="K53" s="5">
        <f>'OBRA CON ACUERDO O CONTRATO'!K53</f>
        <v>42635</v>
      </c>
      <c r="L53" s="12">
        <f>'OBRA CON ACUERDO O CONTRATO'!L53</f>
        <v>42704</v>
      </c>
    </row>
    <row r="54" spans="1:12" ht="73.5" customHeight="1">
      <c r="A54" s="35" t="s">
        <v>275</v>
      </c>
      <c r="B54" s="17">
        <f>'OBRA CON ACUERDO O CONTRATO'!D54</f>
        <v>2016</v>
      </c>
      <c r="C54" s="18" t="str">
        <f>'OBRA CON ACUERDO O CONTRATO'!E54</f>
        <v>RAMO 33</v>
      </c>
      <c r="D54" s="88" t="str">
        <f>'OBRA CON ACUERDO O CONTRATO'!N54</f>
        <v>ING. GERARDO DANIEL PELAYO CERVERA</v>
      </c>
      <c r="E54" s="89" t="str">
        <f>'OBRA CON ACUERDO O CONTRATO'!O54</f>
        <v xml:space="preserve">LIC. SALVADOR CONTRERAS </v>
      </c>
      <c r="F54" s="21" t="str">
        <f>'OBRA CON ACUERDO O CONTRATO'!F54</f>
        <v>GMJ 011C OP/2016</v>
      </c>
      <c r="G54" s="2" t="str">
        <f>'OBRA CON ACUERDO O CONTRATO'!G54</f>
        <v>ADJUDICACION DIRECTA</v>
      </c>
      <c r="H54" s="3" t="str">
        <f>'OBRA CON ACUERDO O CONTRATO'!H54</f>
        <v>REHABILITACIÓN DE RED DE AGUA POTABLE EN C. VIENTE GUERRERO ENTRE INDEPENDENCIA Y NIÑOS HEROES, EN JOCOTEPEC, JALISCO</v>
      </c>
      <c r="I54" s="4">
        <f>'OBRA CON ACUERDO O CONTRATO'!I54</f>
        <v>490205.03</v>
      </c>
      <c r="J54" s="6">
        <f>'OBRA CON ACUERDO O CONTRATO'!J54</f>
        <v>42632</v>
      </c>
      <c r="K54" s="5">
        <f>'OBRA CON ACUERDO O CONTRATO'!K54</f>
        <v>42635</v>
      </c>
      <c r="L54" s="12">
        <f>'OBRA CON ACUERDO O CONTRATO'!L54</f>
        <v>42704</v>
      </c>
    </row>
    <row r="55" spans="1:12" ht="90" hidden="1">
      <c r="A55" s="35" t="s">
        <v>275</v>
      </c>
      <c r="B55" s="17">
        <f>'OBRA CON ACUERDO O CONTRATO'!D55</f>
        <v>2016</v>
      </c>
      <c r="C55" s="18" t="str">
        <f>'OBRA CON ACUERDO O CONTRATO'!E55</f>
        <v xml:space="preserve">Fortalecimiento Financiero Para La Inversion </v>
      </c>
      <c r="D55" s="88" t="str">
        <f>'OBRA CON ACUERDO O CONTRATO'!N55</f>
        <v>A&amp;G URBANIZADORA S.A. DE C.V.</v>
      </c>
      <c r="E55" s="89" t="str">
        <f>'OBRA CON ACUERDO O CONTRATO'!O55</f>
        <v>ING. J. GUADALUPE IBARRA</v>
      </c>
      <c r="F55" s="21" t="str">
        <f>'OBRA CON ACUERDO O CONTRATO'!F55</f>
        <v>GMJ 012C OP/2016</v>
      </c>
      <c r="G55" s="2" t="str">
        <f>'OBRA CON ACUERDO O CONTRATO'!G55</f>
        <v>POR INVITACION RESTRINGIDA</v>
      </c>
      <c r="H55" s="3" t="str">
        <f>'OBRA CON ACUERDO O CONTRATO'!H55</f>
        <v>CONSTRUCCIÓN DE LOZA DE CONCRETO HIDRAULICO Y REHABILITACIÓN DE PUENTE VEHICULAR EN CALLE VICENTE GUERRERO EN LA CABECERA MUNICIPAL DE JOCOTEPEC, JALISCO</v>
      </c>
      <c r="I55" s="4">
        <f>'OBRA CON ACUERDO O CONTRATO'!I55</f>
        <v>3930732.57</v>
      </c>
      <c r="J55" s="6">
        <f>'OBRA CON ACUERDO O CONTRATO'!J55</f>
        <v>42633</v>
      </c>
      <c r="K55" s="5">
        <f>'OBRA CON ACUERDO O CONTRATO'!K55</f>
        <v>42634</v>
      </c>
      <c r="L55" s="12">
        <f>'OBRA CON ACUERDO O CONTRATO'!L55</f>
        <v>42719</v>
      </c>
    </row>
    <row r="56" spans="1:12" ht="60">
      <c r="A56" s="35" t="s">
        <v>275</v>
      </c>
      <c r="B56" s="17">
        <f>'OBRA CON ACUERDO O CONTRATO'!D56</f>
        <v>2016</v>
      </c>
      <c r="C56" s="18" t="str">
        <f>'OBRA CON ACUERDO O CONTRATO'!E56</f>
        <v>RAMO 33</v>
      </c>
      <c r="D56" s="88" t="str">
        <f>'OBRA CON ACUERDO O CONTRATO'!N56</f>
        <v>ENERGIAS RENOVABLES DE LA RIVERA S.A. DE C.V</v>
      </c>
      <c r="E56" s="89" t="str">
        <f>'OBRA CON ACUERDO O CONTRATO'!O56</f>
        <v>ING. RIGOBERTO OLMEDO RAMOS</v>
      </c>
      <c r="F56" s="21" t="str">
        <f>'OBRA CON ACUERDO O CONTRATO'!F56</f>
        <v>GMJ 013C OP/2016</v>
      </c>
      <c r="G56" s="2" t="str">
        <f>'OBRA CON ACUERDO O CONTRATO'!G56</f>
        <v>ADJUDICACION DIRECTA</v>
      </c>
      <c r="H56" s="3" t="str">
        <f>'OBRA CON ACUERDO O CONTRATO'!H56</f>
        <v>ELECTRIFICACIÓN DE MEDIA Y BAJA TENSIÓN EN LA CALLE FRANCISCO VILLA DE ZAPOTITAN DE HIDALGO</v>
      </c>
      <c r="I56" s="4">
        <f>'OBRA CON ACUERDO O CONTRATO'!I56</f>
        <v>352278.81</v>
      </c>
      <c r="J56" s="6">
        <f>'OBRA CON ACUERDO O CONTRATO'!J56</f>
        <v>42650</v>
      </c>
      <c r="K56" s="5">
        <f>'OBRA CON ACUERDO O CONTRATO'!K56</f>
        <v>42653</v>
      </c>
      <c r="L56" s="12">
        <f>'OBRA CON ACUERDO O CONTRATO'!L56</f>
        <v>42734</v>
      </c>
    </row>
    <row r="57" spans="1:12" ht="60">
      <c r="A57" s="35" t="s">
        <v>275</v>
      </c>
      <c r="B57" s="17">
        <f>'OBRA CON ACUERDO O CONTRATO'!D57</f>
        <v>2016</v>
      </c>
      <c r="C57" s="18" t="str">
        <f>'OBRA CON ACUERDO O CONTRATO'!E57</f>
        <v>RAMO 33</v>
      </c>
      <c r="D57" s="88" t="str">
        <f>'OBRA CON ACUERDO O CONTRATO'!N57</f>
        <v>ENERGIAS RENOVABLES DE LA RIVERA S.A. DE C.V</v>
      </c>
      <c r="E57" s="89" t="str">
        <f>'OBRA CON ACUERDO O CONTRATO'!O57</f>
        <v>ING. RIGOBERTO OLMEDO RAMOS</v>
      </c>
      <c r="F57" s="21" t="str">
        <f>'OBRA CON ACUERDO O CONTRATO'!F57</f>
        <v>GMJ 014C OP/2016</v>
      </c>
      <c r="G57" s="2" t="str">
        <f>'OBRA CON ACUERDO O CONTRATO'!G57</f>
        <v>ADJUDICACION DIRECTA</v>
      </c>
      <c r="H57" s="3" t="str">
        <f>'OBRA CON ACUERDO O CONTRATO'!H57</f>
        <v>ELECTRIFICACIÓN DE MEDIA Y BAJA TENSIÓN EN LA CALLE BERNARDO QUINTANA DE ZAPOTITAN DE HIDALGO</v>
      </c>
      <c r="I57" s="4">
        <f>'OBRA CON ACUERDO O CONTRATO'!I57</f>
        <v>364293.06</v>
      </c>
      <c r="J57" s="6">
        <f>'OBRA CON ACUERDO O CONTRATO'!J57</f>
        <v>42650</v>
      </c>
      <c r="K57" s="5">
        <f>'OBRA CON ACUERDO O CONTRATO'!K57</f>
        <v>42653</v>
      </c>
      <c r="L57" s="12">
        <f>'OBRA CON ACUERDO O CONTRATO'!L57</f>
        <v>42734</v>
      </c>
    </row>
    <row r="58" spans="1:12" s="147" customFormat="1" ht="45" hidden="1">
      <c r="A58" s="123" t="s">
        <v>275</v>
      </c>
      <c r="B58" s="124">
        <f>'OBRA CON ACUERDO O CONTRATO'!D58</f>
        <v>2016</v>
      </c>
      <c r="C58" s="139" t="str">
        <f>'OBRA CON ACUERDO O CONTRATO'!E58</f>
        <v>3X1 PARA MIGRANTES</v>
      </c>
      <c r="D58" s="228">
        <f>'OBRA CON ACUERDO O CONTRATO'!N58</f>
        <v>0</v>
      </c>
      <c r="E58" s="229">
        <f>'OBRA CON ACUERDO O CONTRATO'!O58</f>
        <v>0</v>
      </c>
      <c r="F58" s="126" t="str">
        <f>'OBRA CON ACUERDO O CONTRATO'!F58</f>
        <v>GMJ 015C OP/2016</v>
      </c>
      <c r="G58" s="127" t="str">
        <f>'OBRA CON ACUERDO O CONTRATO'!G58</f>
        <v>POR INVITACION RESTRINGIDA</v>
      </c>
      <c r="H58" s="177" t="str">
        <f>'OBRA CON ACUERDO O CONTRATO'!H58</f>
        <v>EMPEDRADO AHOGADO EN CEMENTO EN CALLE INSURGENTES PRIMERA ETAPA, ZAPOTITAN DE HIDALGO</v>
      </c>
      <c r="I58" s="128">
        <f>'OBRA CON ACUERDO O CONTRATO'!I58</f>
        <v>2426000</v>
      </c>
      <c r="J58" s="129">
        <f>'OBRA CON ACUERDO O CONTRATO'!J58</f>
        <v>0</v>
      </c>
      <c r="K58" s="130">
        <f>'OBRA CON ACUERDO O CONTRATO'!K58</f>
        <v>0</v>
      </c>
      <c r="L58" s="131">
        <f>'OBRA CON ACUERDO O CONTRATO'!L58</f>
        <v>0</v>
      </c>
    </row>
    <row r="59" spans="1:12" ht="120" hidden="1">
      <c r="A59" s="35" t="s">
        <v>275</v>
      </c>
      <c r="B59" s="17">
        <f>'OBRA CON ACUERDO O CONTRATO'!D59</f>
        <v>2016</v>
      </c>
      <c r="C59" s="18" t="str">
        <f>'OBRA CON ACUERDO O CONTRATO'!E59</f>
        <v xml:space="preserve">Fortalecimiento Financiero Para La Inversion </v>
      </c>
      <c r="D59" s="88" t="str">
        <f>'OBRA CON ACUERDO O CONTRATO'!N59</f>
        <v>TAG SOLUCIONES INTEGRALES S.A DE C.V.</v>
      </c>
      <c r="E59" s="89" t="str">
        <f>'OBRA CON ACUERDO O CONTRATO'!O59</f>
        <v>ING. JOSE GUADALUPE IBARRA RAMIREZ</v>
      </c>
      <c r="F59" s="21" t="str">
        <f>'OBRA CON ACUERDO O CONTRATO'!F59</f>
        <v>GMJ 016C OP/2016</v>
      </c>
      <c r="G59" s="2" t="str">
        <f>'OBRA CON ACUERDO O CONTRATO'!G59</f>
        <v>POR INVITACION RESTRINGIDA</v>
      </c>
      <c r="H59" s="3" t="str">
        <f>'OBRA CON ACUERDO O CONTRATO'!H59</f>
        <v>CONSTRUCCIÓN DE LOZA DE PAVIMENTO CON CONCRETO HIDRAULICO INCLUYE RED DE AGUA POTABLE Y ALCANTARILLADO EN CALLE DEGOLLADO ORIENTE DE C. MATAMOROS A JOSEFA ORTÍZ DE DOMINGUEZ, EN LA CABECERA MUNICIPAL DE JOCOTEPEC, JALISCO</v>
      </c>
      <c r="I59" s="4">
        <f>'OBRA CON ACUERDO O CONTRATO'!I59</f>
        <v>2439500.65</v>
      </c>
      <c r="J59" s="6">
        <f>'OBRA CON ACUERDO O CONTRATO'!J59</f>
        <v>42683</v>
      </c>
      <c r="K59" s="5">
        <f>'OBRA CON ACUERDO O CONTRATO'!K59</f>
        <v>42685</v>
      </c>
      <c r="L59" s="12">
        <f>'OBRA CON ACUERDO O CONTRATO'!L59</f>
        <v>42735</v>
      </c>
    </row>
    <row r="60" spans="1:12" ht="120" hidden="1">
      <c r="A60" s="35" t="s">
        <v>275</v>
      </c>
      <c r="B60" s="17">
        <f>'OBRA CON ACUERDO O CONTRATO'!D60</f>
        <v>2016</v>
      </c>
      <c r="C60" s="18" t="str">
        <f>'OBRA CON ACUERDO O CONTRATO'!E60</f>
        <v xml:space="preserve">Fortalecimiento Financiero Para La Inversion </v>
      </c>
      <c r="D60" s="88" t="str">
        <f>'OBRA CON ACUERDO O CONTRATO'!N60</f>
        <v xml:space="preserve">GRUPO DESARROLLADOR INMOBILIARIO CEMERAMA S.A. DE C.V. </v>
      </c>
      <c r="E60" s="89" t="str">
        <f>'OBRA CON ACUERDO O CONTRATO'!O60</f>
        <v xml:space="preserve">LIC. SALVADOR CONTRERAS </v>
      </c>
      <c r="F60" s="21" t="str">
        <f>'OBRA CON ACUERDO O CONTRATO'!F60</f>
        <v>GMJ 017C OP/2016</v>
      </c>
      <c r="G60" s="2" t="str">
        <f>'OBRA CON ACUERDO O CONTRATO'!G60</f>
        <v>POR INVITACION RESTRINGIDA</v>
      </c>
      <c r="H60" s="3" t="str">
        <f>'OBRA CON ACUERDO O CONTRATO'!H60</f>
        <v>CONSTRUCCIÓN DE LOZA DE PAVIMENTO CON CONCRETO HIDRAULICO INCLUYE RED DE AGUA POTABLE Y ALCANTARILLADO EN CALLE DEGOLLADO ORIENTE DE C. NICOLAS BRAVO A MATAMORORS, EN LA CABECERA MUNICIPAL DE JOCOTEPEC, JALISCO</v>
      </c>
      <c r="I60" s="4">
        <f>'OBRA CON ACUERDO O CONTRATO'!I60</f>
        <v>2623234.52</v>
      </c>
      <c r="J60" s="6">
        <f>'OBRA CON ACUERDO O CONTRATO'!J60</f>
        <v>42622</v>
      </c>
      <c r="K60" s="5">
        <f>'OBRA CON ACUERDO O CONTRATO'!K60</f>
        <v>42685</v>
      </c>
      <c r="L60" s="12">
        <f>'OBRA CON ACUERDO O CONTRATO'!L60</f>
        <v>42735</v>
      </c>
    </row>
    <row r="61" spans="1:12" ht="75" hidden="1">
      <c r="A61" s="35" t="s">
        <v>275</v>
      </c>
      <c r="B61" s="17">
        <f>'OBRA CON ACUERDO O CONTRATO'!D61</f>
        <v>2016</v>
      </c>
      <c r="C61" s="18" t="str">
        <f>'OBRA CON ACUERDO O CONTRATO'!E61</f>
        <v>SEDATU</v>
      </c>
      <c r="D61" s="88" t="str">
        <f>'OBRA CON ACUERDO O CONTRATO'!N61</f>
        <v xml:space="preserve">GRUPO DESARROLLADOR INMOBILIARIO CEMERAMA S.A. DE C.V. </v>
      </c>
      <c r="E61" s="89" t="str">
        <f>'OBRA CON ACUERDO O CONTRATO'!O61</f>
        <v xml:space="preserve">LIC. SALVADOR CONTRERAS </v>
      </c>
      <c r="F61" s="21" t="str">
        <f>'OBRA CON ACUERDO O CONTRATO'!F61</f>
        <v>GMJ 018C OP/2016</v>
      </c>
      <c r="G61" s="2" t="str">
        <f>'OBRA CON ACUERDO O CONTRATO'!G61</f>
        <v>POR INVITACION RESTRINGIDA</v>
      </c>
      <c r="H61" s="3" t="str">
        <f>'OBRA CON ACUERDO O CONTRATO'!H61</f>
        <v>CONSTRUCCIÓN DE PLAZOLETA "EL CHANTE" MUNICIPIO DE JOCOTEPEC, JALISCO</v>
      </c>
      <c r="I61" s="4">
        <f>'OBRA CON ACUERDO O CONTRATO'!I61</f>
        <v>2389400</v>
      </c>
      <c r="J61" s="6">
        <f>'OBRA CON ACUERDO O CONTRATO'!J61</f>
        <v>42669</v>
      </c>
      <c r="K61" s="5">
        <f>'OBRA CON ACUERDO O CONTRATO'!K61</f>
        <v>42671</v>
      </c>
      <c r="L61" s="12">
        <f>'OBRA CON ACUERDO O CONTRATO'!L61</f>
        <v>42735</v>
      </c>
    </row>
    <row r="62" spans="1:12" ht="60">
      <c r="A62" s="35" t="s">
        <v>275</v>
      </c>
      <c r="B62" s="17">
        <f>'OBRA CON ACUERDO O CONTRATO'!D62</f>
        <v>2016</v>
      </c>
      <c r="C62" s="18" t="str">
        <f>'OBRA CON ACUERDO O CONTRATO'!E62</f>
        <v>RAMO 33</v>
      </c>
      <c r="D62" s="88" t="str">
        <f>'OBRA CON ACUERDO O CONTRATO'!N62</f>
        <v>CONSTRUCCIONES VIKBRAK SA DE CV</v>
      </c>
      <c r="E62" s="261" t="str">
        <f>'OBRA CON ACUERDO O CONTRATO'!O62</f>
        <v xml:space="preserve">LIC. SALVADOR CONTRERAS </v>
      </c>
      <c r="F62" s="21" t="str">
        <f>'OBRA CON ACUERDO O CONTRATO'!F62</f>
        <v>GMJ 019C OP/2016</v>
      </c>
      <c r="G62" s="2" t="str">
        <f>'OBRA CON ACUERDO O CONTRATO'!G62</f>
        <v>ADJUDICACION DIRECTA</v>
      </c>
      <c r="H62" s="3" t="str">
        <f>'OBRA CON ACUERDO O CONTRATO'!H62</f>
        <v>CONSTRUCCIÓN DE EMPEDRADO AHOGADO EN CEMENTO EN LA CALLE ANIMA SOLA DE LA CABECERA MUNICIPAL DE JOCOTEPEC, JALISCO</v>
      </c>
      <c r="I62" s="4">
        <f>'OBRA CON ACUERDO O CONTRATO'!I62</f>
        <v>196802.42</v>
      </c>
      <c r="J62" s="6">
        <f>'OBRA CON ACUERDO O CONTRATO'!J62</f>
        <v>42677</v>
      </c>
      <c r="K62" s="5">
        <f>'OBRA CON ACUERDO O CONTRATO'!K62</f>
        <v>42681</v>
      </c>
      <c r="L62" s="12">
        <f>'OBRA CON ACUERDO O CONTRATO'!L62</f>
        <v>42735</v>
      </c>
    </row>
    <row r="63" spans="1:12" ht="90.75" customHeight="1">
      <c r="A63" s="35" t="s">
        <v>275</v>
      </c>
      <c r="B63" s="17">
        <f>'OBRA CON ACUERDO O CONTRATO'!D63</f>
        <v>2016</v>
      </c>
      <c r="C63" s="18" t="str">
        <f>'OBRA CON ACUERDO O CONTRATO'!E63</f>
        <v>RAMO 33</v>
      </c>
      <c r="D63" s="88" t="str">
        <f>'OBRA CON ACUERDO O CONTRATO'!N63</f>
        <v>LIC. CARLOS MANUEL PELAYO CERVERA</v>
      </c>
      <c r="E63" s="261" t="str">
        <f>'OBRA CON ACUERDO O CONTRATO'!O63</f>
        <v xml:space="preserve">LIC. SALVADOR CONTRERAS </v>
      </c>
      <c r="F63" s="21" t="str">
        <f>'OBRA CON ACUERDO O CONTRATO'!F63</f>
        <v>GMJ 020C OP/2016</v>
      </c>
      <c r="G63" s="2" t="str">
        <f>'OBRA CON ACUERDO O CONTRATO'!G63</f>
        <v>ADJUDICACION DIRECTA</v>
      </c>
      <c r="H63" s="3" t="str">
        <f>'OBRA CON ACUERDO O CONTRATO'!H63</f>
        <v>REEMPEDRADO AHOGADO EN CEMENTO CALLE 16 DE SEPTIEMBRE ENTRE CALLES MORELOS Y 20 DE NOVIEMBRE EN LA DELEGACIÓN DE ZAPOTITAN DE HIDALGO</v>
      </c>
      <c r="I63" s="4">
        <f>'OBRA CON ACUERDO O CONTRATO'!I63</f>
        <v>523396.29</v>
      </c>
      <c r="J63" s="6">
        <f>'OBRA CON ACUERDO O CONTRATO'!J63</f>
        <v>42677</v>
      </c>
      <c r="K63" s="5">
        <f>'OBRA CON ACUERDO O CONTRATO'!K63</f>
        <v>42678</v>
      </c>
      <c r="L63" s="12">
        <f>'OBRA CON ACUERDO O CONTRATO'!L63</f>
        <v>42735</v>
      </c>
    </row>
    <row r="64" spans="1:12" ht="90">
      <c r="A64" s="35" t="s">
        <v>275</v>
      </c>
      <c r="B64" s="17">
        <f>'OBRA CON ACUERDO O CONTRATO'!D64</f>
        <v>2016</v>
      </c>
      <c r="C64" s="19" t="str">
        <f>'OBRA CON ACUERDO O CONTRATO'!E64</f>
        <v xml:space="preserve">Fortalecimiento Financiero Para La Inversion </v>
      </c>
      <c r="D64" s="88" t="str">
        <f>'OBRA CON ACUERDO O CONTRATO'!N64</f>
        <v>ENERGIAS RENOVABLES DE LA RIVERA S.A. DE C.V</v>
      </c>
      <c r="E64" s="89" t="str">
        <f>'OBRA CON ACUERDO O CONTRATO'!O64</f>
        <v>ING. JOSE GUADALUPE IBARRA RAMIREZ</v>
      </c>
      <c r="F64" s="21" t="str">
        <f>'OBRA CON ACUERDO O CONTRATO'!F64</f>
        <v>GMJ 021C OP/2016</v>
      </c>
      <c r="G64" s="2" t="str">
        <f>'OBRA CON ACUERDO O CONTRATO'!G64</f>
        <v>ADJUDICACION DIRECTA</v>
      </c>
      <c r="H64" s="3" t="str">
        <f>'OBRA CON ACUERDO O CONTRATO'!H64</f>
        <v>CONSTRUCCIÓN DE ALUMBRADO PÚBLICO EN CALLE DEGOLLADO ENTRE C. JOSEFA ORTÍZ DE DOMINGUEZ Y NICOLAS BRAVO, EN LA CABECERA MUNICIPAL EN EL MUNICIPIO DE JOCOTEPEC, JALISCO</v>
      </c>
      <c r="I64" s="4">
        <f>'OBRA CON ACUERDO O CONTRATO'!I64</f>
        <v>577695.28</v>
      </c>
      <c r="J64" s="6">
        <f>'OBRA CON ACUERDO O CONTRATO'!J64</f>
        <v>42688</v>
      </c>
      <c r="K64" s="5">
        <f>'OBRA CON ACUERDO O CONTRATO'!K64</f>
        <v>42689</v>
      </c>
      <c r="L64" s="12">
        <f>'OBRA CON ACUERDO O CONTRATO'!L64</f>
        <v>42734</v>
      </c>
    </row>
    <row r="65" spans="1:12" s="147" customFormat="1" ht="26.25" hidden="1">
      <c r="A65" s="123" t="s">
        <v>275</v>
      </c>
      <c r="B65" s="124">
        <f>'OBRA CON ACUERDO O CONTRATO'!D65</f>
        <v>2016</v>
      </c>
      <c r="C65" s="139">
        <f>'OBRA CON ACUERDO O CONTRATO'!E65</f>
        <v>0</v>
      </c>
      <c r="D65" s="228">
        <f>'OBRA CON ACUERDO O CONTRATO'!N65</f>
        <v>0</v>
      </c>
      <c r="E65" s="229">
        <f>'OBRA CON ACUERDO O CONTRATO'!O65</f>
        <v>0</v>
      </c>
      <c r="F65" s="126" t="str">
        <f>'OBRA CON ACUERDO O CONTRATO'!F65</f>
        <v>GMJ 022C OP/2016</v>
      </c>
      <c r="G65" s="127">
        <f>'OBRA CON ACUERDO O CONTRATO'!G65</f>
        <v>0</v>
      </c>
      <c r="H65" s="177" t="str">
        <f>'OBRA CON ACUERDO O CONTRATO'!H65</f>
        <v>CANCELADO</v>
      </c>
      <c r="I65" s="128">
        <f>'OBRA CON ACUERDO O CONTRATO'!I65</f>
        <v>0</v>
      </c>
      <c r="J65" s="129">
        <f>'OBRA CON ACUERDO O CONTRATO'!J65</f>
        <v>0</v>
      </c>
      <c r="K65" s="130">
        <f>'OBRA CON ACUERDO O CONTRATO'!K65</f>
        <v>0</v>
      </c>
      <c r="L65" s="131">
        <f>'OBRA CON ACUERDO O CONTRATO'!L65</f>
        <v>0</v>
      </c>
    </row>
    <row r="66" spans="1:12" s="147" customFormat="1" ht="26.25" hidden="1">
      <c r="A66" s="123" t="s">
        <v>275</v>
      </c>
      <c r="B66" s="124">
        <f>'OBRA CON ACUERDO O CONTRATO'!D66</f>
        <v>2016</v>
      </c>
      <c r="C66" s="139">
        <f>'OBRA CON ACUERDO O CONTRATO'!E66</f>
        <v>0</v>
      </c>
      <c r="D66" s="228">
        <f>'OBRA CON ACUERDO O CONTRATO'!N66</f>
        <v>0</v>
      </c>
      <c r="E66" s="229">
        <f>'OBRA CON ACUERDO O CONTRATO'!O66</f>
        <v>0</v>
      </c>
      <c r="F66" s="126" t="str">
        <f>'OBRA CON ACUERDO O CONTRATO'!F66</f>
        <v>GMJ 023C OP/2016</v>
      </c>
      <c r="G66" s="127">
        <f>'OBRA CON ACUERDO O CONTRATO'!G66</f>
        <v>0</v>
      </c>
      <c r="H66" s="177" t="str">
        <f>'OBRA CON ACUERDO O CONTRATO'!H66</f>
        <v>CANCELADO</v>
      </c>
      <c r="I66" s="128">
        <f>'OBRA CON ACUERDO O CONTRATO'!I66</f>
        <v>0</v>
      </c>
      <c r="J66" s="129">
        <f>'OBRA CON ACUERDO O CONTRATO'!J66</f>
        <v>0</v>
      </c>
      <c r="K66" s="130">
        <f>'OBRA CON ACUERDO O CONTRATO'!K66</f>
        <v>0</v>
      </c>
      <c r="L66" s="131">
        <f>'OBRA CON ACUERDO O CONTRATO'!L66</f>
        <v>0</v>
      </c>
    </row>
    <row r="67" spans="1:12" ht="60" hidden="1">
      <c r="A67" s="35" t="s">
        <v>275</v>
      </c>
      <c r="B67" s="17">
        <f>'OBRA CON ACUERDO O CONTRATO'!D67</f>
        <v>2016</v>
      </c>
      <c r="C67" s="18" t="str">
        <f>'OBRA CON ACUERDO O CONTRATO'!E67</f>
        <v>RAMO 33</v>
      </c>
      <c r="D67" s="88">
        <f>'OBRA CON ACUERDO O CONTRATO'!N67</f>
        <v>0</v>
      </c>
      <c r="E67" s="89" t="str">
        <f>'OBRA CON ACUERDO O CONTRATO'!O67</f>
        <v>ING. RIGOBERTO OLMEDO RAMOS</v>
      </c>
      <c r="F67" s="21" t="str">
        <f>'OBRA CON ACUERDO O CONTRATO'!F67</f>
        <v>GMJ 024C OP/2016</v>
      </c>
      <c r="G67" s="2" t="str">
        <f>'OBRA CON ACUERDO O CONTRATO'!G67</f>
        <v>POR INVITACION RESTRINGIDA</v>
      </c>
      <c r="H67" s="3" t="str">
        <f>'OBRA CON ACUERDO O CONTRATO'!H67</f>
        <v>CONSTRUCCIÓN Y AFORO DE POZO PROFUNDO EN LA CALLE JUAREZ, LOCALIDAD DE CHANTEPEC, MUNICIPIO DE JOCOTEPEC, JALISCO</v>
      </c>
      <c r="I67" s="4">
        <f>'OBRA CON ACUERDO O CONTRATO'!I67</f>
        <v>1630380</v>
      </c>
      <c r="J67" s="6">
        <f>'OBRA CON ACUERDO O CONTRATO'!J67</f>
        <v>0</v>
      </c>
      <c r="K67" s="5">
        <f>'OBRA CON ACUERDO O CONTRATO'!K67</f>
        <v>42720</v>
      </c>
      <c r="L67" s="12">
        <f>'OBRA CON ACUERDO O CONTRATO'!L67</f>
        <v>42794</v>
      </c>
    </row>
    <row r="68" spans="1:12" ht="45" hidden="1">
      <c r="A68" s="35" t="s">
        <v>275</v>
      </c>
      <c r="B68" s="17">
        <f>'OBRA CON ACUERDO O CONTRATO'!D68</f>
        <v>2016</v>
      </c>
      <c r="C68" s="18" t="str">
        <f>'OBRA CON ACUERDO O CONTRATO'!E68</f>
        <v>FOREMODA</v>
      </c>
      <c r="D68" s="88">
        <f>'OBRA CON ACUERDO O CONTRATO'!N68</f>
        <v>0</v>
      </c>
      <c r="E68" s="89" t="str">
        <f>'OBRA CON ACUERDO O CONTRATO'!O68</f>
        <v>ARQ. FRANCISCO SALAZAR</v>
      </c>
      <c r="F68" s="21" t="str">
        <f>'OBRA CON ACUERDO O CONTRATO'!F68</f>
        <v>GMJ 025C OP/2016</v>
      </c>
      <c r="G68" s="2" t="str">
        <f>'OBRA CON ACUERDO O CONTRATO'!G68</f>
        <v>POR INVITACION RESTRINGIDA</v>
      </c>
      <c r="H68" s="3" t="str">
        <f>'OBRA CON ACUERDO O CONTRATO'!H68</f>
        <v>RESTAURACIÓN DE LA PARROQUIA DEL SEÑOR DEL MONTE EN JOCOTEPEC, JALISCO</v>
      </c>
      <c r="I68" s="4">
        <f>'OBRA CON ACUERDO O CONTRATO'!I68</f>
        <v>1800000</v>
      </c>
      <c r="J68" s="6">
        <f>'OBRA CON ACUERDO O CONTRATO'!J68</f>
        <v>0</v>
      </c>
      <c r="K68" s="5">
        <f>'OBRA CON ACUERDO O CONTRATO'!K68</f>
        <v>42734</v>
      </c>
      <c r="L68" s="12">
        <f>'OBRA CON ACUERDO O CONTRATO'!L68</f>
        <v>43039</v>
      </c>
    </row>
    <row r="69" spans="1:12" hidden="1">
      <c r="A69" s="35" t="s">
        <v>275</v>
      </c>
      <c r="B69" s="17">
        <f>'OBRA CON ACUERDO O CONTRATO'!D69</f>
        <v>0</v>
      </c>
      <c r="C69" s="18">
        <f>'OBRA CON ACUERDO O CONTRATO'!E69</f>
        <v>0</v>
      </c>
      <c r="D69" s="88">
        <f>'OBRA CON ACUERDO O CONTRATO'!N69</f>
        <v>0</v>
      </c>
      <c r="E69" s="89">
        <f>'OBRA CON ACUERDO O CONTRATO'!O69</f>
        <v>0</v>
      </c>
      <c r="F69" s="21">
        <f>'OBRA CON ACUERDO O CONTRATO'!F69</f>
        <v>0</v>
      </c>
      <c r="G69" s="2">
        <f>'OBRA CON ACUERDO O CONTRATO'!G69</f>
        <v>0</v>
      </c>
      <c r="H69" s="3">
        <f>'OBRA CON ACUERDO O CONTRATO'!H69</f>
        <v>0</v>
      </c>
      <c r="I69" s="4">
        <f>'OBRA CON ACUERDO O CONTRATO'!I69</f>
        <v>0</v>
      </c>
      <c r="J69" s="6">
        <f>'OBRA CON ACUERDO O CONTRATO'!J69</f>
        <v>0</v>
      </c>
      <c r="K69" s="5">
        <f>'OBRA CON ACUERDO O CONTRATO'!K69</f>
        <v>0</v>
      </c>
      <c r="L69" s="12">
        <f>'OBRA CON ACUERDO O CONTRATO'!L69</f>
        <v>0</v>
      </c>
    </row>
    <row r="70" spans="1:12" hidden="1">
      <c r="A70" s="35" t="s">
        <v>275</v>
      </c>
      <c r="B70" s="17">
        <f>'OBRA CON ACUERDO O CONTRATO'!D70</f>
        <v>0</v>
      </c>
      <c r="C70" s="18">
        <f>'OBRA CON ACUERDO O CONTRATO'!E70</f>
        <v>0</v>
      </c>
      <c r="D70" s="88">
        <f>'OBRA CON ACUERDO O CONTRATO'!N70</f>
        <v>0</v>
      </c>
      <c r="E70" s="89">
        <f>'OBRA CON ACUERDO O CONTRATO'!O70</f>
        <v>0</v>
      </c>
      <c r="F70" s="21">
        <f>'OBRA CON ACUERDO O CONTRATO'!F70</f>
        <v>0</v>
      </c>
      <c r="G70" s="2">
        <f>'OBRA CON ACUERDO O CONTRATO'!G70</f>
        <v>0</v>
      </c>
      <c r="H70" s="3">
        <f>'OBRA CON ACUERDO O CONTRATO'!H70</f>
        <v>0</v>
      </c>
      <c r="I70" s="4">
        <f>'OBRA CON ACUERDO O CONTRATO'!I70</f>
        <v>0</v>
      </c>
      <c r="J70" s="6">
        <f>'OBRA CON ACUERDO O CONTRATO'!J70</f>
        <v>0</v>
      </c>
      <c r="K70" s="5">
        <f>'OBRA CON ACUERDO O CONTRATO'!K70</f>
        <v>0</v>
      </c>
      <c r="L70" s="12">
        <f>'OBRA CON ACUERDO O CONTRATO'!L70</f>
        <v>0</v>
      </c>
    </row>
    <row r="71" spans="1:12" hidden="1">
      <c r="A71" s="35" t="s">
        <v>275</v>
      </c>
      <c r="B71" s="17">
        <f>'OBRA CON ACUERDO O CONTRATO'!D71</f>
        <v>0</v>
      </c>
      <c r="C71" s="18">
        <f>'OBRA CON ACUERDO O CONTRATO'!E71</f>
        <v>0</v>
      </c>
      <c r="D71" s="88">
        <f>'OBRA CON ACUERDO O CONTRATO'!N71</f>
        <v>0</v>
      </c>
      <c r="E71" s="89">
        <f>'OBRA CON ACUERDO O CONTRATO'!O71</f>
        <v>0</v>
      </c>
      <c r="F71" s="21">
        <f>'OBRA CON ACUERDO O CONTRATO'!F71</f>
        <v>0</v>
      </c>
      <c r="G71" s="2">
        <f>'OBRA CON ACUERDO O CONTRATO'!G71</f>
        <v>0</v>
      </c>
      <c r="H71" s="3">
        <f>'OBRA CON ACUERDO O CONTRATO'!H71</f>
        <v>0</v>
      </c>
      <c r="I71" s="4">
        <f>'OBRA CON ACUERDO O CONTRATO'!I71</f>
        <v>0</v>
      </c>
      <c r="J71" s="6">
        <f>'OBRA CON ACUERDO O CONTRATO'!J71</f>
        <v>0</v>
      </c>
      <c r="K71" s="5">
        <f>'OBRA CON ACUERDO O CONTRATO'!K71</f>
        <v>0</v>
      </c>
      <c r="L71" s="12">
        <f>'OBRA CON ACUERDO O CONTRATO'!L71</f>
        <v>0</v>
      </c>
    </row>
    <row r="72" spans="1:12" hidden="1">
      <c r="A72" s="35" t="s">
        <v>275</v>
      </c>
      <c r="B72" s="17">
        <f>'OBRA CON ACUERDO O CONTRATO'!D72</f>
        <v>0</v>
      </c>
      <c r="C72" s="18">
        <f>'OBRA CON ACUERDO O CONTRATO'!E72</f>
        <v>0</v>
      </c>
      <c r="D72" s="88">
        <f>'OBRA CON ACUERDO O CONTRATO'!N72</f>
        <v>0</v>
      </c>
      <c r="E72" s="89">
        <f>'OBRA CON ACUERDO O CONTRATO'!O72</f>
        <v>0</v>
      </c>
      <c r="F72" s="21">
        <f>'OBRA CON ACUERDO O CONTRATO'!F72</f>
        <v>0</v>
      </c>
      <c r="G72" s="2">
        <f>'OBRA CON ACUERDO O CONTRATO'!G72</f>
        <v>0</v>
      </c>
      <c r="H72" s="3">
        <f>'OBRA CON ACUERDO O CONTRATO'!H72</f>
        <v>0</v>
      </c>
      <c r="I72" s="4">
        <f>'OBRA CON ACUERDO O CONTRATO'!I72</f>
        <v>0</v>
      </c>
      <c r="J72" s="6">
        <f>'OBRA CON ACUERDO O CONTRATO'!J72</f>
        <v>0</v>
      </c>
      <c r="K72" s="5">
        <f>'OBRA CON ACUERDO O CONTRATO'!K72</f>
        <v>0</v>
      </c>
      <c r="L72" s="12">
        <f>'OBRA CON ACUERDO O CONTRATO'!L72</f>
        <v>0</v>
      </c>
    </row>
    <row r="73" spans="1:12" hidden="1">
      <c r="A73" s="35" t="s">
        <v>275</v>
      </c>
      <c r="B73" s="17">
        <f>'OBRA CON ACUERDO O CONTRATO'!D73</f>
        <v>0</v>
      </c>
      <c r="C73" s="18">
        <f>'OBRA CON ACUERDO O CONTRATO'!E73</f>
        <v>0</v>
      </c>
      <c r="D73" s="88">
        <f>'OBRA CON ACUERDO O CONTRATO'!N73</f>
        <v>0</v>
      </c>
      <c r="E73" s="89">
        <f>'OBRA CON ACUERDO O CONTRATO'!O73</f>
        <v>0</v>
      </c>
      <c r="F73" s="21">
        <f>'OBRA CON ACUERDO O CONTRATO'!F73</f>
        <v>0</v>
      </c>
      <c r="G73" s="2">
        <f>'OBRA CON ACUERDO O CONTRATO'!G73</f>
        <v>0</v>
      </c>
      <c r="H73" s="3">
        <f>'OBRA CON ACUERDO O CONTRATO'!H73</f>
        <v>0</v>
      </c>
      <c r="I73" s="4">
        <f>'OBRA CON ACUERDO O CONTRATO'!I73</f>
        <v>0</v>
      </c>
      <c r="J73" s="6">
        <f>'OBRA CON ACUERDO O CONTRATO'!J73</f>
        <v>0</v>
      </c>
      <c r="K73" s="5">
        <f>'OBRA CON ACUERDO O CONTRATO'!K73</f>
        <v>0</v>
      </c>
      <c r="L73" s="12">
        <f>'OBRA CON ACUERDO O CONTRATO'!L73</f>
        <v>0</v>
      </c>
    </row>
    <row r="74" spans="1:12" hidden="1">
      <c r="A74" s="35" t="s">
        <v>275</v>
      </c>
      <c r="B74" s="17">
        <f>'OBRA CON ACUERDO O CONTRATO'!D74</f>
        <v>0</v>
      </c>
      <c r="C74" s="18">
        <f>'OBRA CON ACUERDO O CONTRATO'!E74</f>
        <v>0</v>
      </c>
      <c r="D74" s="88">
        <f>'OBRA CON ACUERDO O CONTRATO'!N74</f>
        <v>0</v>
      </c>
      <c r="E74" s="89">
        <f>'OBRA CON ACUERDO O CONTRATO'!O74</f>
        <v>0</v>
      </c>
      <c r="F74" s="21">
        <f>'OBRA CON ACUERDO O CONTRATO'!F74</f>
        <v>0</v>
      </c>
      <c r="G74" s="2">
        <f>'OBRA CON ACUERDO O CONTRATO'!G74</f>
        <v>0</v>
      </c>
      <c r="H74" s="3">
        <f>'OBRA CON ACUERDO O CONTRATO'!H74</f>
        <v>0</v>
      </c>
      <c r="I74" s="4">
        <f>'OBRA CON ACUERDO O CONTRATO'!I74</f>
        <v>0</v>
      </c>
      <c r="J74" s="6">
        <f>'OBRA CON ACUERDO O CONTRATO'!J74</f>
        <v>0</v>
      </c>
      <c r="K74" s="5">
        <f>'OBRA CON ACUERDO O CONTRATO'!K74</f>
        <v>0</v>
      </c>
      <c r="L74" s="12">
        <f>'OBRA CON ACUERDO O CONTRATO'!L74</f>
        <v>0</v>
      </c>
    </row>
    <row r="75" spans="1:12" hidden="1">
      <c r="A75" s="35" t="s">
        <v>275</v>
      </c>
      <c r="B75" s="17">
        <f>'OBRA CON ACUERDO O CONTRATO'!D75</f>
        <v>0</v>
      </c>
      <c r="C75" s="18">
        <f>'OBRA CON ACUERDO O CONTRATO'!E75</f>
        <v>0</v>
      </c>
      <c r="D75" s="88">
        <f>'OBRA CON ACUERDO O CONTRATO'!N75</f>
        <v>0</v>
      </c>
      <c r="E75" s="89">
        <f>'OBRA CON ACUERDO O CONTRATO'!O75</f>
        <v>0</v>
      </c>
      <c r="F75" s="21">
        <f>'OBRA CON ACUERDO O CONTRATO'!F75</f>
        <v>0</v>
      </c>
      <c r="G75" s="2">
        <f>'OBRA CON ACUERDO O CONTRATO'!G75</f>
        <v>0</v>
      </c>
      <c r="H75" s="3">
        <f>'OBRA CON ACUERDO O CONTRATO'!H75</f>
        <v>0</v>
      </c>
      <c r="I75" s="4">
        <f>'OBRA CON ACUERDO O CONTRATO'!I75</f>
        <v>0</v>
      </c>
      <c r="J75" s="6">
        <f>'OBRA CON ACUERDO O CONTRATO'!J75</f>
        <v>0</v>
      </c>
      <c r="K75" s="5">
        <f>'OBRA CON ACUERDO O CONTRATO'!K75</f>
        <v>0</v>
      </c>
      <c r="L75" s="12">
        <f>'OBRA CON ACUERDO O CONTRATO'!L75</f>
        <v>0</v>
      </c>
    </row>
    <row r="76" spans="1:12" hidden="1">
      <c r="A76" s="35" t="s">
        <v>275</v>
      </c>
      <c r="B76" s="17">
        <f>'OBRA CON ACUERDO O CONTRATO'!D76</f>
        <v>0</v>
      </c>
      <c r="C76" s="18">
        <f>'OBRA CON ACUERDO O CONTRATO'!E76</f>
        <v>0</v>
      </c>
      <c r="D76" s="88">
        <f>'OBRA CON ACUERDO O CONTRATO'!N76</f>
        <v>0</v>
      </c>
      <c r="E76" s="89">
        <f>'OBRA CON ACUERDO O CONTRATO'!O76</f>
        <v>0</v>
      </c>
      <c r="F76" s="21">
        <f>'OBRA CON ACUERDO O CONTRATO'!F76</f>
        <v>0</v>
      </c>
      <c r="G76" s="2">
        <f>'OBRA CON ACUERDO O CONTRATO'!G76</f>
        <v>0</v>
      </c>
      <c r="H76" s="3">
        <f>'OBRA CON ACUERDO O CONTRATO'!H76</f>
        <v>0</v>
      </c>
      <c r="I76" s="4">
        <f>'OBRA CON ACUERDO O CONTRATO'!I76</f>
        <v>0</v>
      </c>
      <c r="J76" s="6">
        <f>'OBRA CON ACUERDO O CONTRATO'!J76</f>
        <v>0</v>
      </c>
      <c r="K76" s="5">
        <f>'OBRA CON ACUERDO O CONTRATO'!K76</f>
        <v>0</v>
      </c>
      <c r="L76" s="12">
        <f>'OBRA CON ACUERDO O CONTRATO'!L76</f>
        <v>0</v>
      </c>
    </row>
    <row r="77" spans="1:12" hidden="1">
      <c r="A77" s="35" t="s">
        <v>275</v>
      </c>
      <c r="B77" s="17">
        <f>'OBRA CON ACUERDO O CONTRATO'!D77</f>
        <v>0</v>
      </c>
      <c r="C77" s="18">
        <f>'OBRA CON ACUERDO O CONTRATO'!E77</f>
        <v>0</v>
      </c>
      <c r="D77" s="88">
        <f>'OBRA CON ACUERDO O CONTRATO'!N77</f>
        <v>0</v>
      </c>
      <c r="E77" s="89">
        <f>'OBRA CON ACUERDO O CONTRATO'!O77</f>
        <v>0</v>
      </c>
      <c r="F77" s="21">
        <f>'OBRA CON ACUERDO O CONTRATO'!F77</f>
        <v>0</v>
      </c>
      <c r="G77" s="2">
        <f>'OBRA CON ACUERDO O CONTRATO'!G77</f>
        <v>0</v>
      </c>
      <c r="H77" s="3">
        <f>'OBRA CON ACUERDO O CONTRATO'!H77</f>
        <v>0</v>
      </c>
      <c r="I77" s="4">
        <f>'OBRA CON ACUERDO O CONTRATO'!I77</f>
        <v>0</v>
      </c>
      <c r="J77" s="6">
        <f>'OBRA CON ACUERDO O CONTRATO'!J77</f>
        <v>0</v>
      </c>
      <c r="K77" s="5">
        <f>'OBRA CON ACUERDO O CONTRATO'!K77</f>
        <v>0</v>
      </c>
      <c r="L77" s="12">
        <f>'OBRA CON ACUERDO O CONTRATO'!L77</f>
        <v>0</v>
      </c>
    </row>
    <row r="78" spans="1:12" hidden="1">
      <c r="A78" s="35" t="s">
        <v>275</v>
      </c>
      <c r="B78" s="17">
        <f>'OBRA CON ACUERDO O CONTRATO'!D78</f>
        <v>0</v>
      </c>
      <c r="C78" s="18">
        <f>'OBRA CON ACUERDO O CONTRATO'!E78</f>
        <v>0</v>
      </c>
      <c r="D78" s="88">
        <f>'OBRA CON ACUERDO O CONTRATO'!N78</f>
        <v>0</v>
      </c>
      <c r="E78" s="89">
        <f>'OBRA CON ACUERDO O CONTRATO'!O78</f>
        <v>0</v>
      </c>
      <c r="F78" s="21">
        <f>'OBRA CON ACUERDO O CONTRATO'!F78</f>
        <v>0</v>
      </c>
      <c r="G78" s="2">
        <f>'OBRA CON ACUERDO O CONTRATO'!G78</f>
        <v>0</v>
      </c>
      <c r="H78" s="3">
        <f>'OBRA CON ACUERDO O CONTRATO'!H78</f>
        <v>0</v>
      </c>
      <c r="I78" s="4">
        <f>'OBRA CON ACUERDO O CONTRATO'!I78</f>
        <v>0</v>
      </c>
      <c r="J78" s="6">
        <f>'OBRA CON ACUERDO O CONTRATO'!J78</f>
        <v>0</v>
      </c>
      <c r="K78" s="5">
        <f>'OBRA CON ACUERDO O CONTRATO'!K78</f>
        <v>0</v>
      </c>
      <c r="L78" s="12">
        <f>'OBRA CON ACUERDO O CONTRATO'!L78</f>
        <v>0</v>
      </c>
    </row>
    <row r="79" spans="1:12" s="46" customFormat="1" hidden="1">
      <c r="A79" s="36"/>
      <c r="B79" s="37"/>
      <c r="C79" s="36"/>
      <c r="D79" s="36"/>
      <c r="E79" s="36"/>
      <c r="F79" s="36"/>
      <c r="G79" s="38"/>
      <c r="H79" s="39"/>
      <c r="I79" s="40"/>
      <c r="J79" s="41"/>
      <c r="K79" s="42"/>
      <c r="L79" s="42"/>
    </row>
    <row r="81" spans="1:12">
      <c r="A81" s="215" t="s">
        <v>304</v>
      </c>
    </row>
    <row r="82" spans="1:12" ht="24" customHeight="1">
      <c r="A82" s="301">
        <f>'OBRA CON ACUERDO O CONTRATO'!F80</f>
        <v>42850</v>
      </c>
      <c r="B82" s="301"/>
      <c r="C82" t="s">
        <v>309</v>
      </c>
    </row>
    <row r="88" spans="1:12">
      <c r="A88" s="255"/>
    </row>
    <row r="93" spans="1:12">
      <c r="I93" s="152"/>
      <c r="K93" s="153"/>
      <c r="L93" s="152"/>
    </row>
  </sheetData>
  <autoFilter ref="A5:L79">
    <filterColumn colId="0"/>
    <filterColumn colId="1"/>
    <filterColumn colId="2"/>
    <filterColumn colId="3"/>
    <filterColumn colId="4"/>
    <filterColumn colId="5"/>
    <filterColumn colId="6">
      <filters>
        <filter val="ADJUDICACION DIRECTA"/>
      </filters>
    </filterColumn>
  </autoFilter>
  <mergeCells count="5">
    <mergeCell ref="A1:L1"/>
    <mergeCell ref="D3:E3"/>
    <mergeCell ref="A82:B82"/>
    <mergeCell ref="A2:L2"/>
    <mergeCell ref="F3:L3"/>
  </mergeCells>
  <pageMargins left="0.23622047244094491" right="0.23622047244094491" top="0.74803149606299213" bottom="0.74803149606299213" header="0.31496062992125984" footer="0.31496062992125984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1:W157"/>
  <sheetViews>
    <sheetView view="pageBreakPreview" topLeftCell="A69" zoomScale="70" zoomScaleNormal="85" zoomScaleSheetLayoutView="70" workbookViewId="0">
      <selection activeCell="A56" sqref="A56"/>
    </sheetView>
  </sheetViews>
  <sheetFormatPr baseColWidth="10" defaultRowHeight="15"/>
  <cols>
    <col min="1" max="1" width="4" customWidth="1"/>
    <col min="2" max="2" width="48.5703125" customWidth="1"/>
    <col min="3" max="3" width="32.7109375" customWidth="1"/>
    <col min="4" max="4" width="42.28515625" customWidth="1"/>
    <col min="5" max="6" width="16.140625" customWidth="1"/>
    <col min="7" max="7" width="17.42578125" customWidth="1"/>
    <col min="8" max="8" width="16.140625" customWidth="1"/>
    <col min="9" max="9" width="35.140625" customWidth="1"/>
    <col min="10" max="10" width="11.28515625" customWidth="1"/>
    <col min="11" max="11" width="10.85546875" customWidth="1"/>
    <col min="12" max="12" width="16.140625" customWidth="1"/>
    <col min="13" max="13" width="17.5703125" customWidth="1"/>
    <col min="14" max="14" width="18.42578125" customWidth="1"/>
    <col min="15" max="15" width="34.5703125" customWidth="1"/>
    <col min="16" max="16" width="14.5703125" bestFit="1" customWidth="1"/>
    <col min="17" max="17" width="7.85546875" customWidth="1"/>
    <col min="18" max="18" width="11" customWidth="1"/>
    <col min="19" max="19" width="10.42578125" customWidth="1"/>
    <col min="20" max="20" width="19.28515625" customWidth="1"/>
    <col min="21" max="21" width="16.7109375" customWidth="1"/>
    <col min="22" max="22" width="24.42578125" customWidth="1"/>
    <col min="23" max="23" width="2.7109375" customWidth="1"/>
  </cols>
  <sheetData>
    <row r="1" spans="1:23" ht="35.1" customHeight="1">
      <c r="A1" s="305" t="s">
        <v>308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</row>
    <row r="2" spans="1:23" ht="15" customHeight="1" thickBot="1">
      <c r="A2" s="299" t="s">
        <v>306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</row>
    <row r="3" spans="1:23" ht="33" customHeight="1" thickTop="1">
      <c r="A3" s="69"/>
      <c r="B3" s="303" t="s">
        <v>278</v>
      </c>
      <c r="C3" s="303"/>
      <c r="D3" s="303"/>
      <c r="E3" s="303"/>
      <c r="F3" s="303"/>
      <c r="G3" s="303"/>
      <c r="H3" s="303"/>
      <c r="I3" s="303"/>
      <c r="J3" s="303"/>
      <c r="K3" s="304"/>
      <c r="L3" s="235"/>
      <c r="M3" s="279" t="s">
        <v>22</v>
      </c>
      <c r="N3" s="280"/>
      <c r="O3" s="280"/>
      <c r="P3" s="280"/>
      <c r="Q3" s="280"/>
      <c r="R3" s="280"/>
      <c r="S3" s="281"/>
      <c r="T3" s="294" t="s">
        <v>38</v>
      </c>
      <c r="U3" s="295"/>
      <c r="V3" s="64"/>
      <c r="W3" s="13"/>
    </row>
    <row r="4" spans="1:23" s="219" customFormat="1" ht="26.1" customHeight="1">
      <c r="A4" s="236"/>
      <c r="B4" s="218" t="s">
        <v>279</v>
      </c>
      <c r="C4" s="216" t="s">
        <v>280</v>
      </c>
      <c r="D4" s="216" t="s">
        <v>281</v>
      </c>
      <c r="E4" s="216"/>
      <c r="F4" s="216"/>
      <c r="G4" s="216"/>
      <c r="H4" s="216" t="s">
        <v>282</v>
      </c>
      <c r="I4" s="216" t="s">
        <v>282</v>
      </c>
      <c r="J4" s="216" t="s">
        <v>282</v>
      </c>
      <c r="K4" s="236" t="s">
        <v>271</v>
      </c>
      <c r="L4" s="218"/>
      <c r="M4" s="232" t="s">
        <v>273</v>
      </c>
      <c r="N4" s="203"/>
      <c r="O4" s="203"/>
      <c r="P4" s="203" t="s">
        <v>274</v>
      </c>
      <c r="Q4" s="203"/>
      <c r="R4" s="203" t="s">
        <v>293</v>
      </c>
      <c r="S4" s="204" t="s">
        <v>293</v>
      </c>
      <c r="T4" s="205" t="s">
        <v>294</v>
      </c>
      <c r="U4" s="206"/>
      <c r="V4" s="217" t="s">
        <v>295</v>
      </c>
      <c r="W4" s="218"/>
    </row>
    <row r="5" spans="1:23" ht="40.5" customHeight="1" thickBot="1">
      <c r="A5" s="239" t="s">
        <v>21</v>
      </c>
      <c r="B5" s="222" t="s">
        <v>288</v>
      </c>
      <c r="C5" s="231" t="s">
        <v>289</v>
      </c>
      <c r="D5" s="231" t="s">
        <v>290</v>
      </c>
      <c r="E5" s="230" t="s">
        <v>283</v>
      </c>
      <c r="F5" s="222" t="s">
        <v>284</v>
      </c>
      <c r="G5" s="222" t="s">
        <v>285</v>
      </c>
      <c r="H5" s="222" t="s">
        <v>286</v>
      </c>
      <c r="I5" s="73" t="s">
        <v>292</v>
      </c>
      <c r="J5" s="73" t="s">
        <v>291</v>
      </c>
      <c r="K5" s="237" t="s">
        <v>287</v>
      </c>
      <c r="L5" s="233" t="s">
        <v>44</v>
      </c>
      <c r="M5" s="71" t="s">
        <v>0</v>
      </c>
      <c r="N5" s="72" t="s">
        <v>1</v>
      </c>
      <c r="O5" s="73" t="s">
        <v>5</v>
      </c>
      <c r="P5" s="73" t="s">
        <v>2</v>
      </c>
      <c r="Q5" s="73" t="s">
        <v>8</v>
      </c>
      <c r="R5" s="73" t="s">
        <v>3</v>
      </c>
      <c r="S5" s="74" t="s">
        <v>4</v>
      </c>
      <c r="T5" s="71" t="s">
        <v>36</v>
      </c>
      <c r="U5" s="74" t="s">
        <v>37</v>
      </c>
      <c r="V5" s="80" t="s">
        <v>270</v>
      </c>
      <c r="W5" s="15"/>
    </row>
    <row r="6" spans="1:23" ht="90.75" hidden="1" thickTop="1">
      <c r="A6" s="240">
        <v>2015</v>
      </c>
      <c r="B6" s="223"/>
      <c r="C6" s="225"/>
      <c r="D6" s="225"/>
      <c r="E6" s="221" t="str">
        <f>'OBRA CON ACUERDO O CONTRATO'!V5</f>
        <v>-</v>
      </c>
      <c r="F6" s="197">
        <f>'OBRA CON ACUERDO O CONTRATO'!W5</f>
        <v>0</v>
      </c>
      <c r="G6" s="221">
        <f>'OBRA CON ACUERDO O CONTRATO'!X5</f>
        <v>0</v>
      </c>
      <c r="H6" s="221" t="str">
        <f>'OBRA CON ACUERDO O CONTRATO'!Y5</f>
        <v>-</v>
      </c>
      <c r="I6" s="221"/>
      <c r="J6" s="221"/>
      <c r="K6" s="238">
        <f>'OBRA CON ACUERDO O CONTRATO'!Z5</f>
        <v>0</v>
      </c>
      <c r="L6" s="234" t="str">
        <f>'OBRA CON ACUERDO O CONTRATO'!E5</f>
        <v>RAMO 33</v>
      </c>
      <c r="M6" s="21" t="str">
        <f>'OBRA CON ACUERDO O CONTRATO'!F5</f>
        <v>DOP/AD/012/2015</v>
      </c>
      <c r="N6" s="2" t="str">
        <f>'OBRA CON ACUERDO O CONTRATO'!G5</f>
        <v>ADMINISTRACION DIRECTA</v>
      </c>
      <c r="O6" s="3" t="str">
        <f>'OBRA CON ACUERDO O CONTRATO'!H5</f>
        <v>COLOCACIÓN DE ADOQUÍN Y REHABILITACIÓN DE REDES DE AGUA POTABLE Y DRENAJE CALLE PORFIRIO DÍAZ, 2DA ETAPA EN LA DELEGACIÓN DE SAN JUAN COSALA, MUNICIPIO DE JOCOTEPEC, JALISCO</v>
      </c>
      <c r="P6" s="4">
        <f>'OBRA CON ACUERDO O CONTRATO'!I5</f>
        <v>1538461.54</v>
      </c>
      <c r="Q6" s="6">
        <f>'OBRA CON ACUERDO O CONTRATO'!J5</f>
        <v>42320</v>
      </c>
      <c r="R6" s="5">
        <f>'OBRA CON ACUERDO O CONTRATO'!K5</f>
        <v>42321</v>
      </c>
      <c r="S6" s="12">
        <f>'OBRA CON ACUERDO O CONTRATO'!L5</f>
        <v>42369</v>
      </c>
      <c r="T6" s="88" t="str">
        <f>'OBRA CON ACUERDO O CONTRATO'!N5</f>
        <v>-</v>
      </c>
      <c r="U6" s="89" t="str">
        <f>'OBRA CON ACUERDO O CONTRATO'!O5</f>
        <v>ING. L. RIGOBERTO OLMEDO RAMOS</v>
      </c>
      <c r="V6" s="14">
        <f>'OBRA CON ACUERDO O CONTRATO'!BA5</f>
        <v>0</v>
      </c>
      <c r="W6" s="13"/>
    </row>
    <row r="7" spans="1:23" ht="90.75" hidden="1" thickTop="1">
      <c r="A7" s="240">
        <v>2015</v>
      </c>
      <c r="B7" s="223"/>
      <c r="C7" s="225"/>
      <c r="D7" s="225"/>
      <c r="E7" s="221" t="str">
        <f>'OBRA CON ACUERDO O CONTRATO'!V6</f>
        <v>-</v>
      </c>
      <c r="F7" s="197">
        <f>'OBRA CON ACUERDO O CONTRATO'!W6</f>
        <v>0</v>
      </c>
      <c r="G7" s="221">
        <f>'OBRA CON ACUERDO O CONTRATO'!X6</f>
        <v>0</v>
      </c>
      <c r="H7" s="221" t="str">
        <f>'OBRA CON ACUERDO O CONTRATO'!Y6</f>
        <v>-</v>
      </c>
      <c r="I7" s="221"/>
      <c r="J7" s="221"/>
      <c r="K7" s="238">
        <f>'OBRA CON ACUERDO O CONTRATO'!Z6</f>
        <v>0</v>
      </c>
      <c r="L7" s="234" t="str">
        <f>'OBRA CON ACUERDO O CONTRATO'!E6</f>
        <v>CUENTA CORRIENTE</v>
      </c>
      <c r="M7" s="21" t="str">
        <f>'OBRA CON ACUERDO O CONTRATO'!F6</f>
        <v>DOP/AD/026/2015</v>
      </c>
      <c r="N7" s="2" t="str">
        <f>'OBRA CON ACUERDO O CONTRATO'!G6</f>
        <v>ADMINISTRACION DIRECTA</v>
      </c>
      <c r="O7" s="3" t="str">
        <f>'OBRA CON ACUERDO O CONTRATO'!H6</f>
        <v xml:space="preserve">BACHEO CON MEZCLA PREMIUM Y BACHEO CON MEZCLA ASFALTICA CALIENTE EN DIVERSAS CALLES, DE LA CABECERA MUNICIPAL, SUS DELEGACIONES Y AGENCIAS MUNICIPALES </v>
      </c>
      <c r="P7" s="4">
        <f>'OBRA CON ACUERDO O CONTRATO'!I6</f>
        <v>162687</v>
      </c>
      <c r="Q7" s="6">
        <f>'OBRA CON ACUERDO O CONTRATO'!J6</f>
        <v>42278</v>
      </c>
      <c r="R7" s="5">
        <f>'OBRA CON ACUERDO O CONTRATO'!K6</f>
        <v>42278</v>
      </c>
      <c r="S7" s="12">
        <f>'OBRA CON ACUERDO O CONTRATO'!L6</f>
        <v>42338</v>
      </c>
      <c r="T7" s="88" t="str">
        <f>'OBRA CON ACUERDO O CONTRATO'!N6</f>
        <v>-</v>
      </c>
      <c r="U7" s="89" t="str">
        <f>'OBRA CON ACUERDO O CONTRATO'!O6</f>
        <v>ING. JOSE GUADALUPE IBARRA RAMIREZ</v>
      </c>
      <c r="V7" s="14">
        <f>'OBRA CON ACUERDO O CONTRATO'!BA6</f>
        <v>0</v>
      </c>
      <c r="W7" s="13"/>
    </row>
    <row r="8" spans="1:23" ht="90.75" hidden="1" thickTop="1">
      <c r="A8" s="240">
        <v>2015</v>
      </c>
      <c r="B8" s="223"/>
      <c r="C8" s="225"/>
      <c r="D8" s="225"/>
      <c r="E8" s="221" t="str">
        <f>'OBRA CON ACUERDO O CONTRATO'!V7</f>
        <v>-</v>
      </c>
      <c r="F8" s="197">
        <f>'OBRA CON ACUERDO O CONTRATO'!W7</f>
        <v>0</v>
      </c>
      <c r="G8" s="221">
        <f>'OBRA CON ACUERDO O CONTRATO'!X7</f>
        <v>0</v>
      </c>
      <c r="H8" s="221" t="str">
        <f>'OBRA CON ACUERDO O CONTRATO'!Y7</f>
        <v>-</v>
      </c>
      <c r="I8" s="221"/>
      <c r="J8" s="221"/>
      <c r="K8" s="238">
        <f>'OBRA CON ACUERDO O CONTRATO'!Z7</f>
        <v>0</v>
      </c>
      <c r="L8" s="234" t="str">
        <f>'OBRA CON ACUERDO O CONTRATO'!E7</f>
        <v>R33 - FONDEREG</v>
      </c>
      <c r="M8" s="21" t="str">
        <f>'OBRA CON ACUERDO O CONTRATO'!F7</f>
        <v xml:space="preserve">DOP/AD/012/2015, DOP/AD/027/2015 </v>
      </c>
      <c r="N8" s="2" t="str">
        <f>'OBRA CON ACUERDO O CONTRATO'!G7</f>
        <v>ADMINISTRACION DIRECTA</v>
      </c>
      <c r="O8" s="3" t="str">
        <f>'OBRA CON ACUERDO O CONTRATO'!H7</f>
        <v>COLOCACIÓN DE ADOQUÍN Y REHABILITACIÓN DE REDES DE AGUA POTABLE Y DRENAJE CALLE PORFIRIO DÍAZ, 2DA ETAPA EN LA DELEGACIÓN DE SAN JUAN COSALA, MUNICIPIO DE JOCOTEPEC, JALISCO</v>
      </c>
      <c r="P8" s="4">
        <f>'OBRA CON ACUERDO O CONTRATO'!I7</f>
        <v>1538461.54</v>
      </c>
      <c r="Q8" s="6">
        <f>'OBRA CON ACUERDO O CONTRATO'!J7</f>
        <v>42320</v>
      </c>
      <c r="R8" s="5">
        <f>'OBRA CON ACUERDO O CONTRATO'!K7</f>
        <v>42321</v>
      </c>
      <c r="S8" s="12">
        <f>'OBRA CON ACUERDO O CONTRATO'!L7</f>
        <v>42369</v>
      </c>
      <c r="T8" s="88" t="str">
        <f>'OBRA CON ACUERDO O CONTRATO'!N7</f>
        <v>-</v>
      </c>
      <c r="U8" s="89" t="str">
        <f>'OBRA CON ACUERDO O CONTRATO'!O7</f>
        <v>ING. L. RIGOBERTO OLMEDO RAMOS</v>
      </c>
      <c r="V8" s="14">
        <f>'OBRA CON ACUERDO O CONTRATO'!BA7</f>
        <v>0</v>
      </c>
      <c r="W8" s="13"/>
    </row>
    <row r="9" spans="1:23" ht="60.75" hidden="1" thickTop="1">
      <c r="A9" s="240">
        <v>2015</v>
      </c>
      <c r="B9" s="223"/>
      <c r="C9" s="225"/>
      <c r="D9" s="225"/>
      <c r="E9" s="221" t="str">
        <f>'OBRA CON ACUERDO O CONTRATO'!V8</f>
        <v>-</v>
      </c>
      <c r="F9" s="197">
        <f>'OBRA CON ACUERDO O CONTRATO'!W8</f>
        <v>0</v>
      </c>
      <c r="G9" s="221">
        <f>'OBRA CON ACUERDO O CONTRATO'!X8</f>
        <v>0</v>
      </c>
      <c r="H9" s="221" t="str">
        <f>'OBRA CON ACUERDO O CONTRATO'!Y8</f>
        <v>-</v>
      </c>
      <c r="I9" s="221"/>
      <c r="J9" s="221"/>
      <c r="K9" s="238">
        <f>'OBRA CON ACUERDO O CONTRATO'!Z8</f>
        <v>0</v>
      </c>
      <c r="L9" s="234" t="str">
        <f>'OBRA CON ACUERDO O CONTRATO'!E8</f>
        <v>FOREMODA</v>
      </c>
      <c r="M9" s="21" t="str">
        <f>'OBRA CON ACUERDO O CONTRATO'!F8</f>
        <v>CNCA/GDSPC/COLAB/03422</v>
      </c>
      <c r="N9" s="2" t="str">
        <f>'OBRA CON ACUERDO O CONTRATO'!G8</f>
        <v>CONVENIO</v>
      </c>
      <c r="O9" s="3" t="str">
        <f>'OBRA CON ACUERDO O CONTRATO'!H8</f>
        <v>TRABAJOS DE RESTAURACION DE LA PARROQUIA DEL SEÑOR DEL MONETE, UBICADO EN CALLE MIGUEL ARANA Nº 76 EN JOCOTEPEC, JAL</v>
      </c>
      <c r="P9" s="4">
        <f>'OBRA CON ACUERDO O CONTRATO'!I8</f>
        <v>1500000</v>
      </c>
      <c r="Q9" s="6">
        <f>'OBRA CON ACUERDO O CONTRATO'!J8</f>
        <v>42307</v>
      </c>
      <c r="R9" s="5">
        <f>'OBRA CON ACUERDO O CONTRATO'!K8</f>
        <v>42338</v>
      </c>
      <c r="S9" s="12">
        <f>'OBRA CON ACUERDO O CONTRATO'!L8</f>
        <v>42696</v>
      </c>
      <c r="T9" s="88" t="str">
        <f>'OBRA CON ACUERDO O CONTRATO'!N8</f>
        <v>-</v>
      </c>
      <c r="U9" s="89" t="str">
        <f>'OBRA CON ACUERDO O CONTRATO'!O8</f>
        <v>-</v>
      </c>
      <c r="V9" s="14">
        <f>'OBRA CON ACUERDO O CONTRATO'!BA8</f>
        <v>0</v>
      </c>
      <c r="W9" s="13"/>
    </row>
    <row r="10" spans="1:23" ht="60.75" hidden="1" thickTop="1">
      <c r="A10" s="240">
        <v>2015</v>
      </c>
      <c r="B10" s="223"/>
      <c r="C10" s="225"/>
      <c r="D10" s="225"/>
      <c r="E10" s="221" t="str">
        <f>'OBRA CON ACUERDO O CONTRATO'!V9</f>
        <v>-</v>
      </c>
      <c r="F10" s="197">
        <f>'OBRA CON ACUERDO O CONTRATO'!W9</f>
        <v>0</v>
      </c>
      <c r="G10" s="221">
        <f>'OBRA CON ACUERDO O CONTRATO'!X9</f>
        <v>0</v>
      </c>
      <c r="H10" s="221" t="str">
        <f>'OBRA CON ACUERDO O CONTRATO'!Y9</f>
        <v>-</v>
      </c>
      <c r="I10" s="221"/>
      <c r="J10" s="221"/>
      <c r="K10" s="238">
        <f>'OBRA CON ACUERDO O CONTRATO'!Z9</f>
        <v>0</v>
      </c>
      <c r="L10" s="234" t="str">
        <f>'OBRA CON ACUERDO O CONTRATO'!E9</f>
        <v>FOREMODA</v>
      </c>
      <c r="M10" s="21" t="str">
        <f>'OBRA CON ACUERDO O CONTRATO'!F9</f>
        <v>GMJC001OP-2015</v>
      </c>
      <c r="N10" s="2" t="str">
        <f>'OBRA CON ACUERDO O CONTRATO'!G9</f>
        <v>ADJUDICACION DIRECTA</v>
      </c>
      <c r="O10" s="3" t="str">
        <f>'OBRA CON ACUERDO O CONTRATO'!H9</f>
        <v>TRABAJOS DE RESTAURACION DE LA PARROQUIA DEL SEÑOR DEL MONETE, UBICADO EN CALLE MIGUEL ARANA Nº 76 EN JOCOTEPEC, JAL</v>
      </c>
      <c r="P10" s="4">
        <f>'OBRA CON ACUERDO O CONTRATO'!I9</f>
        <v>1500000</v>
      </c>
      <c r="Q10" s="6">
        <f>'OBRA CON ACUERDO O CONTRATO'!J9</f>
        <v>42339</v>
      </c>
      <c r="R10" s="5">
        <f>'OBRA CON ACUERDO O CONTRATO'!K9</f>
        <v>42338</v>
      </c>
      <c r="S10" s="12">
        <f>'OBRA CON ACUERDO O CONTRATO'!L9</f>
        <v>42704</v>
      </c>
      <c r="T10" s="88" t="str">
        <f>'OBRA CON ACUERDO O CONTRATO'!N9</f>
        <v>ARGUELLES ARQUITECTOS S.A. DE C.V.</v>
      </c>
      <c r="U10" s="89" t="str">
        <f>'OBRA CON ACUERDO O CONTRATO'!O9</f>
        <v>ARQ. FRANCISCO SALAZAR</v>
      </c>
      <c r="V10" s="14">
        <f>'OBRA CON ACUERDO O CONTRATO'!BA9</f>
        <v>0</v>
      </c>
      <c r="W10" s="13"/>
    </row>
    <row r="11" spans="1:23" s="147" customFormat="1" ht="75.75" hidden="1" thickTop="1">
      <c r="A11" s="243">
        <v>2015</v>
      </c>
      <c r="B11" s="224"/>
      <c r="C11" s="226"/>
      <c r="D11" s="226"/>
      <c r="E11" s="227" t="str">
        <f>'OBRA CON ACUERDO O CONTRATO'!V10</f>
        <v>-</v>
      </c>
      <c r="F11" s="198">
        <f>'OBRA CON ACUERDO O CONTRATO'!W10</f>
        <v>0</v>
      </c>
      <c r="G11" s="227">
        <f>'OBRA CON ACUERDO O CONTRATO'!X10</f>
        <v>0</v>
      </c>
      <c r="H11" s="227" t="str">
        <f>'OBRA CON ACUERDO O CONTRATO'!Y10</f>
        <v>-</v>
      </c>
      <c r="I11" s="227"/>
      <c r="J11" s="227"/>
      <c r="K11" s="244">
        <f>'OBRA CON ACUERDO O CONTRATO'!Z10</f>
        <v>0</v>
      </c>
      <c r="L11" s="245" t="str">
        <f>'OBRA CON ACUERDO O CONTRATO'!E10</f>
        <v>RAMO 33</v>
      </c>
      <c r="M11" s="126" t="str">
        <f>'OBRA CON ACUERDO O CONTRATO'!F10</f>
        <v>GMJ 003C OP/2015</v>
      </c>
      <c r="N11" s="127" t="str">
        <f>'OBRA CON ACUERDO O CONTRATO'!G10</f>
        <v>ADJUDICACION DIRECTA</v>
      </c>
      <c r="O11" s="177" t="str">
        <f>'OBRA CON ACUERDO O CONTRATO'!H10</f>
        <v>1 ER ETAPA DE REHABILITACION, RED DE DRENAJE Y REPOCISION DE EMPEDRADO AHOGADO EN CEMENTO EN LA CALLE ANIMA SOLA DE LA CABECERA MUNICIPAL DE JOCOTEPEC</v>
      </c>
      <c r="P11" s="128">
        <f>'OBRA CON ACUERDO O CONTRATO'!I10</f>
        <v>369433.09</v>
      </c>
      <c r="Q11" s="129">
        <f>'OBRA CON ACUERDO O CONTRATO'!J10</f>
        <v>42593</v>
      </c>
      <c r="R11" s="130">
        <f>'OBRA CON ACUERDO O CONTRATO'!K10</f>
        <v>42597</v>
      </c>
      <c r="S11" s="131">
        <f>'OBRA CON ACUERDO O CONTRATO'!L10</f>
        <v>42704</v>
      </c>
      <c r="T11" s="228" t="str">
        <f>'OBRA CON ACUERDO O CONTRATO'!N10</f>
        <v>CONSTRUCCIONES VIKBRAK SA DE CV</v>
      </c>
      <c r="U11" s="229" t="str">
        <f>'OBRA CON ACUERDO O CONTRATO'!O10</f>
        <v xml:space="preserve">LIC. SALVADOR CONTRERAS </v>
      </c>
      <c r="V11" s="144">
        <f>'OBRA CON ACUERDO O CONTRATO'!BA10</f>
        <v>0</v>
      </c>
      <c r="W11" s="146"/>
    </row>
    <row r="12" spans="1:23" ht="105.75" hidden="1" thickTop="1">
      <c r="A12" s="240">
        <v>2015</v>
      </c>
      <c r="B12" s="223"/>
      <c r="C12" s="225"/>
      <c r="D12" s="225"/>
      <c r="E12" s="221" t="str">
        <f>'OBRA CON ACUERDO O CONTRATO'!V11</f>
        <v>-</v>
      </c>
      <c r="F12" s="197" t="str">
        <f>'OBRA CON ACUERDO O CONTRATO'!W11</f>
        <v>-</v>
      </c>
      <c r="G12" s="221" t="str">
        <f>'OBRA CON ACUERDO O CONTRATO'!X11</f>
        <v>-</v>
      </c>
      <c r="H12" s="221" t="str">
        <f>'OBRA CON ACUERDO O CONTRATO'!Y11</f>
        <v>-</v>
      </c>
      <c r="I12" s="221"/>
      <c r="J12" s="221"/>
      <c r="K12" s="238" t="str">
        <f>'OBRA CON ACUERDO O CONTRATO'!Z11</f>
        <v>-</v>
      </c>
      <c r="L12" s="234" t="str">
        <f>'OBRA CON ACUERDO O CONTRATO'!E11</f>
        <v>CUENTA CORRIENTE</v>
      </c>
      <c r="M12" s="21" t="str">
        <f>'OBRA CON ACUERDO O CONTRATO'!F11</f>
        <v>DOP/AD/001/2016</v>
      </c>
      <c r="N12" s="2" t="str">
        <f>'OBRA CON ACUERDO O CONTRATO'!G11</f>
        <v>ADMINISTRACION DIRECTA</v>
      </c>
      <c r="O12" s="3" t="str">
        <f>'OBRA CON ACUERDO O CONTRATO'!H11</f>
        <v xml:space="preserve">OBRA COMPLEMENTARIA PARA LA REHABILITACIÓN DE RED DE AGUA POTABLE, DRENAJE Y EMPEDRADO AHOGADO EN CEMENTO EN LA CALLE ALDAMA DESDE NICOLAS BRAVO HASTA CERRADA, EN LA CABECERA MUNICIPAL </v>
      </c>
      <c r="P12" s="4">
        <f>'OBRA CON ACUERDO O CONTRATO'!I11</f>
        <v>375407.88</v>
      </c>
      <c r="Q12" s="6">
        <f>'OBRA CON ACUERDO O CONTRATO'!J11</f>
        <v>42403</v>
      </c>
      <c r="R12" s="5">
        <f>'OBRA CON ACUERDO O CONTRATO'!K11</f>
        <v>42405</v>
      </c>
      <c r="S12" s="12">
        <f>'OBRA CON ACUERDO O CONTRATO'!L11</f>
        <v>42441</v>
      </c>
      <c r="T12" s="88" t="str">
        <f>'OBRA CON ACUERDO O CONTRATO'!N11</f>
        <v>-</v>
      </c>
      <c r="U12" s="89" t="str">
        <f>'OBRA CON ACUERDO O CONTRATO'!O11</f>
        <v>ING. J. GUADALUPE IBARRA</v>
      </c>
      <c r="V12" s="14">
        <f>'OBRA CON ACUERDO O CONTRATO'!BA11</f>
        <v>0</v>
      </c>
      <c r="W12" s="13"/>
    </row>
    <row r="13" spans="1:23" ht="63.75" hidden="1" customHeight="1">
      <c r="A13" s="240">
        <v>2015</v>
      </c>
      <c r="B13" s="223"/>
      <c r="C13" s="225"/>
      <c r="D13" s="225"/>
      <c r="E13" s="221" t="str">
        <f>'OBRA CON ACUERDO O CONTRATO'!V12</f>
        <v>-</v>
      </c>
      <c r="F13" s="197">
        <f>'OBRA CON ACUERDO O CONTRATO'!W12</f>
        <v>0</v>
      </c>
      <c r="G13" s="221">
        <f>'OBRA CON ACUERDO O CONTRATO'!X12</f>
        <v>0</v>
      </c>
      <c r="H13" s="221" t="str">
        <f>'OBRA CON ACUERDO O CONTRATO'!Y12</f>
        <v>-</v>
      </c>
      <c r="I13" s="221"/>
      <c r="J13" s="221"/>
      <c r="K13" s="238">
        <f>'OBRA CON ACUERDO O CONTRATO'!Z12</f>
        <v>0</v>
      </c>
      <c r="L13" s="234" t="str">
        <f>'OBRA CON ACUERDO O CONTRATO'!E12</f>
        <v>CUENTA CORRIENTE</v>
      </c>
      <c r="M13" s="21" t="str">
        <f>'OBRA CON ACUERDO O CONTRATO'!F12</f>
        <v>DOP/AD/002/2016</v>
      </c>
      <c r="N13" s="2" t="str">
        <f>'OBRA CON ACUERDO O CONTRATO'!G12</f>
        <v>ADMINISTRACION DIRECTA</v>
      </c>
      <c r="O13" s="3" t="str">
        <f>'OBRA CON ACUERDO O CONTRATO'!H12</f>
        <v>RELLENO Y REPARACIÓN DE SOCAVON, DESLAVE LATERAL EN CARRETERA DE SAN LUCIANO</v>
      </c>
      <c r="P13" s="4">
        <f>'OBRA CON ACUERDO O CONTRATO'!I12</f>
        <v>46400</v>
      </c>
      <c r="Q13" s="6">
        <f>'OBRA CON ACUERDO O CONTRATO'!J12</f>
        <v>42433</v>
      </c>
      <c r="R13" s="5">
        <f>'OBRA CON ACUERDO O CONTRATO'!K12</f>
        <v>42434</v>
      </c>
      <c r="S13" s="12">
        <f>'OBRA CON ACUERDO O CONTRATO'!L12</f>
        <v>42439</v>
      </c>
      <c r="T13" s="88" t="str">
        <f>'OBRA CON ACUERDO O CONTRATO'!N12</f>
        <v>-</v>
      </c>
      <c r="U13" s="89" t="str">
        <f>'OBRA CON ACUERDO O CONTRATO'!O12</f>
        <v>ING. JOSE GUADALUPE IBARRA RAMIREZ</v>
      </c>
      <c r="V13" s="14">
        <f>'OBRA CON ACUERDO O CONTRATO'!BA12</f>
        <v>0</v>
      </c>
      <c r="W13" s="13"/>
    </row>
    <row r="14" spans="1:23" ht="60.75" hidden="1" thickTop="1">
      <c r="A14" s="240">
        <v>2015</v>
      </c>
      <c r="B14" s="223"/>
      <c r="C14" s="225"/>
      <c r="D14" s="225"/>
      <c r="E14" s="221" t="str">
        <f>'OBRA CON ACUERDO O CONTRATO'!V13</f>
        <v>-</v>
      </c>
      <c r="F14" s="197" t="str">
        <f>'OBRA CON ACUERDO O CONTRATO'!W13</f>
        <v>-</v>
      </c>
      <c r="G14" s="221" t="str">
        <f>'OBRA CON ACUERDO O CONTRATO'!X13</f>
        <v>-</v>
      </c>
      <c r="H14" s="221" t="str">
        <f>'OBRA CON ACUERDO O CONTRATO'!Y13</f>
        <v>-</v>
      </c>
      <c r="I14" s="221"/>
      <c r="J14" s="221"/>
      <c r="K14" s="238" t="str">
        <f>'OBRA CON ACUERDO O CONTRATO'!Z13</f>
        <v>-</v>
      </c>
      <c r="L14" s="234" t="str">
        <f>'OBRA CON ACUERDO O CONTRATO'!E13</f>
        <v>CUENTA CORRIENTE</v>
      </c>
      <c r="M14" s="21" t="str">
        <f>'OBRA CON ACUERDO O CONTRATO'!F13</f>
        <v>DOP/AD/003/2016</v>
      </c>
      <c r="N14" s="2" t="str">
        <f>'OBRA CON ACUERDO O CONTRATO'!G13</f>
        <v>ADMINISTRACION DIRECTA</v>
      </c>
      <c r="O14" s="3" t="str">
        <f>'OBRA CON ACUERDO O CONTRATO'!H13</f>
        <v>ACONDICIONAMIENTO DE INGRESO AL HOSPITAL COMUNITARIO DEL MUNICIPIO DE JOCOTEPEC, EN LA LOCALIDAD DE CHANTEPEC</v>
      </c>
      <c r="P14" s="4">
        <f>'OBRA CON ACUERDO O CONTRATO'!I13</f>
        <v>192889.77</v>
      </c>
      <c r="Q14" s="6">
        <f>'OBRA CON ACUERDO O CONTRATO'!J13</f>
        <v>42498</v>
      </c>
      <c r="R14" s="5">
        <f>'OBRA CON ACUERDO O CONTRATO'!K13</f>
        <v>42499</v>
      </c>
      <c r="S14" s="12">
        <f>'OBRA CON ACUERDO O CONTRATO'!L13</f>
        <v>42560</v>
      </c>
      <c r="T14" s="88" t="str">
        <f>'OBRA CON ACUERDO O CONTRATO'!N13</f>
        <v>-</v>
      </c>
      <c r="U14" s="89" t="str">
        <f>'OBRA CON ACUERDO O CONTRATO'!O13</f>
        <v>ING. J. GUADALUPE IBARRA</v>
      </c>
      <c r="V14" s="14">
        <f>'OBRA CON ACUERDO O CONTRATO'!BA13</f>
        <v>0</v>
      </c>
      <c r="W14" s="13"/>
    </row>
    <row r="15" spans="1:23" ht="60.75" hidden="1" thickTop="1">
      <c r="A15" s="240">
        <v>2015</v>
      </c>
      <c r="B15" s="223"/>
      <c r="C15" s="225"/>
      <c r="D15" s="225"/>
      <c r="E15" s="221" t="str">
        <f>'OBRA CON ACUERDO O CONTRATO'!V14</f>
        <v>-</v>
      </c>
      <c r="F15" s="197" t="str">
        <f>'OBRA CON ACUERDO O CONTRATO'!W14</f>
        <v>-</v>
      </c>
      <c r="G15" s="221" t="str">
        <f>'OBRA CON ACUERDO O CONTRATO'!X14</f>
        <v>-</v>
      </c>
      <c r="H15" s="221" t="str">
        <f>'OBRA CON ACUERDO O CONTRATO'!Y14</f>
        <v>-</v>
      </c>
      <c r="I15" s="221"/>
      <c r="J15" s="221"/>
      <c r="K15" s="238" t="str">
        <f>'OBRA CON ACUERDO O CONTRATO'!Z14</f>
        <v>-</v>
      </c>
      <c r="L15" s="234" t="str">
        <f>'OBRA CON ACUERDO O CONTRATO'!E14</f>
        <v>FORTALECE</v>
      </c>
      <c r="M15" s="21" t="str">
        <f>'OBRA CON ACUERDO O CONTRATO'!F14</f>
        <v>DOP/AD/004/2016</v>
      </c>
      <c r="N15" s="2" t="str">
        <f>'OBRA CON ACUERDO O CONTRATO'!G14</f>
        <v>ADMINISTRACION DIRECTA</v>
      </c>
      <c r="O15" s="3" t="str">
        <f>'OBRA CON ACUERDO O CONTRATO'!H14</f>
        <v>PROYECTO EMPEDRADO AHOGADO EN CEMENTO DE LA CALLE LÓPEZ RAYÓN ENTRE PRIV. ITURBIDE Y VERANO EN LA CABECERA MUNICIPAL</v>
      </c>
      <c r="P15" s="4">
        <f>'OBRA CON ACUERDO O CONTRATO'!I14</f>
        <v>509990.89</v>
      </c>
      <c r="Q15" s="6">
        <f>'OBRA CON ACUERDO O CONTRATO'!J14</f>
        <v>42521</v>
      </c>
      <c r="R15" s="5">
        <f>'OBRA CON ACUERDO O CONTRATO'!K14</f>
        <v>42522</v>
      </c>
      <c r="S15" s="12">
        <f>'OBRA CON ACUERDO O CONTRATO'!L14</f>
        <v>42578</v>
      </c>
      <c r="T15" s="88" t="str">
        <f>'OBRA CON ACUERDO O CONTRATO'!N14</f>
        <v>-</v>
      </c>
      <c r="U15" s="89" t="str">
        <f>'OBRA CON ACUERDO O CONTRATO'!O14</f>
        <v>ING. J. GUADALUPE IBARRA</v>
      </c>
      <c r="V15" s="14">
        <f>'OBRA CON ACUERDO O CONTRATO'!BA14</f>
        <v>0</v>
      </c>
      <c r="W15" s="13"/>
    </row>
    <row r="16" spans="1:23" ht="90.75" hidden="1" thickTop="1">
      <c r="A16" s="240">
        <v>2015</v>
      </c>
      <c r="B16" s="223"/>
      <c r="C16" s="225"/>
      <c r="D16" s="225"/>
      <c r="E16" s="221" t="str">
        <f>'OBRA CON ACUERDO O CONTRATO'!V15</f>
        <v>-</v>
      </c>
      <c r="F16" s="197">
        <f>'OBRA CON ACUERDO O CONTRATO'!W15</f>
        <v>0</v>
      </c>
      <c r="G16" s="221">
        <f>'OBRA CON ACUERDO O CONTRATO'!X15</f>
        <v>0</v>
      </c>
      <c r="H16" s="221" t="str">
        <f>'OBRA CON ACUERDO O CONTRATO'!Y15</f>
        <v>-</v>
      </c>
      <c r="I16" s="221"/>
      <c r="J16" s="221"/>
      <c r="K16" s="238">
        <f>'OBRA CON ACUERDO O CONTRATO'!Z15</f>
        <v>0</v>
      </c>
      <c r="L16" s="234" t="str">
        <f>'OBRA CON ACUERDO O CONTRATO'!E15</f>
        <v>FORTALECE</v>
      </c>
      <c r="M16" s="21" t="str">
        <f>'OBRA CON ACUERDO O CONTRATO'!F15</f>
        <v>DOP/AD/005/2016</v>
      </c>
      <c r="N16" s="2" t="str">
        <f>'OBRA CON ACUERDO O CONTRATO'!G15</f>
        <v>ADMINISTRACION DIRECTA</v>
      </c>
      <c r="O16" s="3" t="str">
        <f>'OBRA CON ACUERDO O CONTRATO'!H15</f>
        <v>PROYECTO EMPEDRADO AHOGADO EN CEMENTO Y CONSTRUCCIÓN DE GUARNICIÓN EN DIFERENTES CALLES DEL FRACCIONAMIENTO "EL CARRIZAL" 1ERA. ETAPA, EN LA CABECERA MUNICIPAL</v>
      </c>
      <c r="P16" s="4">
        <f>'OBRA CON ACUERDO O CONTRATO'!I15</f>
        <v>1080009.1200000001</v>
      </c>
      <c r="Q16" s="6">
        <f>'OBRA CON ACUERDO O CONTRATO'!J15</f>
        <v>42524</v>
      </c>
      <c r="R16" s="5">
        <f>'OBRA CON ACUERDO O CONTRATO'!K15</f>
        <v>42527</v>
      </c>
      <c r="S16" s="12">
        <f>'OBRA CON ACUERDO O CONTRATO'!L15</f>
        <v>42710</v>
      </c>
      <c r="T16" s="88" t="str">
        <f>'OBRA CON ACUERDO O CONTRATO'!N15</f>
        <v>-</v>
      </c>
      <c r="U16" s="89" t="str">
        <f>'OBRA CON ACUERDO O CONTRATO'!O15</f>
        <v>ING. J. GUADALUPE IBARRA</v>
      </c>
      <c r="V16" s="14">
        <f>'OBRA CON ACUERDO O CONTRATO'!BA15</f>
        <v>0</v>
      </c>
      <c r="W16" s="13"/>
    </row>
    <row r="17" spans="1:23" ht="60.75" hidden="1" thickTop="1">
      <c r="A17" s="240">
        <v>2015</v>
      </c>
      <c r="B17" s="223"/>
      <c r="C17" s="225"/>
      <c r="D17" s="225"/>
      <c r="E17" s="221" t="str">
        <f>'OBRA CON ACUERDO O CONTRATO'!V16</f>
        <v>-</v>
      </c>
      <c r="F17" s="197" t="str">
        <f>'OBRA CON ACUERDO O CONTRATO'!W16</f>
        <v>-</v>
      </c>
      <c r="G17" s="221" t="str">
        <f>'OBRA CON ACUERDO O CONTRATO'!X16</f>
        <v>-</v>
      </c>
      <c r="H17" s="221" t="str">
        <f>'OBRA CON ACUERDO O CONTRATO'!Y16</f>
        <v>-</v>
      </c>
      <c r="I17" s="221"/>
      <c r="J17" s="221"/>
      <c r="K17" s="238" t="str">
        <f>'OBRA CON ACUERDO O CONTRATO'!Z16</f>
        <v>-</v>
      </c>
      <c r="L17" s="234" t="str">
        <f>'OBRA CON ACUERDO O CONTRATO'!E16</f>
        <v>RAMO 33</v>
      </c>
      <c r="M17" s="21" t="str">
        <f>'OBRA CON ACUERDO O CONTRATO'!F16</f>
        <v>DOP/AD/006/2016</v>
      </c>
      <c r="N17" s="2" t="str">
        <f>'OBRA CON ACUERDO O CONTRATO'!G16</f>
        <v>ADMINISTRACION DIRECTA</v>
      </c>
      <c r="O17" s="3" t="str">
        <f>'OBRA CON ACUERDO O CONTRATO'!H16</f>
        <v>EMPEDRADO AHOGADO EN CEMENTO EN LA C. LÓPEZ RAYON ENTRE VERANO Y CERRADA EN LA CABECERA MUNICIPAL</v>
      </c>
      <c r="P17" s="4">
        <f>'OBRA CON ACUERDO O CONTRATO'!I16</f>
        <v>204355.89</v>
      </c>
      <c r="Q17" s="6">
        <f>'OBRA CON ACUERDO O CONTRATO'!J16</f>
        <v>42652</v>
      </c>
      <c r="R17" s="5">
        <f>'OBRA CON ACUERDO O CONTRATO'!K16</f>
        <v>42502</v>
      </c>
      <c r="S17" s="12">
        <f>'OBRA CON ACUERDO O CONTRATO'!L16</f>
        <v>42665</v>
      </c>
      <c r="T17" s="88" t="str">
        <f>'OBRA CON ACUERDO O CONTRATO'!N16</f>
        <v>-</v>
      </c>
      <c r="U17" s="89" t="str">
        <f>'OBRA CON ACUERDO O CONTRATO'!O16</f>
        <v>ING. J. GUADALUPE IBARRA</v>
      </c>
      <c r="V17" s="14">
        <f>'OBRA CON ACUERDO O CONTRATO'!BA16</f>
        <v>0</v>
      </c>
      <c r="W17" s="13"/>
    </row>
    <row r="18" spans="1:23" ht="60.75" hidden="1" thickTop="1">
      <c r="A18" s="240">
        <v>2015</v>
      </c>
      <c r="B18" s="223"/>
      <c r="C18" s="225"/>
      <c r="D18" s="225"/>
      <c r="E18" s="221" t="str">
        <f>'OBRA CON ACUERDO O CONTRATO'!V17</f>
        <v>-</v>
      </c>
      <c r="F18" s="197" t="str">
        <f>'OBRA CON ACUERDO O CONTRATO'!W17</f>
        <v>-</v>
      </c>
      <c r="G18" s="221" t="str">
        <f>'OBRA CON ACUERDO O CONTRATO'!X17</f>
        <v>-</v>
      </c>
      <c r="H18" s="221" t="str">
        <f>'OBRA CON ACUERDO O CONTRATO'!Y17</f>
        <v>-</v>
      </c>
      <c r="I18" s="221"/>
      <c r="J18" s="221"/>
      <c r="K18" s="238" t="str">
        <f>'OBRA CON ACUERDO O CONTRATO'!Z17</f>
        <v>-</v>
      </c>
      <c r="L18" s="234" t="str">
        <f>'OBRA CON ACUERDO O CONTRATO'!E17</f>
        <v>CUENTA CORRIENTE</v>
      </c>
      <c r="M18" s="21" t="str">
        <f>'OBRA CON ACUERDO O CONTRATO'!F17</f>
        <v>DOP/AD/007/2016</v>
      </c>
      <c r="N18" s="2" t="str">
        <f>'OBRA CON ACUERDO O CONTRATO'!G17</f>
        <v>ADMINISTRACION DIRECTA</v>
      </c>
      <c r="O18" s="3" t="str">
        <f>'OBRA CON ACUERDO O CONTRATO'!H17</f>
        <v>AMPLIACIÓN DE COLECTOR DE ALEJAMIENTO DEL DRENAJE SANITARIO" EN LA LOCALIDAD DE HUEJOTITAN.</v>
      </c>
      <c r="P18" s="4">
        <f>'OBRA CON ACUERDO O CONTRATO'!I17</f>
        <v>426643.27</v>
      </c>
      <c r="Q18" s="6">
        <f>'OBRA CON ACUERDO O CONTRATO'!J17</f>
        <v>42524</v>
      </c>
      <c r="R18" s="5">
        <f>'OBRA CON ACUERDO O CONTRATO'!K17</f>
        <v>42527</v>
      </c>
      <c r="S18" s="12">
        <f>'OBRA CON ACUERDO O CONTRATO'!L17</f>
        <v>42581</v>
      </c>
      <c r="T18" s="88" t="str">
        <f>'OBRA CON ACUERDO O CONTRATO'!N17</f>
        <v>-</v>
      </c>
      <c r="U18" s="89" t="str">
        <f>'OBRA CON ACUERDO O CONTRATO'!O17</f>
        <v>ING. RIGOBERTO OLMEDO RAMOS</v>
      </c>
      <c r="V18" s="14">
        <f>'OBRA CON ACUERDO O CONTRATO'!BA17</f>
        <v>0</v>
      </c>
      <c r="W18" s="13"/>
    </row>
    <row r="19" spans="1:23" ht="75.75" hidden="1" thickTop="1">
      <c r="A19" s="240">
        <v>2015</v>
      </c>
      <c r="B19" s="223"/>
      <c r="C19" s="225"/>
      <c r="D19" s="225"/>
      <c r="E19" s="221" t="str">
        <f>'OBRA CON ACUERDO O CONTRATO'!V18</f>
        <v>-</v>
      </c>
      <c r="F19" s="197" t="str">
        <f>'OBRA CON ACUERDO O CONTRATO'!W18</f>
        <v>-</v>
      </c>
      <c r="G19" s="221" t="str">
        <f>'OBRA CON ACUERDO O CONTRATO'!X18</f>
        <v>-</v>
      </c>
      <c r="H19" s="221" t="str">
        <f>'OBRA CON ACUERDO O CONTRATO'!Y18</f>
        <v>-</v>
      </c>
      <c r="I19" s="221"/>
      <c r="J19" s="221"/>
      <c r="K19" s="238" t="str">
        <f>'OBRA CON ACUERDO O CONTRATO'!Z18</f>
        <v>-</v>
      </c>
      <c r="L19" s="234" t="str">
        <f>'OBRA CON ACUERDO O CONTRATO'!E18</f>
        <v>RAMO 33</v>
      </c>
      <c r="M19" s="21" t="str">
        <f>'OBRA CON ACUERDO O CONTRATO'!F18</f>
        <v>DOP/AD/008/2016</v>
      </c>
      <c r="N19" s="2" t="str">
        <f>'OBRA CON ACUERDO O CONTRATO'!G18</f>
        <v>ADMINISTRACION DIRECTA</v>
      </c>
      <c r="O19" s="3" t="str">
        <f>'OBRA CON ACUERDO O CONTRATO'!H18</f>
        <v>AMPLIACIÓN DE RED DE DRENAJE PARALELO  A CARRETERA DESDE EL HOSPITAL COMUNITARIO HACIA EL ORIENTE, EN LA LOCALIDAD DE CHANTEPEC</v>
      </c>
      <c r="P19" s="4">
        <f>'OBRA CON ACUERDO O CONTRATO'!I18</f>
        <v>291113.12</v>
      </c>
      <c r="Q19" s="6">
        <f>'OBRA CON ACUERDO O CONTRATO'!J18</f>
        <v>42531</v>
      </c>
      <c r="R19" s="5">
        <f>'OBRA CON ACUERDO O CONTRATO'!K18</f>
        <v>42534</v>
      </c>
      <c r="S19" s="12">
        <f>'OBRA CON ACUERDO O CONTRATO'!L18</f>
        <v>42546</v>
      </c>
      <c r="T19" s="88" t="str">
        <f>'OBRA CON ACUERDO O CONTRATO'!N18</f>
        <v>-</v>
      </c>
      <c r="U19" s="89" t="str">
        <f>'OBRA CON ACUERDO O CONTRATO'!O18</f>
        <v>ING. J. GUADALUPE IBARRA</v>
      </c>
      <c r="V19" s="14">
        <f>'OBRA CON ACUERDO O CONTRATO'!BA18</f>
        <v>0</v>
      </c>
      <c r="W19" s="13"/>
    </row>
    <row r="20" spans="1:23" ht="75.75" hidden="1" thickTop="1">
      <c r="A20" s="240">
        <v>2015</v>
      </c>
      <c r="B20" s="223"/>
      <c r="C20" s="225"/>
      <c r="D20" s="225"/>
      <c r="E20" s="221" t="str">
        <f>'OBRA CON ACUERDO O CONTRATO'!V19</f>
        <v>-</v>
      </c>
      <c r="F20" s="197" t="str">
        <f>'OBRA CON ACUERDO O CONTRATO'!W19</f>
        <v>-</v>
      </c>
      <c r="G20" s="221" t="str">
        <f>'OBRA CON ACUERDO O CONTRATO'!X19</f>
        <v>-</v>
      </c>
      <c r="H20" s="221" t="str">
        <f>'OBRA CON ACUERDO O CONTRATO'!Y19</f>
        <v>-</v>
      </c>
      <c r="I20" s="221"/>
      <c r="J20" s="221"/>
      <c r="K20" s="238">
        <f>'OBRA CON ACUERDO O CONTRATO'!Z19</f>
        <v>0</v>
      </c>
      <c r="L20" s="234" t="str">
        <f>'OBRA CON ACUERDO O CONTRATO'!E19</f>
        <v>RAMO 33</v>
      </c>
      <c r="M20" s="21" t="str">
        <f>'OBRA CON ACUERDO O CONTRATO'!F19</f>
        <v>DOP/AD/009/2016</v>
      </c>
      <c r="N20" s="2" t="str">
        <f>'OBRA CON ACUERDO O CONTRATO'!G19</f>
        <v>ADMINISTRACION DIRECTA</v>
      </c>
      <c r="O20" s="3" t="str">
        <f>'OBRA CON ACUERDO O CONTRATO'!H19</f>
        <v>EMPEDRADO AHOGADO EN CEMENTO DE LA CALLE VERANO DE LÓPEZ RAYÓN HASTA EL EMPEDRADO EXISTENTE, EN LA CABECERA MUNICIPAL</v>
      </c>
      <c r="P20" s="4">
        <f>'OBRA CON ACUERDO O CONTRATO'!I19</f>
        <v>292744.34000000003</v>
      </c>
      <c r="Q20" s="6">
        <f>'OBRA CON ACUERDO O CONTRATO'!J19</f>
        <v>42499</v>
      </c>
      <c r="R20" s="5">
        <f>'OBRA CON ACUERDO O CONTRATO'!K19</f>
        <v>42502</v>
      </c>
      <c r="S20" s="12">
        <f>'OBRA CON ACUERDO O CONTRATO'!L19</f>
        <v>42665</v>
      </c>
      <c r="T20" s="88" t="str">
        <f>'OBRA CON ACUERDO O CONTRATO'!N19</f>
        <v>-</v>
      </c>
      <c r="U20" s="89" t="str">
        <f>'OBRA CON ACUERDO O CONTRATO'!O19</f>
        <v>ING. J. GUADALUPE IBARRA</v>
      </c>
      <c r="V20" s="14">
        <f>'OBRA CON ACUERDO O CONTRATO'!BA19</f>
        <v>0</v>
      </c>
      <c r="W20" s="13"/>
    </row>
    <row r="21" spans="1:23" ht="75.75" hidden="1" thickTop="1">
      <c r="A21" s="240">
        <v>2015</v>
      </c>
      <c r="B21" s="223"/>
      <c r="C21" s="225"/>
      <c r="D21" s="225"/>
      <c r="E21" s="221" t="str">
        <f>'OBRA CON ACUERDO O CONTRATO'!V20</f>
        <v>-</v>
      </c>
      <c r="F21" s="197">
        <f>'OBRA CON ACUERDO O CONTRATO'!W20</f>
        <v>0</v>
      </c>
      <c r="G21" s="221">
        <f>'OBRA CON ACUERDO O CONTRATO'!X20</f>
        <v>0</v>
      </c>
      <c r="H21" s="221" t="str">
        <f>'OBRA CON ACUERDO O CONTRATO'!Y20</f>
        <v>-</v>
      </c>
      <c r="I21" s="221"/>
      <c r="J21" s="221"/>
      <c r="K21" s="238">
        <f>'OBRA CON ACUERDO O CONTRATO'!Z20</f>
        <v>0</v>
      </c>
      <c r="L21" s="234" t="str">
        <f>'OBRA CON ACUERDO O CONTRATO'!E20</f>
        <v>RAMO 33</v>
      </c>
      <c r="M21" s="21" t="str">
        <f>'OBRA CON ACUERDO O CONTRATO'!F20</f>
        <v>DOP/AD/010/2016</v>
      </c>
      <c r="N21" s="2" t="str">
        <f>'OBRA CON ACUERDO O CONTRATO'!G20</f>
        <v>ADMINISTRACION DIRECTA</v>
      </c>
      <c r="O21" s="3" t="str">
        <f>'OBRA CON ACUERDO O CONTRATO'!H20</f>
        <v>"AMPLIACIÓN DE RED DE AGUA POTABLE (LINEA ALIMENTADORA) EN AV. DE LOS MAESTROS ENTRE PEDRO MORENO Y NICOLAS BRAVO", EN LA CABECERA MUNICIPAL</v>
      </c>
      <c r="P21" s="4">
        <f>'OBRA CON ACUERDO O CONTRATO'!I20</f>
        <v>93972.47</v>
      </c>
      <c r="Q21" s="6">
        <f>'OBRA CON ACUERDO O CONTRATO'!J20</f>
        <v>42552</v>
      </c>
      <c r="R21" s="5">
        <f>'OBRA CON ACUERDO O CONTRATO'!K20</f>
        <v>42555</v>
      </c>
      <c r="S21" s="12">
        <f>'OBRA CON ACUERDO O CONTRATO'!L20</f>
        <v>42586</v>
      </c>
      <c r="T21" s="88" t="str">
        <f>'OBRA CON ACUERDO O CONTRATO'!N20</f>
        <v>-</v>
      </c>
      <c r="U21" s="89" t="str">
        <f>'OBRA CON ACUERDO O CONTRATO'!O20</f>
        <v>ING. J. GUADALUPE IBARRA</v>
      </c>
      <c r="V21" s="14">
        <f>'OBRA CON ACUERDO O CONTRATO'!BA20</f>
        <v>0</v>
      </c>
      <c r="W21" s="13"/>
    </row>
    <row r="22" spans="1:23" ht="135.75" hidden="1" thickTop="1">
      <c r="A22" s="240">
        <v>2015</v>
      </c>
      <c r="B22" s="223"/>
      <c r="C22" s="225"/>
      <c r="D22" s="225"/>
      <c r="E22" s="221" t="str">
        <f>'OBRA CON ACUERDO O CONTRATO'!V21</f>
        <v>-</v>
      </c>
      <c r="F22" s="197" t="str">
        <f>'OBRA CON ACUERDO O CONTRATO'!W21</f>
        <v>-</v>
      </c>
      <c r="G22" s="221" t="str">
        <f>'OBRA CON ACUERDO O CONTRATO'!X21</f>
        <v>-</v>
      </c>
      <c r="H22" s="221" t="str">
        <f>'OBRA CON ACUERDO O CONTRATO'!Y21</f>
        <v>-</v>
      </c>
      <c r="I22" s="221"/>
      <c r="J22" s="221"/>
      <c r="K22" s="238" t="str">
        <f>'OBRA CON ACUERDO O CONTRATO'!Z21</f>
        <v>-</v>
      </c>
      <c r="L22" s="234" t="str">
        <f>'OBRA CON ACUERDO O CONTRATO'!E21</f>
        <v>CUENTA CORRIENTE</v>
      </c>
      <c r="M22" s="21" t="str">
        <f>'OBRA CON ACUERDO O CONTRATO'!F21</f>
        <v>DOP/AD/011/2016</v>
      </c>
      <c r="N22" s="2" t="str">
        <f>'OBRA CON ACUERDO O CONTRATO'!G21</f>
        <v>ADMINISTRACION DIRECTA</v>
      </c>
      <c r="O22" s="3" t="str">
        <f>'OBRA CON ACUERDO O CONTRATO'!H21</f>
        <v>OBRA COMPLEMENTARIA PARA LA SUPERFICIE DE RODAMIENTO DE LAS CALLES; C. MATAMOROS ENTRE LOS ANGELES Y LIBERTAD, EN AV. DE LOS MAESTROS ENTRE GUADALUPE VICTORIA Y NICOLAS BRAVO Y C. LOS ANGELES ENTRE MATAMOROS Y NICOLAS BRAVO EN LA CABECERA MUNICIPAL</v>
      </c>
      <c r="P22" s="4">
        <f>'OBRA CON ACUERDO O CONTRATO'!I21</f>
        <v>550572.48</v>
      </c>
      <c r="Q22" s="6">
        <f>'OBRA CON ACUERDO O CONTRATO'!J21</f>
        <v>42531</v>
      </c>
      <c r="R22" s="5">
        <f>'OBRA CON ACUERDO O CONTRATO'!K21</f>
        <v>42534</v>
      </c>
      <c r="S22" s="12">
        <f>'OBRA CON ACUERDO O CONTRATO'!L21</f>
        <v>42582</v>
      </c>
      <c r="T22" s="88" t="str">
        <f>'OBRA CON ACUERDO O CONTRATO'!N21</f>
        <v>-</v>
      </c>
      <c r="U22" s="89" t="str">
        <f>'OBRA CON ACUERDO O CONTRATO'!O21</f>
        <v>ING. J. GUADALUPE IBARRA</v>
      </c>
      <c r="V22" s="14">
        <f>'OBRA CON ACUERDO O CONTRATO'!BA21</f>
        <v>0</v>
      </c>
      <c r="W22" s="13"/>
    </row>
    <row r="23" spans="1:23" ht="120.75" hidden="1" thickTop="1">
      <c r="A23" s="240">
        <v>2015</v>
      </c>
      <c r="B23" s="223"/>
      <c r="C23" s="225"/>
      <c r="D23" s="225"/>
      <c r="E23" s="221">
        <f>'OBRA CON ACUERDO O CONTRATO'!V22</f>
        <v>0</v>
      </c>
      <c r="F23" s="197">
        <f>'OBRA CON ACUERDO O CONTRATO'!W22</f>
        <v>0</v>
      </c>
      <c r="G23" s="221">
        <f>'OBRA CON ACUERDO O CONTRATO'!X22</f>
        <v>0</v>
      </c>
      <c r="H23" s="221">
        <f>'OBRA CON ACUERDO O CONTRATO'!Y22</f>
        <v>0</v>
      </c>
      <c r="I23" s="221"/>
      <c r="J23" s="221"/>
      <c r="K23" s="238">
        <f>'OBRA CON ACUERDO O CONTRATO'!Z22</f>
        <v>0</v>
      </c>
      <c r="L23" s="234" t="str">
        <f>'OBRA CON ACUERDO O CONTRATO'!E22</f>
        <v>FONDEREG</v>
      </c>
      <c r="M23" s="21" t="str">
        <f>'OBRA CON ACUERDO O CONTRATO'!F22</f>
        <v>DOP/AD/012/2016</v>
      </c>
      <c r="N23" s="2" t="str">
        <f>'OBRA CON ACUERDO O CONTRATO'!G22</f>
        <v>ADMINISTRACION DIRECTA</v>
      </c>
      <c r="O23" s="3" t="str">
        <f>'OBRA CON ACUERDO O CONTRATO'!H22</f>
        <v>REHABILITACION DE LINEAS HIDROSANITARIAS, EN LA CALLE ZARAGOZA, EN LA LOCALIDAD DE SAN CRISTOBAL  ZAPOTITLÁN, DEL MUNICIPIO DE JOCOTEPEC. JALISCO. CORRESPONDIENTE A LA PARTIDA PRESUPUESTAL DE DRENAJE SANITARIO</v>
      </c>
      <c r="P23" s="4">
        <f>'OBRA CON ACUERDO O CONTRATO'!I22</f>
        <v>165675.38</v>
      </c>
      <c r="Q23" s="6">
        <f>'OBRA CON ACUERDO O CONTRATO'!J22</f>
        <v>42591</v>
      </c>
      <c r="R23" s="5">
        <f>'OBRA CON ACUERDO O CONTRATO'!K22</f>
        <v>42618</v>
      </c>
      <c r="S23" s="12">
        <f>'OBRA CON ACUERDO O CONTRATO'!L22</f>
        <v>42643</v>
      </c>
      <c r="T23" s="88" t="str">
        <f>'OBRA CON ACUERDO O CONTRATO'!N22</f>
        <v>-</v>
      </c>
      <c r="U23" s="89" t="str">
        <f>'OBRA CON ACUERDO O CONTRATO'!O22</f>
        <v>ING. RIGOBERTO OLMEDO RAMOS</v>
      </c>
      <c r="V23" s="14">
        <f>'OBRA CON ACUERDO O CONTRATO'!BA22</f>
        <v>0</v>
      </c>
      <c r="W23" s="13"/>
    </row>
    <row r="24" spans="1:23" ht="105.75" hidden="1" thickTop="1">
      <c r="A24" s="240">
        <v>2015</v>
      </c>
      <c r="B24" s="223"/>
      <c r="C24" s="225"/>
      <c r="D24" s="225"/>
      <c r="E24" s="221">
        <f>'OBRA CON ACUERDO O CONTRATO'!V23</f>
        <v>0</v>
      </c>
      <c r="F24" s="197">
        <f>'OBRA CON ACUERDO O CONTRATO'!W23</f>
        <v>0</v>
      </c>
      <c r="G24" s="221">
        <f>'OBRA CON ACUERDO O CONTRATO'!X23</f>
        <v>0</v>
      </c>
      <c r="H24" s="221">
        <f>'OBRA CON ACUERDO O CONTRATO'!Y23</f>
        <v>0</v>
      </c>
      <c r="I24" s="221"/>
      <c r="J24" s="221"/>
      <c r="K24" s="238">
        <f>'OBRA CON ACUERDO O CONTRATO'!Z23</f>
        <v>0</v>
      </c>
      <c r="L24" s="234" t="str">
        <f>'OBRA CON ACUERDO O CONTRATO'!E23</f>
        <v>FONDEREG</v>
      </c>
      <c r="M24" s="21" t="str">
        <f>'OBRA CON ACUERDO O CONTRATO'!F23</f>
        <v>DOP/AD/013/2016</v>
      </c>
      <c r="N24" s="2" t="str">
        <f>'OBRA CON ACUERDO O CONTRATO'!G23</f>
        <v>ADMINISTRACION DIRECTA</v>
      </c>
      <c r="O24" s="3" t="str">
        <f>'OBRA CON ACUERDO O CONTRATO'!H23</f>
        <v>REHABILITACION DE LINEAS HIDROSANITARIAS, EN LA CALLE ZARAGOZA, EN LA LOCALIDAD DE SAN CRISTOBAL  ZAPOTITLÁN, DEL MUNICIPIO DE JOCOTEPEC. JALISCO. CORRESPONDIENTE A LA PARTIDA PRESUPUESTAL DE AGUA POTABLE</v>
      </c>
      <c r="P24" s="4">
        <f>'OBRA CON ACUERDO O CONTRATO'!I23</f>
        <v>127975.51</v>
      </c>
      <c r="Q24" s="6">
        <f>'OBRA CON ACUERDO O CONTRATO'!J23</f>
        <v>42591</v>
      </c>
      <c r="R24" s="5">
        <f>'OBRA CON ACUERDO O CONTRATO'!K23</f>
        <v>42632</v>
      </c>
      <c r="S24" s="12">
        <f>'OBRA CON ACUERDO O CONTRATO'!L23</f>
        <v>42651</v>
      </c>
      <c r="T24" s="88" t="str">
        <f>'OBRA CON ACUERDO O CONTRATO'!N23</f>
        <v>-</v>
      </c>
      <c r="U24" s="89" t="str">
        <f>'OBRA CON ACUERDO O CONTRATO'!O23</f>
        <v>ING. RIGOBERTO OLMEDO RAMOS</v>
      </c>
      <c r="V24" s="14">
        <f>'OBRA CON ACUERDO O CONTRATO'!BA23</f>
        <v>0</v>
      </c>
      <c r="W24" s="13"/>
    </row>
    <row r="25" spans="1:23" ht="75.75" hidden="1" thickTop="1">
      <c r="A25" s="240">
        <v>2015</v>
      </c>
      <c r="B25" s="223"/>
      <c r="C25" s="225"/>
      <c r="D25" s="225"/>
      <c r="E25" s="221">
        <f>'OBRA CON ACUERDO O CONTRATO'!V24</f>
        <v>0</v>
      </c>
      <c r="F25" s="197">
        <f>'OBRA CON ACUERDO O CONTRATO'!W24</f>
        <v>0</v>
      </c>
      <c r="G25" s="221">
        <f>'OBRA CON ACUERDO O CONTRATO'!X24</f>
        <v>0</v>
      </c>
      <c r="H25" s="221">
        <f>'OBRA CON ACUERDO O CONTRATO'!Y24</f>
        <v>0</v>
      </c>
      <c r="I25" s="221"/>
      <c r="J25" s="221"/>
      <c r="K25" s="238">
        <f>'OBRA CON ACUERDO O CONTRATO'!Z24</f>
        <v>0</v>
      </c>
      <c r="L25" s="234" t="str">
        <f>'OBRA CON ACUERDO O CONTRATO'!E24</f>
        <v>FONDEREG</v>
      </c>
      <c r="M25" s="21" t="str">
        <f>'OBRA CON ACUERDO O CONTRATO'!F24</f>
        <v>DOP/AD/014/2016</v>
      </c>
      <c r="N25" s="2" t="str">
        <f>'OBRA CON ACUERDO O CONTRATO'!G24</f>
        <v>ADMINISTRACION DIRECTA</v>
      </c>
      <c r="O25" s="3" t="str">
        <f>'OBRA CON ACUERDO O CONTRATO'!H24</f>
        <v>EMPEDRADO ECÓLOGICO CON HUELLAS DE CONCRETO HIDRAULICO EN LA CALLE ZARAGOZA DE LA LOCALIDAD DE SAN CRISTOBAL ZAPOTITLAN</v>
      </c>
      <c r="P25" s="4">
        <f>'OBRA CON ACUERDO O CONTRATO'!I24</f>
        <v>2597533.2999999998</v>
      </c>
      <c r="Q25" s="6">
        <f>'OBRA CON ACUERDO O CONTRATO'!J24</f>
        <v>42591</v>
      </c>
      <c r="R25" s="5">
        <f>'OBRA CON ACUERDO O CONTRATO'!K24</f>
        <v>42592</v>
      </c>
      <c r="S25" s="12">
        <f>'OBRA CON ACUERDO O CONTRATO'!L24</f>
        <v>42719</v>
      </c>
      <c r="T25" s="88" t="str">
        <f>'OBRA CON ACUERDO O CONTRATO'!N24</f>
        <v>-</v>
      </c>
      <c r="U25" s="89" t="str">
        <f>'OBRA CON ACUERDO O CONTRATO'!O24</f>
        <v>ING. RIGOBERTO OLMEDO RAMOS</v>
      </c>
      <c r="V25" s="14">
        <f>'OBRA CON ACUERDO O CONTRATO'!BA24</f>
        <v>0</v>
      </c>
      <c r="W25" s="13"/>
    </row>
    <row r="26" spans="1:23" ht="93" hidden="1" customHeight="1">
      <c r="A26" s="240">
        <v>2015</v>
      </c>
      <c r="B26" s="223"/>
      <c r="C26" s="225"/>
      <c r="D26" s="225"/>
      <c r="E26" s="221" t="str">
        <f>'OBRA CON ACUERDO O CONTRATO'!V25</f>
        <v>-</v>
      </c>
      <c r="F26" s="197" t="str">
        <f>'OBRA CON ACUERDO O CONTRATO'!W25</f>
        <v>-</v>
      </c>
      <c r="G26" s="221" t="str">
        <f>'OBRA CON ACUERDO O CONTRATO'!X25</f>
        <v>-</v>
      </c>
      <c r="H26" s="221" t="str">
        <f>'OBRA CON ACUERDO O CONTRATO'!Y25</f>
        <v>-</v>
      </c>
      <c r="I26" s="221"/>
      <c r="J26" s="221"/>
      <c r="K26" s="238" t="str">
        <f>'OBRA CON ACUERDO O CONTRATO'!Z25</f>
        <v>-</v>
      </c>
      <c r="L26" s="234" t="str">
        <f>'OBRA CON ACUERDO O CONTRATO'!E25</f>
        <v>CUENTA CORRIENTE</v>
      </c>
      <c r="M26" s="21" t="str">
        <f>'OBRA CON ACUERDO O CONTRATO'!F25</f>
        <v>DOP/AD/015/2016</v>
      </c>
      <c r="N26" s="2" t="str">
        <f>'OBRA CON ACUERDO O CONTRATO'!G25</f>
        <v>ADMINISTRACION DIRECTA</v>
      </c>
      <c r="O26" s="3" t="str">
        <f>'OBRA CON ACUERDO O CONTRATO'!H25</f>
        <v>INSTALACIÓN DE DESCARGAS DOMICILIARIAS EN LA CALLE LÓPEZ RAYÓN DE PRIVADA INDEPENDENCIA HACIA CALLE VERANO EN LA CABECERA MUNICIPAL</v>
      </c>
      <c r="P26" s="4">
        <f>'OBRA CON ACUERDO O CONTRATO'!I25</f>
        <v>12001.68</v>
      </c>
      <c r="Q26" s="6">
        <f>'OBRA CON ACUERDO O CONTRATO'!J25</f>
        <v>42548</v>
      </c>
      <c r="R26" s="5">
        <f>'OBRA CON ACUERDO O CONTRATO'!K25</f>
        <v>42549</v>
      </c>
      <c r="S26" s="12">
        <f>'OBRA CON ACUERDO O CONTRATO'!L25</f>
        <v>42622</v>
      </c>
      <c r="T26" s="88" t="str">
        <f>'OBRA CON ACUERDO O CONTRATO'!N25</f>
        <v>-</v>
      </c>
      <c r="U26" s="89" t="str">
        <f>'OBRA CON ACUERDO O CONTRATO'!O25</f>
        <v>ING. J. GUADALUPE IBARRA</v>
      </c>
      <c r="V26" s="14">
        <f>'OBRA CON ACUERDO O CONTRATO'!BA25</f>
        <v>0</v>
      </c>
      <c r="W26" s="13"/>
    </row>
    <row r="27" spans="1:23" ht="45.75" hidden="1" thickTop="1">
      <c r="A27" s="240">
        <v>2015</v>
      </c>
      <c r="B27" s="223"/>
      <c r="C27" s="225"/>
      <c r="D27" s="225"/>
      <c r="E27" s="221" t="str">
        <f>'OBRA CON ACUERDO O CONTRATO'!V26</f>
        <v>-</v>
      </c>
      <c r="F27" s="197" t="str">
        <f>'OBRA CON ACUERDO O CONTRATO'!W26</f>
        <v>-</v>
      </c>
      <c r="G27" s="221" t="str">
        <f>'OBRA CON ACUERDO O CONTRATO'!X26</f>
        <v>-</v>
      </c>
      <c r="H27" s="221" t="str">
        <f>'OBRA CON ACUERDO O CONTRATO'!Y26</f>
        <v>-</v>
      </c>
      <c r="I27" s="221"/>
      <c r="J27" s="221"/>
      <c r="K27" s="238" t="str">
        <f>'OBRA CON ACUERDO O CONTRATO'!Z26</f>
        <v>-</v>
      </c>
      <c r="L27" s="234" t="str">
        <f>'OBRA CON ACUERDO O CONTRATO'!E26</f>
        <v>CUENTA CORRIENTE</v>
      </c>
      <c r="M27" s="21" t="str">
        <f>'OBRA CON ACUERDO O CONTRATO'!F26</f>
        <v>DOP/AD/016/2016</v>
      </c>
      <c r="N27" s="2" t="str">
        <f>'OBRA CON ACUERDO O CONTRATO'!G26</f>
        <v>ADMINISTRACION DIRECTA</v>
      </c>
      <c r="O27" s="3" t="str">
        <f>'OBRA CON ACUERDO O CONTRATO'!H26</f>
        <v>AMPLIACIÓN DE RED DE AGUA POTABLE Y TOMAS DOMICILIARIAS EN LA CALLE LOPEZ RAYON,</v>
      </c>
      <c r="P27" s="4">
        <f>'OBRA CON ACUERDO O CONTRATO'!I26</f>
        <v>27133.54</v>
      </c>
      <c r="Q27" s="6">
        <f>'OBRA CON ACUERDO O CONTRATO'!J26</f>
        <v>42548</v>
      </c>
      <c r="R27" s="5">
        <f>'OBRA CON ACUERDO O CONTRATO'!K26</f>
        <v>42549</v>
      </c>
      <c r="S27" s="12">
        <f>'OBRA CON ACUERDO O CONTRATO'!L26</f>
        <v>42622</v>
      </c>
      <c r="T27" s="88" t="str">
        <f>'OBRA CON ACUERDO O CONTRATO'!N26</f>
        <v>-</v>
      </c>
      <c r="U27" s="89" t="str">
        <f>'OBRA CON ACUERDO O CONTRATO'!O26</f>
        <v>ING. J. GUADALUPE IBARRA</v>
      </c>
      <c r="V27" s="14">
        <f>'OBRA CON ACUERDO O CONTRATO'!BA26</f>
        <v>0</v>
      </c>
      <c r="W27" s="13"/>
    </row>
    <row r="28" spans="1:23" ht="87.75" hidden="1" customHeight="1">
      <c r="A28" s="240">
        <v>2015</v>
      </c>
      <c r="B28" s="223"/>
      <c r="C28" s="225"/>
      <c r="D28" s="225"/>
      <c r="E28" s="221" t="str">
        <f>'OBRA CON ACUERDO O CONTRATO'!V27</f>
        <v>-</v>
      </c>
      <c r="F28" s="197">
        <f>'OBRA CON ACUERDO O CONTRATO'!W27</f>
        <v>0</v>
      </c>
      <c r="G28" s="221">
        <f>'OBRA CON ACUERDO O CONTRATO'!X27</f>
        <v>0</v>
      </c>
      <c r="H28" s="221" t="str">
        <f>'OBRA CON ACUERDO O CONTRATO'!Y27</f>
        <v>-</v>
      </c>
      <c r="I28" s="221"/>
      <c r="J28" s="221"/>
      <c r="K28" s="238">
        <f>'OBRA CON ACUERDO O CONTRATO'!Z27</f>
        <v>0</v>
      </c>
      <c r="L28" s="234" t="str">
        <f>'OBRA CON ACUERDO O CONTRATO'!E27</f>
        <v>3X1 PARA MIGRANTES</v>
      </c>
      <c r="M28" s="21" t="str">
        <f>'OBRA CON ACUERDO O CONTRATO'!F27</f>
        <v>DOP/AD/017/2016</v>
      </c>
      <c r="N28" s="2" t="str">
        <f>'OBRA CON ACUERDO O CONTRATO'!G27</f>
        <v>ADMINISTRACION DIRECTA</v>
      </c>
      <c r="O28" s="3" t="str">
        <f>'OBRA CON ACUERDO O CONTRATO'!H27</f>
        <v>REHABILITACIÓN DE RED DE DRENAJE EN CALLE RAMON CORONA DESDE PINO SUAREZ HASTA ZONA FEDERAL DEL LAGO, EN LA LOCALIDAD DE SAN PEDRO TESISTAN</v>
      </c>
      <c r="P28" s="4">
        <f>'OBRA CON ACUERDO O CONTRATO'!I27</f>
        <v>136120</v>
      </c>
      <c r="Q28" s="6">
        <f>'OBRA CON ACUERDO O CONTRATO'!J27</f>
        <v>42627</v>
      </c>
      <c r="R28" s="5">
        <f>'OBRA CON ACUERDO O CONTRATO'!K27</f>
        <v>42627</v>
      </c>
      <c r="S28" s="12">
        <f>'OBRA CON ACUERDO O CONTRATO'!L27</f>
        <v>42643</v>
      </c>
      <c r="T28" s="88" t="str">
        <f>'OBRA CON ACUERDO O CONTRATO'!N27</f>
        <v>-</v>
      </c>
      <c r="U28" s="89" t="str">
        <f>'OBRA CON ACUERDO O CONTRATO'!O27</f>
        <v>ING. RIGOBERTO OLMEDO RAMOS</v>
      </c>
      <c r="V28" s="14">
        <f>'OBRA CON ACUERDO O CONTRATO'!BA27</f>
        <v>0</v>
      </c>
      <c r="W28" s="13"/>
    </row>
    <row r="29" spans="1:23" ht="90" hidden="1" customHeight="1">
      <c r="A29" s="240">
        <v>2015</v>
      </c>
      <c r="B29" s="223"/>
      <c r="C29" s="225"/>
      <c r="D29" s="225"/>
      <c r="E29" s="221" t="str">
        <f>'OBRA CON ACUERDO O CONTRATO'!V28</f>
        <v>-</v>
      </c>
      <c r="F29" s="197" t="str">
        <f>'OBRA CON ACUERDO O CONTRATO'!W28</f>
        <v>-</v>
      </c>
      <c r="G29" s="221" t="str">
        <f>'OBRA CON ACUERDO O CONTRATO'!X28</f>
        <v>-</v>
      </c>
      <c r="H29" s="221" t="str">
        <f>'OBRA CON ACUERDO O CONTRATO'!Y28</f>
        <v>-</v>
      </c>
      <c r="I29" s="221"/>
      <c r="J29" s="221"/>
      <c r="K29" s="238" t="str">
        <f>'OBRA CON ACUERDO O CONTRATO'!Z28</f>
        <v>-</v>
      </c>
      <c r="L29" s="234" t="str">
        <f>'OBRA CON ACUERDO O CONTRATO'!E28</f>
        <v>3X1 PARA MIGRANTES</v>
      </c>
      <c r="M29" s="21" t="str">
        <f>'OBRA CON ACUERDO O CONTRATO'!F28</f>
        <v>DOP/AD/018/2016</v>
      </c>
      <c r="N29" s="2" t="str">
        <f>'OBRA CON ACUERDO O CONTRATO'!G28</f>
        <v>ADMINISTRACION DIRECTA</v>
      </c>
      <c r="O29" s="3" t="str">
        <f>'OBRA CON ACUERDO O CONTRATO'!H28</f>
        <v>REHABILITACION DE RED DE AGUA POTABLE EN CALLE RAMON CORONA DESDE PINO SUAREZ HASTA ZONA FEDERAL DEL LAGO, EN LA LOCALIDAD DE SAN PEDRO TESISTAN</v>
      </c>
      <c r="P29" s="4">
        <f>'OBRA CON ACUERDO O CONTRATO'!I28</f>
        <v>100336</v>
      </c>
      <c r="Q29" s="6">
        <f>'OBRA CON ACUERDO O CONTRATO'!J28</f>
        <v>42639</v>
      </c>
      <c r="R29" s="5">
        <f>'OBRA CON ACUERDO O CONTRATO'!K28</f>
        <v>42639</v>
      </c>
      <c r="S29" s="12">
        <f>'OBRA CON ACUERDO O CONTRATO'!L28</f>
        <v>42651</v>
      </c>
      <c r="T29" s="88" t="str">
        <f>'OBRA CON ACUERDO O CONTRATO'!N28</f>
        <v>-</v>
      </c>
      <c r="U29" s="89" t="str">
        <f>'OBRA CON ACUERDO O CONTRATO'!O28</f>
        <v>ING. RIGOBERTO OLMEDO RAMOS</v>
      </c>
      <c r="V29" s="14">
        <f>'OBRA CON ACUERDO O CONTRATO'!BA28</f>
        <v>0</v>
      </c>
      <c r="W29" s="13"/>
    </row>
    <row r="30" spans="1:23" ht="90.75" hidden="1" thickTop="1">
      <c r="A30" s="240">
        <v>2015</v>
      </c>
      <c r="B30" s="223"/>
      <c r="C30" s="225"/>
      <c r="D30" s="225"/>
      <c r="E30" s="221" t="str">
        <f>'OBRA CON ACUERDO O CONTRATO'!V29</f>
        <v>-</v>
      </c>
      <c r="F30" s="197">
        <f>'OBRA CON ACUERDO O CONTRATO'!W29</f>
        <v>0</v>
      </c>
      <c r="G30" s="221">
        <f>'OBRA CON ACUERDO O CONTRATO'!X29</f>
        <v>0</v>
      </c>
      <c r="H30" s="221" t="str">
        <f>'OBRA CON ACUERDO O CONTRATO'!Y29</f>
        <v>-</v>
      </c>
      <c r="I30" s="221"/>
      <c r="J30" s="221"/>
      <c r="K30" s="238">
        <f>'OBRA CON ACUERDO O CONTRATO'!Z29</f>
        <v>0</v>
      </c>
      <c r="L30" s="234" t="str">
        <f>'OBRA CON ACUERDO O CONTRATO'!E29</f>
        <v>3X1 PARA MIGRANTES</v>
      </c>
      <c r="M30" s="21" t="str">
        <f>'OBRA CON ACUERDO O CONTRATO'!F29</f>
        <v>DOP/AD/019/2016</v>
      </c>
      <c r="N30" s="2" t="str">
        <f>'OBRA CON ACUERDO O CONTRATO'!G29</f>
        <v>ADMINISTRACION DIRECTA</v>
      </c>
      <c r="O30" s="3" t="str">
        <f>'OBRA CON ACUERDO O CONTRATO'!H29</f>
        <v>COLOCACIÓN DE EMPEDRADO AHOGADO EN CEMENTO EN CALLE RAMON CORONA DESDE PINO SUAREZ HASTA ZONA FEDERAL DEL LAGO, EN LA LOCALIDAD DE SAN PEDRO TESISTAN</v>
      </c>
      <c r="P30" s="4">
        <f>'OBRA CON ACUERDO O CONTRATO'!I29</f>
        <v>236752</v>
      </c>
      <c r="Q30" s="6">
        <f>'OBRA CON ACUERDO O CONTRATO'!J29</f>
        <v>42641</v>
      </c>
      <c r="R30" s="5">
        <f>'OBRA CON ACUERDO O CONTRATO'!K29</f>
        <v>42639</v>
      </c>
      <c r="S30" s="12">
        <f>'OBRA CON ACUERDO O CONTRATO'!L29</f>
        <v>42663</v>
      </c>
      <c r="T30" s="88" t="str">
        <f>'OBRA CON ACUERDO O CONTRATO'!N29</f>
        <v>-</v>
      </c>
      <c r="U30" s="89" t="str">
        <f>'OBRA CON ACUERDO O CONTRATO'!O29</f>
        <v>ING. RIGOBERTO OLMEDO RAMOS</v>
      </c>
      <c r="V30" s="14">
        <f>'OBRA CON ACUERDO O CONTRATO'!BA29</f>
        <v>0</v>
      </c>
      <c r="W30" s="13"/>
    </row>
    <row r="31" spans="1:23" ht="90" hidden="1" customHeight="1">
      <c r="A31" s="240">
        <v>2015</v>
      </c>
      <c r="B31" s="223"/>
      <c r="C31" s="225"/>
      <c r="D31" s="225"/>
      <c r="E31" s="221" t="str">
        <f>'OBRA CON ACUERDO O CONTRATO'!V30</f>
        <v>-</v>
      </c>
      <c r="F31" s="197">
        <f>'OBRA CON ACUERDO O CONTRATO'!W30</f>
        <v>0</v>
      </c>
      <c r="G31" s="221">
        <f>'OBRA CON ACUERDO O CONTRATO'!X30</f>
        <v>0</v>
      </c>
      <c r="H31" s="221" t="str">
        <f>'OBRA CON ACUERDO O CONTRATO'!Y30</f>
        <v>-</v>
      </c>
      <c r="I31" s="221"/>
      <c r="J31" s="221"/>
      <c r="K31" s="238">
        <f>'OBRA CON ACUERDO O CONTRATO'!Z30</f>
        <v>0</v>
      </c>
      <c r="L31" s="234" t="str">
        <f>'OBRA CON ACUERDO O CONTRATO'!E30</f>
        <v>3X1 PARA MIGRANTES</v>
      </c>
      <c r="M31" s="21" t="str">
        <f>'OBRA CON ACUERDO O CONTRATO'!F30</f>
        <v>DOP/AD/020/2016</v>
      </c>
      <c r="N31" s="2" t="str">
        <f>'OBRA CON ACUERDO O CONTRATO'!G30</f>
        <v>ADMINISTRACION DIRECTA</v>
      </c>
      <c r="O31" s="3" t="str">
        <f>'OBRA CON ACUERDO O CONTRATO'!H30</f>
        <v xml:space="preserve">REHABILITACION DE RED DE DRENAJE EN CALLE GUADALUPE VICTORIA DESDE HIDALGO HASTA ZONA FEDERAL DEL LAGO, EN LA LOCALIDAD DE SAN PEDRO TESISTAN </v>
      </c>
      <c r="P31" s="4">
        <f>'OBRA CON ACUERDO O CONTRATO'!I30</f>
        <v>214516</v>
      </c>
      <c r="Q31" s="6">
        <f>'OBRA CON ACUERDO O CONTRATO'!J30</f>
        <v>42639</v>
      </c>
      <c r="R31" s="5">
        <f>'OBRA CON ACUERDO O CONTRATO'!K30</f>
        <v>42641</v>
      </c>
      <c r="S31" s="12">
        <f>'OBRA CON ACUERDO O CONTRATO'!L30</f>
        <v>42663</v>
      </c>
      <c r="T31" s="88" t="str">
        <f>'OBRA CON ACUERDO O CONTRATO'!N30</f>
        <v>-</v>
      </c>
      <c r="U31" s="89" t="str">
        <f>'OBRA CON ACUERDO O CONTRATO'!O30</f>
        <v>ING. RIGOBERTO OLMEDO RAMOS</v>
      </c>
      <c r="V31" s="14">
        <f>'OBRA CON ACUERDO O CONTRATO'!BA30</f>
        <v>0</v>
      </c>
      <c r="W31" s="13"/>
    </row>
    <row r="32" spans="1:23" ht="93" hidden="1" customHeight="1">
      <c r="A32" s="240">
        <v>2015</v>
      </c>
      <c r="B32" s="223"/>
      <c r="C32" s="225"/>
      <c r="D32" s="225"/>
      <c r="E32" s="221" t="str">
        <f>'OBRA CON ACUERDO O CONTRATO'!V31</f>
        <v>-</v>
      </c>
      <c r="F32" s="197">
        <f>'OBRA CON ACUERDO O CONTRATO'!W31</f>
        <v>0</v>
      </c>
      <c r="G32" s="221">
        <f>'OBRA CON ACUERDO O CONTRATO'!X31</f>
        <v>0</v>
      </c>
      <c r="H32" s="221" t="str">
        <f>'OBRA CON ACUERDO O CONTRATO'!Y31</f>
        <v>-</v>
      </c>
      <c r="I32" s="221"/>
      <c r="J32" s="221"/>
      <c r="K32" s="238">
        <f>'OBRA CON ACUERDO O CONTRATO'!Z31</f>
        <v>0</v>
      </c>
      <c r="L32" s="234" t="str">
        <f>'OBRA CON ACUERDO O CONTRATO'!E31</f>
        <v>3X1 PARA MIGRANTES</v>
      </c>
      <c r="M32" s="21" t="str">
        <f>'OBRA CON ACUERDO O CONTRATO'!F31</f>
        <v>DOP/AD/021/2016</v>
      </c>
      <c r="N32" s="2" t="str">
        <f>'OBRA CON ACUERDO O CONTRATO'!G31</f>
        <v>ADMINISTRACION DIRECTA</v>
      </c>
      <c r="O32" s="3" t="str">
        <f>'OBRA CON ACUERDO O CONTRATO'!H31</f>
        <v>REHABILITACION DE RED DE AGUA POTABLE EN CALLE GUADALUPE VICTORIA ENTRE HIDALGO Y ZONA FEDERAL DEL LAGO, EN LA LOCALIDAD DE SAN PEDRO TESISTAN</v>
      </c>
      <c r="P32" s="4">
        <f>'OBRA CON ACUERDO O CONTRATO'!I31</f>
        <v>245400</v>
      </c>
      <c r="Q32" s="6">
        <f>'OBRA CON ACUERDO O CONTRATO'!J31</f>
        <v>42646</v>
      </c>
      <c r="R32" s="5">
        <f>'OBRA CON ACUERDO O CONTRATO'!K31</f>
        <v>42648</v>
      </c>
      <c r="S32" s="12">
        <f>'OBRA CON ACUERDO O CONTRATO'!L31</f>
        <v>42669</v>
      </c>
      <c r="T32" s="88" t="str">
        <f>'OBRA CON ACUERDO O CONTRATO'!N31</f>
        <v>+</v>
      </c>
      <c r="U32" s="89" t="str">
        <f>'OBRA CON ACUERDO O CONTRATO'!O31</f>
        <v>ING. RIGOBERTO OLMEDO RAMOS</v>
      </c>
      <c r="V32" s="14">
        <f>'OBRA CON ACUERDO O CONTRATO'!BA31</f>
        <v>0</v>
      </c>
      <c r="W32" s="13"/>
    </row>
    <row r="33" spans="1:23" ht="93" hidden="1" customHeight="1">
      <c r="A33" s="240">
        <v>2015</v>
      </c>
      <c r="B33" s="223"/>
      <c r="C33" s="225"/>
      <c r="D33" s="225"/>
      <c r="E33" s="221" t="str">
        <f>'OBRA CON ACUERDO O CONTRATO'!V32</f>
        <v>-</v>
      </c>
      <c r="F33" s="197">
        <f>'OBRA CON ACUERDO O CONTRATO'!W32</f>
        <v>0</v>
      </c>
      <c r="G33" s="221">
        <f>'OBRA CON ACUERDO O CONTRATO'!X32</f>
        <v>0</v>
      </c>
      <c r="H33" s="221" t="str">
        <f>'OBRA CON ACUERDO O CONTRATO'!Y32</f>
        <v>-</v>
      </c>
      <c r="I33" s="221"/>
      <c r="J33" s="221"/>
      <c r="K33" s="238">
        <f>'OBRA CON ACUERDO O CONTRATO'!Z32</f>
        <v>0</v>
      </c>
      <c r="L33" s="234" t="str">
        <f>'OBRA CON ACUERDO O CONTRATO'!E32</f>
        <v>3X1 PARA MIGRANTES</v>
      </c>
      <c r="M33" s="21" t="str">
        <f>'OBRA CON ACUERDO O CONTRATO'!F32</f>
        <v>DOP/AD/022/2016</v>
      </c>
      <c r="N33" s="2" t="str">
        <f>'OBRA CON ACUERDO O CONTRATO'!G32</f>
        <v>ADMINISTRACION DIRECTA</v>
      </c>
      <c r="O33" s="3" t="str">
        <f>'OBRA CON ACUERDO O CONTRATO'!H32</f>
        <v>COLOCACIÓN DE EMPEDRADO AHOGADO EN CEMENTO EN CALLE GUADALUPE VICTORIA DESDE HIDALGO HASTA ZONA FEDERAL DEL LAGO, EN LA LOCALIDAD DE SAN PEDRO TESISTAN</v>
      </c>
      <c r="P33" s="4">
        <f>'OBRA CON ACUERDO O CONTRATO'!I32</f>
        <v>259860</v>
      </c>
      <c r="Q33" s="6">
        <f>'OBRA CON ACUERDO O CONTRATO'!J32</f>
        <v>42657</v>
      </c>
      <c r="R33" s="5">
        <f>'OBRA CON ACUERDO O CONTRATO'!K32</f>
        <v>42660</v>
      </c>
      <c r="S33" s="12">
        <f>'OBRA CON ACUERDO O CONTRATO'!L32</f>
        <v>42684</v>
      </c>
      <c r="T33" s="88" t="str">
        <f>'OBRA CON ACUERDO O CONTRATO'!N32</f>
        <v>-</v>
      </c>
      <c r="U33" s="89" t="str">
        <f>'OBRA CON ACUERDO O CONTRATO'!O32</f>
        <v>ING. RIGOBERTO OLMEDO RAMOS</v>
      </c>
      <c r="V33" s="14">
        <f>'OBRA CON ACUERDO O CONTRATO'!BA32</f>
        <v>0</v>
      </c>
      <c r="W33" s="13"/>
    </row>
    <row r="34" spans="1:23" ht="56.25" hidden="1" customHeight="1">
      <c r="A34" s="240">
        <v>2015</v>
      </c>
      <c r="B34" s="223"/>
      <c r="C34" s="225"/>
      <c r="D34" s="225"/>
      <c r="E34" s="221" t="str">
        <f>'OBRA CON ACUERDO O CONTRATO'!V33</f>
        <v>-</v>
      </c>
      <c r="F34" s="197" t="str">
        <f>'OBRA CON ACUERDO O CONTRATO'!W33</f>
        <v>-</v>
      </c>
      <c r="G34" s="221" t="str">
        <f>'OBRA CON ACUERDO O CONTRATO'!X33</f>
        <v>-</v>
      </c>
      <c r="H34" s="221" t="str">
        <f>'OBRA CON ACUERDO O CONTRATO'!Y33</f>
        <v>-</v>
      </c>
      <c r="I34" s="221"/>
      <c r="J34" s="221"/>
      <c r="K34" s="238" t="str">
        <f>'OBRA CON ACUERDO O CONTRATO'!Z33</f>
        <v>-</v>
      </c>
      <c r="L34" s="234" t="str">
        <f>'OBRA CON ACUERDO O CONTRATO'!E33</f>
        <v>3X1 PARA MIGRANTES</v>
      </c>
      <c r="M34" s="21" t="str">
        <f>'OBRA CON ACUERDO O CONTRATO'!F33</f>
        <v>DOP/AD/023/2016</v>
      </c>
      <c r="N34" s="2" t="str">
        <f>'OBRA CON ACUERDO O CONTRATO'!G33</f>
        <v>ADMINISTRACION DIRECTA</v>
      </c>
      <c r="O34" s="3" t="str">
        <f>'OBRA CON ACUERDO O CONTRATO'!H33</f>
        <v>CONSTRUCCIÓN DE DRENAJE PLUVIAL EN CALLE PRIVADA CAMICHINES DE LA CABECERA</v>
      </c>
      <c r="P34" s="4">
        <f>'OBRA CON ACUERDO O CONTRATO'!I33</f>
        <v>233400</v>
      </c>
      <c r="Q34" s="6">
        <f>'OBRA CON ACUERDO O CONTRATO'!J33</f>
        <v>42627</v>
      </c>
      <c r="R34" s="5">
        <f>'OBRA CON ACUERDO O CONTRATO'!K33</f>
        <v>42690</v>
      </c>
      <c r="S34" s="12">
        <f>'OBRA CON ACUERDO O CONTRATO'!L33</f>
        <v>42700</v>
      </c>
      <c r="T34" s="88" t="str">
        <f>'OBRA CON ACUERDO O CONTRATO'!N33</f>
        <v>-</v>
      </c>
      <c r="U34" s="89" t="str">
        <f>'OBRA CON ACUERDO O CONTRATO'!O33</f>
        <v>ING. JOSE GUADALUPE IBARRA RAMIREZ</v>
      </c>
      <c r="V34" s="14">
        <f>'OBRA CON ACUERDO O CONTRATO'!BA33</f>
        <v>0</v>
      </c>
      <c r="W34" s="13"/>
    </row>
    <row r="35" spans="1:23" ht="62.25" hidden="1" customHeight="1">
      <c r="A35" s="240">
        <v>2015</v>
      </c>
      <c r="B35" s="223"/>
      <c r="C35" s="225"/>
      <c r="D35" s="225"/>
      <c r="E35" s="221" t="str">
        <f>'OBRA CON ACUERDO O CONTRATO'!V34</f>
        <v>-</v>
      </c>
      <c r="F35" s="197">
        <f>'OBRA CON ACUERDO O CONTRATO'!W34</f>
        <v>0</v>
      </c>
      <c r="G35" s="221">
        <f>'OBRA CON ACUERDO O CONTRATO'!X34</f>
        <v>0</v>
      </c>
      <c r="H35" s="221" t="str">
        <f>'OBRA CON ACUERDO O CONTRATO'!Y34</f>
        <v>-</v>
      </c>
      <c r="I35" s="221"/>
      <c r="J35" s="221"/>
      <c r="K35" s="238">
        <f>'OBRA CON ACUERDO O CONTRATO'!Z34</f>
        <v>0</v>
      </c>
      <c r="L35" s="234" t="str">
        <f>'OBRA CON ACUERDO O CONTRATO'!E34</f>
        <v>3X1 PARA MIGRANTES</v>
      </c>
      <c r="M35" s="21" t="str">
        <f>'OBRA CON ACUERDO O CONTRATO'!F34</f>
        <v>DOP/AD/024/2016</v>
      </c>
      <c r="N35" s="2" t="str">
        <f>'OBRA CON ACUERDO O CONTRATO'!G34</f>
        <v>ADMINISTRACION DIRECTA</v>
      </c>
      <c r="O35" s="3" t="str">
        <f>'OBRA CON ACUERDO O CONTRATO'!H34</f>
        <v>COLOCACIÓN DE ADOQUÍN EN CALLE PRIVADA CAMICHINES, EN LA CABECERA</v>
      </c>
      <c r="P35" s="4">
        <f>'OBRA CON ACUERDO O CONTRATO'!I34</f>
        <v>456248</v>
      </c>
      <c r="Q35" s="6">
        <f>'OBRA CON ACUERDO O CONTRATO'!J34</f>
        <v>42641</v>
      </c>
      <c r="R35" s="5">
        <f>'OBRA CON ACUERDO O CONTRATO'!K34</f>
        <v>42702</v>
      </c>
      <c r="S35" s="12">
        <f>'OBRA CON ACUERDO O CONTRATO'!L34</f>
        <v>42721</v>
      </c>
      <c r="T35" s="88" t="str">
        <f>'OBRA CON ACUERDO O CONTRATO'!N34</f>
        <v>-</v>
      </c>
      <c r="U35" s="89" t="str">
        <f>'OBRA CON ACUERDO O CONTRATO'!O34</f>
        <v>ING. JOSE GUADALUPE IBARRA RAMIREZ</v>
      </c>
      <c r="V35" s="14">
        <f>'OBRA CON ACUERDO O CONTRATO'!BA34</f>
        <v>0</v>
      </c>
      <c r="W35" s="13"/>
    </row>
    <row r="36" spans="1:23" ht="87" hidden="1" customHeight="1">
      <c r="A36" s="240">
        <v>2015</v>
      </c>
      <c r="B36" s="223"/>
      <c r="C36" s="225"/>
      <c r="D36" s="225"/>
      <c r="E36" s="221" t="str">
        <f>'OBRA CON ACUERDO O CONTRATO'!V35</f>
        <v>-</v>
      </c>
      <c r="F36" s="197" t="str">
        <f>'OBRA CON ACUERDO O CONTRATO'!W35</f>
        <v>-</v>
      </c>
      <c r="G36" s="221" t="str">
        <f>'OBRA CON ACUERDO O CONTRATO'!X35</f>
        <v>-</v>
      </c>
      <c r="H36" s="221" t="str">
        <f>'OBRA CON ACUERDO O CONTRATO'!Y35</f>
        <v>-</v>
      </c>
      <c r="I36" s="221"/>
      <c r="J36" s="221"/>
      <c r="K36" s="238" t="str">
        <f>'OBRA CON ACUERDO O CONTRATO'!Z35</f>
        <v>-</v>
      </c>
      <c r="L36" s="234" t="str">
        <f>'OBRA CON ACUERDO O CONTRATO'!E35</f>
        <v>3X1 PARA MIGRANTES</v>
      </c>
      <c r="M36" s="21" t="str">
        <f>'OBRA CON ACUERDO O CONTRATO'!F35</f>
        <v>DOP/AD/025/2016</v>
      </c>
      <c r="N36" s="2" t="str">
        <f>'OBRA CON ACUERDO O CONTRATO'!G35</f>
        <v>ADMINISTRACION DIRECTA</v>
      </c>
      <c r="O36" s="3" t="str">
        <f>'OBRA CON ACUERDO O CONTRATO'!H35</f>
        <v>REHABILITACIÓN DE RED DE DRENAJE EN CALLE RIVERA DEL LAGO DEL PARQUE LÍNEAL HASTA CALLE CHUECA, EN LA AGENCIA MUNICIPAL DE CHANTEPEC</v>
      </c>
      <c r="P36" s="4">
        <f>'OBRA CON ACUERDO O CONTRATO'!I35</f>
        <v>525186</v>
      </c>
      <c r="Q36" s="6">
        <f>'OBRA CON ACUERDO O CONTRATO'!J35</f>
        <v>42630</v>
      </c>
      <c r="R36" s="5">
        <f>'OBRA CON ACUERDO O CONTRATO'!K35</f>
        <v>42662</v>
      </c>
      <c r="S36" s="12">
        <f>'OBRA CON ACUERDO O CONTRATO'!L35</f>
        <v>42672</v>
      </c>
      <c r="T36" s="88" t="str">
        <f>'OBRA CON ACUERDO O CONTRATO'!N35</f>
        <v>-</v>
      </c>
      <c r="U36" s="89" t="str">
        <f>'OBRA CON ACUERDO O CONTRATO'!O35</f>
        <v>ING. RIGOBERTO OLMEDO RAMOS</v>
      </c>
      <c r="V36" s="14">
        <f>'OBRA CON ACUERDO O CONTRATO'!BA35</f>
        <v>0</v>
      </c>
      <c r="W36" s="13"/>
    </row>
    <row r="37" spans="1:23" ht="61.5" hidden="1" customHeight="1">
      <c r="A37" s="240">
        <v>2015</v>
      </c>
      <c r="B37" s="223"/>
      <c r="C37" s="225"/>
      <c r="D37" s="225"/>
      <c r="E37" s="221" t="str">
        <f>'OBRA CON ACUERDO O CONTRATO'!V36</f>
        <v>-</v>
      </c>
      <c r="F37" s="197" t="str">
        <f>'OBRA CON ACUERDO O CONTRATO'!W36</f>
        <v>-</v>
      </c>
      <c r="G37" s="221" t="str">
        <f>'OBRA CON ACUERDO O CONTRATO'!X36</f>
        <v>-</v>
      </c>
      <c r="H37" s="221" t="str">
        <f>'OBRA CON ACUERDO O CONTRATO'!Y36</f>
        <v>-</v>
      </c>
      <c r="I37" s="221"/>
      <c r="J37" s="221"/>
      <c r="K37" s="238" t="str">
        <f>'OBRA CON ACUERDO O CONTRATO'!Z36</f>
        <v>-</v>
      </c>
      <c r="L37" s="234" t="str">
        <f>'OBRA CON ACUERDO O CONTRATO'!E36</f>
        <v>3X1 PARA MIGRANTES</v>
      </c>
      <c r="M37" s="21" t="str">
        <f>'OBRA CON ACUERDO O CONTRATO'!F36</f>
        <v>DOP/AD/026/2016</v>
      </c>
      <c r="N37" s="2" t="str">
        <f>'OBRA CON ACUERDO O CONTRATO'!G36</f>
        <v>ADMINISTRACION DIRECTA</v>
      </c>
      <c r="O37" s="3" t="str">
        <f>'OBRA CON ACUERDO O CONTRATO'!H36</f>
        <v xml:space="preserve">REHABILITACIÓN DE RED DE DRENAJE CALLE INSURGENTES, EN LA LOCALIDAD DE ZAPOTITAN DE HIDALGO </v>
      </c>
      <c r="P37" s="4">
        <f>'OBRA CON ACUERDO O CONTRATO'!I36</f>
        <v>678342</v>
      </c>
      <c r="Q37" s="6">
        <f>'OBRA CON ACUERDO O CONTRATO'!J36</f>
        <v>42678</v>
      </c>
      <c r="R37" s="5">
        <f>'OBRA CON ACUERDO O CONTRATO'!K36</f>
        <v>42682</v>
      </c>
      <c r="S37" s="12">
        <f>'OBRA CON ACUERDO O CONTRATO'!L36</f>
        <v>42704</v>
      </c>
      <c r="T37" s="88" t="str">
        <f>'OBRA CON ACUERDO O CONTRATO'!N36</f>
        <v>-</v>
      </c>
      <c r="U37" s="89" t="str">
        <f>'OBRA CON ACUERDO O CONTRATO'!O36</f>
        <v>ING. RIGOBERTO OLMEDO RAMOS</v>
      </c>
      <c r="V37" s="14">
        <f>'OBRA CON ACUERDO O CONTRATO'!BA36</f>
        <v>0</v>
      </c>
      <c r="W37" s="13"/>
    </row>
    <row r="38" spans="1:23" ht="110.25" hidden="1" customHeight="1">
      <c r="A38" s="240">
        <v>2015</v>
      </c>
      <c r="B38" s="223"/>
      <c r="C38" s="225"/>
      <c r="D38" s="225"/>
      <c r="E38" s="221" t="str">
        <f>'OBRA CON ACUERDO O CONTRATO'!V37</f>
        <v>-</v>
      </c>
      <c r="F38" s="197">
        <f>'OBRA CON ACUERDO O CONTRATO'!W37</f>
        <v>0</v>
      </c>
      <c r="G38" s="221">
        <f>'OBRA CON ACUERDO O CONTRATO'!X37</f>
        <v>0</v>
      </c>
      <c r="H38" s="221" t="str">
        <f>'OBRA CON ACUERDO O CONTRATO'!Y37</f>
        <v>-</v>
      </c>
      <c r="I38" s="221"/>
      <c r="J38" s="221"/>
      <c r="K38" s="238">
        <f>'OBRA CON ACUERDO O CONTRATO'!Z37</f>
        <v>0</v>
      </c>
      <c r="L38" s="234" t="str">
        <f>'OBRA CON ACUERDO O CONTRATO'!E37</f>
        <v>FORTALECE</v>
      </c>
      <c r="M38" s="21" t="str">
        <f>'OBRA CON ACUERDO O CONTRATO'!F37</f>
        <v>DOP/AD/027/2016</v>
      </c>
      <c r="N38" s="2" t="str">
        <f>'OBRA CON ACUERDO O CONTRATO'!G37</f>
        <v>ADMINISTRACION DIRECTA</v>
      </c>
      <c r="O38" s="3" t="str">
        <f>'OBRA CON ACUERDO O CONTRATO'!H37</f>
        <v>REHABILITACIÓN DE BANQUETAS, RAMPAS, GUARNICIONES Y JARDINERÍA EN LA CALLE DEGOLLADO ENTRE JOSEFA ORTIZ DE DOMINGUEZ Y NICOLAS BRAVO, EN EL MUNICIPIO DE JOCOTEPEC, JALISCO</v>
      </c>
      <c r="P38" s="4">
        <f>'OBRA CON ACUERDO O CONTRATO'!I37</f>
        <v>275569.48</v>
      </c>
      <c r="Q38" s="6">
        <f>'OBRA CON ACUERDO O CONTRATO'!J37</f>
        <v>43053</v>
      </c>
      <c r="R38" s="5">
        <f>'OBRA CON ACUERDO O CONTRATO'!K37</f>
        <v>43054</v>
      </c>
      <c r="S38" s="12">
        <f>'OBRA CON ACUERDO O CONTRATO'!L37</f>
        <v>43099</v>
      </c>
      <c r="T38" s="88" t="str">
        <f>'OBRA CON ACUERDO O CONTRATO'!N37</f>
        <v>-</v>
      </c>
      <c r="U38" s="89" t="str">
        <f>'OBRA CON ACUERDO O CONTRATO'!O37</f>
        <v>ING. J. GUADALUPE IBARRA</v>
      </c>
      <c r="V38" s="14">
        <f>'OBRA CON ACUERDO O CONTRATO'!BA37</f>
        <v>0</v>
      </c>
      <c r="W38" s="13"/>
    </row>
    <row r="39" spans="1:23" ht="67.5" hidden="1" customHeight="1">
      <c r="A39" s="240">
        <v>2015</v>
      </c>
      <c r="B39" s="223"/>
      <c r="C39" s="225"/>
      <c r="D39" s="225"/>
      <c r="E39" s="221" t="str">
        <f>'OBRA CON ACUERDO O CONTRATO'!V38</f>
        <v>-</v>
      </c>
      <c r="F39" s="197">
        <f>'OBRA CON ACUERDO O CONTRATO'!W38</f>
        <v>0</v>
      </c>
      <c r="G39" s="221">
        <f>'OBRA CON ACUERDO O CONTRATO'!X38</f>
        <v>0</v>
      </c>
      <c r="H39" s="221" t="str">
        <f>'OBRA CON ACUERDO O CONTRATO'!Y38</f>
        <v>-</v>
      </c>
      <c r="I39" s="221"/>
      <c r="J39" s="221"/>
      <c r="K39" s="238">
        <f>'OBRA CON ACUERDO O CONTRATO'!Z38</f>
        <v>0</v>
      </c>
      <c r="L39" s="234" t="str">
        <f>'OBRA CON ACUERDO O CONTRATO'!E38</f>
        <v>RAMO 33</v>
      </c>
      <c r="M39" s="21" t="str">
        <f>'OBRA CON ACUERDO O CONTRATO'!F38</f>
        <v>DOP/AD/028/2016</v>
      </c>
      <c r="N39" s="2" t="str">
        <f>'OBRA CON ACUERDO O CONTRATO'!G38</f>
        <v>ADMINISTRACION DIRECTA</v>
      </c>
      <c r="O39" s="3" t="str">
        <f>'OBRA CON ACUERDO O CONTRATO'!H38</f>
        <v>CONSTRUCCIÓN DE RED DE AGUA POTABLE EN CALLE HIDALGO A SAN LUCIANO DE ABAJO, EN LA LOCALIDAD DE SAN LUCIANO</v>
      </c>
      <c r="P39" s="4">
        <f>'OBRA CON ACUERDO O CONTRATO'!I38</f>
        <v>504950.57</v>
      </c>
      <c r="Q39" s="6">
        <f>'OBRA CON ACUERDO O CONTRATO'!J38</f>
        <v>42704</v>
      </c>
      <c r="R39" s="5">
        <f>'OBRA CON ACUERDO O CONTRATO'!K38</f>
        <v>42705</v>
      </c>
      <c r="S39" s="12">
        <f>'OBRA CON ACUERDO O CONTRATO'!L38</f>
        <v>42735</v>
      </c>
      <c r="T39" s="88" t="str">
        <f>'OBRA CON ACUERDO O CONTRATO'!N38</f>
        <v>-</v>
      </c>
      <c r="U39" s="89" t="str">
        <f>'OBRA CON ACUERDO O CONTRATO'!O38</f>
        <v>ING. J. GUADALUPE IBARRA</v>
      </c>
      <c r="V39" s="14">
        <f>'OBRA CON ACUERDO O CONTRATO'!BA38</f>
        <v>0</v>
      </c>
      <c r="W39" s="13"/>
    </row>
    <row r="40" spans="1:23" ht="110.25" hidden="1" customHeight="1">
      <c r="A40" s="240">
        <v>2015</v>
      </c>
      <c r="B40" s="223"/>
      <c r="C40" s="225"/>
      <c r="D40" s="225"/>
      <c r="E40" s="221" t="str">
        <f>'OBRA CON ACUERDO O CONTRATO'!V39</f>
        <v>-</v>
      </c>
      <c r="F40" s="197" t="str">
        <f>'OBRA CON ACUERDO O CONTRATO'!W39</f>
        <v>-</v>
      </c>
      <c r="G40" s="221" t="str">
        <f>'OBRA CON ACUERDO O CONTRATO'!X39</f>
        <v>-</v>
      </c>
      <c r="H40" s="221" t="str">
        <f>'OBRA CON ACUERDO O CONTRATO'!Y39</f>
        <v>-</v>
      </c>
      <c r="I40" s="221"/>
      <c r="J40" s="221"/>
      <c r="K40" s="238" t="str">
        <f>'OBRA CON ACUERDO O CONTRATO'!Z39</f>
        <v>-</v>
      </c>
      <c r="L40" s="234" t="str">
        <f>'OBRA CON ACUERDO O CONTRATO'!E39</f>
        <v>CUENTA CORRIENTE</v>
      </c>
      <c r="M40" s="21" t="str">
        <f>'OBRA CON ACUERDO O CONTRATO'!F39</f>
        <v>DOP/AD/029/2016</v>
      </c>
      <c r="N40" s="2" t="str">
        <f>'OBRA CON ACUERDO O CONTRATO'!G39</f>
        <v>ADMINISTRACION DIRECTA</v>
      </c>
      <c r="O40" s="3" t="str">
        <f>'OBRA CON ACUERDO O CONTRATO'!H39</f>
        <v>AMPLIACIÓN DE RED DE AGUA POTABLE EN CALLES BUGAMBILIAS, ROSAS, EL JARAL Y GUADALUPE VICTORIA EN EL "BARRIO EL POTRERITO" EN LA LOCALIDAD DE HUEJOTITAN, DEL MUNICIPIO DE JOCOTEPEC, JALISCO.</v>
      </c>
      <c r="P40" s="4">
        <f>'OBRA CON ACUERDO O CONTRATO'!I39</f>
        <v>160904.73000000001</v>
      </c>
      <c r="Q40" s="6">
        <f>'OBRA CON ACUERDO O CONTRATO'!J39</f>
        <v>42702</v>
      </c>
      <c r="R40" s="5">
        <f>'OBRA CON ACUERDO O CONTRATO'!K39</f>
        <v>42702</v>
      </c>
      <c r="S40" s="12">
        <f>'OBRA CON ACUERDO O CONTRATO'!L39</f>
        <v>42711</v>
      </c>
      <c r="T40" s="88" t="str">
        <f>'OBRA CON ACUERDO O CONTRATO'!N39</f>
        <v>-</v>
      </c>
      <c r="U40" s="89" t="str">
        <f>'OBRA CON ACUERDO O CONTRATO'!O39</f>
        <v>ING. J. GUADALUPE IBARRA</v>
      </c>
      <c r="V40" s="14">
        <f>'OBRA CON ACUERDO O CONTRATO'!BA39</f>
        <v>0</v>
      </c>
      <c r="W40" s="13"/>
    </row>
    <row r="41" spans="1:23" ht="110.25" hidden="1" customHeight="1">
      <c r="A41" s="240">
        <v>2015</v>
      </c>
      <c r="B41" s="223"/>
      <c r="C41" s="225"/>
      <c r="D41" s="225"/>
      <c r="E41" s="221">
        <f>'OBRA CON ACUERDO O CONTRATO'!V40</f>
        <v>0</v>
      </c>
      <c r="F41" s="197">
        <f>'OBRA CON ACUERDO O CONTRATO'!W40</f>
        <v>0</v>
      </c>
      <c r="G41" s="221">
        <f>'OBRA CON ACUERDO O CONTRATO'!X40</f>
        <v>0</v>
      </c>
      <c r="H41" s="221">
        <f>'OBRA CON ACUERDO O CONTRATO'!Y40</f>
        <v>0</v>
      </c>
      <c r="I41" s="221"/>
      <c r="J41" s="221"/>
      <c r="K41" s="238">
        <f>'OBRA CON ACUERDO O CONTRATO'!Z40</f>
        <v>0</v>
      </c>
      <c r="L41" s="234" t="str">
        <f>'OBRA CON ACUERDO O CONTRATO'!E40</f>
        <v>RAMO 33</v>
      </c>
      <c r="M41" s="21" t="str">
        <f>'OBRA CON ACUERDO O CONTRATO'!F40</f>
        <v>DOP/AD/030/2016</v>
      </c>
      <c r="N41" s="2" t="str">
        <f>'OBRA CON ACUERDO O CONTRATO'!G40</f>
        <v>ADMINISTRACION DIRECTA</v>
      </c>
      <c r="O41" s="3" t="str">
        <f>'OBRA CON ACUERDO O CONTRATO'!H40</f>
        <v>REHABILITACIÓN DE RED DE DRENAJE 2DA. ETAPA DE LA CALLE CUAUHTEMOC ENTRE C. PLAYAS DE LA LAGUNA A CARCAMO DE BOMBEO, CON REPOSICIÓN DE EMPEDRADO AHOGADO, EN LA LOCALIDAD DE CHANTEPEC</v>
      </c>
      <c r="P41" s="4">
        <f>'OBRA CON ACUERDO O CONTRATO'!I40</f>
        <v>587787.4</v>
      </c>
      <c r="Q41" s="6">
        <f>'OBRA CON ACUERDO O CONTRATO'!J40</f>
        <v>42688</v>
      </c>
      <c r="R41" s="5">
        <f>'OBRA CON ACUERDO O CONTRATO'!K40</f>
        <v>42689</v>
      </c>
      <c r="S41" s="12">
        <f>'OBRA CON ACUERDO O CONTRATO'!L40</f>
        <v>42705</v>
      </c>
      <c r="T41" s="88" t="str">
        <f>'OBRA CON ACUERDO O CONTRATO'!N40</f>
        <v>-</v>
      </c>
      <c r="U41" s="89" t="str">
        <f>'OBRA CON ACUERDO O CONTRATO'!O40</f>
        <v>ING. J. GUADALUPE IBARRA</v>
      </c>
      <c r="V41" s="14">
        <f>'OBRA CON ACUERDO O CONTRATO'!BA40</f>
        <v>0</v>
      </c>
      <c r="W41" s="13"/>
    </row>
    <row r="42" spans="1:23" ht="123" hidden="1" customHeight="1">
      <c r="A42" s="240">
        <v>2015</v>
      </c>
      <c r="B42" s="223"/>
      <c r="C42" s="225"/>
      <c r="D42" s="225"/>
      <c r="E42" s="221">
        <f>'OBRA CON ACUERDO O CONTRATO'!V41</f>
        <v>0</v>
      </c>
      <c r="F42" s="197">
        <f>'OBRA CON ACUERDO O CONTRATO'!W41</f>
        <v>0</v>
      </c>
      <c r="G42" s="221">
        <f>'OBRA CON ACUERDO O CONTRATO'!X41</f>
        <v>0</v>
      </c>
      <c r="H42" s="221">
        <f>'OBRA CON ACUERDO O CONTRATO'!Y41</f>
        <v>0</v>
      </c>
      <c r="I42" s="221"/>
      <c r="J42" s="221"/>
      <c r="K42" s="238">
        <f>'OBRA CON ACUERDO O CONTRATO'!Z41</f>
        <v>0</v>
      </c>
      <c r="L42" s="234" t="str">
        <f>'OBRA CON ACUERDO O CONTRATO'!E41</f>
        <v>RAMO 33</v>
      </c>
      <c r="M42" s="21" t="str">
        <f>'OBRA CON ACUERDO O CONTRATO'!F41</f>
        <v>DOP/AD/031/2016</v>
      </c>
      <c r="N42" s="2" t="str">
        <f>'OBRA CON ACUERDO O CONTRATO'!G41</f>
        <v>ADMINISTRACION DIRECTA</v>
      </c>
      <c r="O42" s="3" t="str">
        <f>'OBRA CON ACUERDO O CONTRATO'!H41</f>
        <v>REHABILITACIÓN DE RED DE AGUA POTABLE  2DA. ETAPA DE LA CALLE CUAUHTEMOC ENTRE C. PLAYAS DE LA LAGUNA A CARCAMO DE BOMBEO, CON REPOSICIÓN DE EMPEDRADO AHOGADO, EN LA LOCALIDAD DE CHANTEPEC</v>
      </c>
      <c r="P42" s="4">
        <f>'OBRA CON ACUERDO O CONTRATO'!I41</f>
        <v>557061.88</v>
      </c>
      <c r="Q42" s="6">
        <f>'OBRA CON ACUERDO O CONTRATO'!J41</f>
        <v>42692</v>
      </c>
      <c r="R42" s="5">
        <f>'OBRA CON ACUERDO O CONTRATO'!K41</f>
        <v>42695</v>
      </c>
      <c r="S42" s="12">
        <f>'OBRA CON ACUERDO O CONTRATO'!L41</f>
        <v>42719</v>
      </c>
      <c r="T42" s="88" t="str">
        <f>'OBRA CON ACUERDO O CONTRATO'!N41</f>
        <v>-</v>
      </c>
      <c r="U42" s="89" t="str">
        <f>'OBRA CON ACUERDO O CONTRATO'!O41</f>
        <v>ING. J. GUADALUPE IBARRA</v>
      </c>
      <c r="V42" s="14">
        <f>'OBRA CON ACUERDO O CONTRATO'!BA41</f>
        <v>0</v>
      </c>
      <c r="W42" s="13"/>
    </row>
    <row r="43" spans="1:23" ht="110.25" hidden="1" customHeight="1">
      <c r="A43" s="240">
        <v>2015</v>
      </c>
      <c r="B43" s="223"/>
      <c r="C43" s="225"/>
      <c r="D43" s="225"/>
      <c r="E43" s="221">
        <f>'OBRA CON ACUERDO O CONTRATO'!V42</f>
        <v>0</v>
      </c>
      <c r="F43" s="197">
        <f>'OBRA CON ACUERDO O CONTRATO'!W42</f>
        <v>0</v>
      </c>
      <c r="G43" s="221">
        <f>'OBRA CON ACUERDO O CONTRATO'!X42</f>
        <v>0</v>
      </c>
      <c r="H43" s="221">
        <f>'OBRA CON ACUERDO O CONTRATO'!Y42</f>
        <v>0</v>
      </c>
      <c r="I43" s="221"/>
      <c r="J43" s="221"/>
      <c r="K43" s="238">
        <f>'OBRA CON ACUERDO O CONTRATO'!Z42</f>
        <v>0</v>
      </c>
      <c r="L43" s="234" t="str">
        <f>'OBRA CON ACUERDO O CONTRATO'!E42</f>
        <v>RAMO 33</v>
      </c>
      <c r="M43" s="21" t="str">
        <f>'OBRA CON ACUERDO O CONTRATO'!F42</f>
        <v>DOP/AD/032/2016</v>
      </c>
      <c r="N43" s="2" t="str">
        <f>'OBRA CON ACUERDO O CONTRATO'!G42</f>
        <v>ADMINISTRACION DIRECTA</v>
      </c>
      <c r="O43" s="3" t="str">
        <f>'OBRA CON ACUERDO O CONTRATO'!H42</f>
        <v>REEMPEDRADO AHOGADO EN CEMENTO EN CALLE CUAUHTEMOC 2DA. ETAPA DE PLAYAS DE LA LAGUNA HACIA EL ORIENTE, EN LA LOCALIDAD DE CHANTEPEC</v>
      </c>
      <c r="P43" s="4">
        <f>'OBRA CON ACUERDO O CONTRATO'!I42</f>
        <v>238036.86</v>
      </c>
      <c r="Q43" s="6">
        <f>'OBRA CON ACUERDO O CONTRATO'!J42</f>
        <v>42688</v>
      </c>
      <c r="R43" s="5">
        <f>'OBRA CON ACUERDO O CONTRATO'!K42</f>
        <v>42689</v>
      </c>
      <c r="S43" s="12">
        <f>'OBRA CON ACUERDO O CONTRATO'!L42</f>
        <v>42735</v>
      </c>
      <c r="T43" s="88" t="str">
        <f>'OBRA CON ACUERDO O CONTRATO'!N42</f>
        <v>-</v>
      </c>
      <c r="U43" s="89" t="str">
        <f>'OBRA CON ACUERDO O CONTRATO'!O42</f>
        <v>ING. J. GUADALUPE IBARRA</v>
      </c>
      <c r="V43" s="14">
        <f>'OBRA CON ACUERDO O CONTRATO'!BA42</f>
        <v>0</v>
      </c>
      <c r="W43" s="13"/>
    </row>
    <row r="44" spans="1:23" ht="110.25" hidden="1" customHeight="1">
      <c r="A44" s="240">
        <v>2015</v>
      </c>
      <c r="B44" s="223"/>
      <c r="C44" s="225"/>
      <c r="D44" s="225"/>
      <c r="E44" s="221" t="str">
        <f>'OBRA CON ACUERDO O CONTRATO'!V43</f>
        <v>-</v>
      </c>
      <c r="F44" s="197" t="str">
        <f>'OBRA CON ACUERDO O CONTRATO'!W43</f>
        <v>-</v>
      </c>
      <c r="G44" s="221" t="str">
        <f>'OBRA CON ACUERDO O CONTRATO'!X43</f>
        <v>-</v>
      </c>
      <c r="H44" s="221" t="str">
        <f>'OBRA CON ACUERDO O CONTRATO'!Y43</f>
        <v>-</v>
      </c>
      <c r="I44" s="221"/>
      <c r="J44" s="221"/>
      <c r="K44" s="238" t="str">
        <f>'OBRA CON ACUERDO O CONTRATO'!Z43</f>
        <v>-</v>
      </c>
      <c r="L44" s="234" t="str">
        <f>'OBRA CON ACUERDO O CONTRATO'!E43</f>
        <v>3X1 PARA MIGRANTES</v>
      </c>
      <c r="M44" s="21" t="str">
        <f>'OBRA CON ACUERDO O CONTRATO'!F43</f>
        <v>DOP/AD/033/2016</v>
      </c>
      <c r="N44" s="2" t="str">
        <f>'OBRA CON ACUERDO O CONTRATO'!G43</f>
        <v>ADMINISTRACION DIRECTA</v>
      </c>
      <c r="O44" s="3" t="str">
        <f>'OBRA CON ACUERDO O CONTRATO'!H43</f>
        <v xml:space="preserve">EMPEDRADO AHOGADO EN CEMENTO EN LA CALLE INSURGENTES PRIMERA ETAPA, EN LA LOCALIDAD DE ZAPOTITAN DE HIDALGO </v>
      </c>
      <c r="P44" s="4">
        <f>'OBRA CON ACUERDO O CONTRATO'!I43</f>
        <v>2426000</v>
      </c>
      <c r="Q44" s="6">
        <f>'OBRA CON ACUERDO O CONTRATO'!J43</f>
        <v>42674</v>
      </c>
      <c r="R44" s="5">
        <f>'OBRA CON ACUERDO O CONTRATO'!K43</f>
        <v>42675</v>
      </c>
      <c r="S44" s="12">
        <f>'OBRA CON ACUERDO O CONTRATO'!L43</f>
        <v>42735</v>
      </c>
      <c r="T44" s="88" t="str">
        <f>'OBRA CON ACUERDO O CONTRATO'!N43</f>
        <v>-</v>
      </c>
      <c r="U44" s="89" t="str">
        <f>'OBRA CON ACUERDO O CONTRATO'!O43</f>
        <v>ING. RIGOBERTO OLMEDO RAMOS</v>
      </c>
      <c r="V44" s="14">
        <f>'OBRA CON ACUERDO O CONTRATO'!BA43</f>
        <v>0</v>
      </c>
      <c r="W44" s="13"/>
    </row>
    <row r="45" spans="1:23" ht="208.5" hidden="1" customHeight="1">
      <c r="A45" s="240">
        <v>2015</v>
      </c>
      <c r="B45" s="223"/>
      <c r="C45" s="225"/>
      <c r="D45" s="225"/>
      <c r="E45" s="221" t="str">
        <f>'OBRA CON ACUERDO O CONTRATO'!V44</f>
        <v>-</v>
      </c>
      <c r="F45" s="197">
        <f>'OBRA CON ACUERDO O CONTRATO'!W44</f>
        <v>0</v>
      </c>
      <c r="G45" s="221">
        <f>'OBRA CON ACUERDO O CONTRATO'!X44</f>
        <v>0</v>
      </c>
      <c r="H45" s="221" t="str">
        <f>'OBRA CON ACUERDO O CONTRATO'!Y44</f>
        <v>-</v>
      </c>
      <c r="I45" s="221"/>
      <c r="J45" s="221"/>
      <c r="K45" s="238">
        <f>'OBRA CON ACUERDO O CONTRATO'!Z44</f>
        <v>0</v>
      </c>
      <c r="L45" s="234" t="str">
        <f>'OBRA CON ACUERDO O CONTRATO'!E44</f>
        <v>PATRIMONIO MUNICIPAL</v>
      </c>
      <c r="M45" s="21" t="str">
        <f>'OBRA CON ACUERDO O CONTRATO'!F44</f>
        <v>GMJ 001C OP/2016</v>
      </c>
      <c r="N45" s="2" t="str">
        <f>'OBRA CON ACUERDO O CONTRATO'!G44</f>
        <v>ADJUDICACION DIRECTA</v>
      </c>
      <c r="O45" s="3" t="str">
        <f>'OBRA CON ACUERDO O CONTRATO'!H44</f>
        <v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v>
      </c>
      <c r="P45" s="4">
        <f>'OBRA CON ACUERDO O CONTRATO'!I44</f>
        <v>892870.48</v>
      </c>
      <c r="Q45" s="6">
        <f>'OBRA CON ACUERDO O CONTRATO'!J44</f>
        <v>42461</v>
      </c>
      <c r="R45" s="5">
        <f>'OBRA CON ACUERDO O CONTRATO'!K44</f>
        <v>42461</v>
      </c>
      <c r="S45" s="12">
        <f>'OBRA CON ACUERDO O CONTRATO'!L44</f>
        <v>42583</v>
      </c>
      <c r="T45" s="88" t="str">
        <f>'OBRA CON ACUERDO O CONTRATO'!N44</f>
        <v>ELECTRIFICACIONES MUGA, S.A. DE C.V.</v>
      </c>
      <c r="U45" s="89" t="str">
        <f>'OBRA CON ACUERDO O CONTRATO'!O44</f>
        <v>ING. RIGOBERTO OLMEDO RAMOS</v>
      </c>
      <c r="V45" s="14">
        <f>'OBRA CON ACUERDO O CONTRATO'!BA44</f>
        <v>0</v>
      </c>
      <c r="W45" s="13"/>
    </row>
    <row r="46" spans="1:23" ht="75.75" hidden="1" thickTop="1">
      <c r="A46" s="240">
        <v>2015</v>
      </c>
      <c r="B46" s="223"/>
      <c r="C46" s="225"/>
      <c r="D46" s="225"/>
      <c r="E46" s="221" t="str">
        <f>'OBRA CON ACUERDO O CONTRATO'!V45</f>
        <v>-</v>
      </c>
      <c r="F46" s="197" t="str">
        <f>'OBRA CON ACUERDO O CONTRATO'!W45</f>
        <v>-</v>
      </c>
      <c r="G46" s="221" t="str">
        <f>'OBRA CON ACUERDO O CONTRATO'!X45</f>
        <v>-</v>
      </c>
      <c r="H46" s="221" t="str">
        <f>'OBRA CON ACUERDO O CONTRATO'!Y45</f>
        <v>-</v>
      </c>
      <c r="I46" s="221"/>
      <c r="J46" s="221"/>
      <c r="K46" s="238">
        <f>'OBRA CON ACUERDO O CONTRATO'!Z45</f>
        <v>0</v>
      </c>
      <c r="L46" s="234" t="str">
        <f>'OBRA CON ACUERDO O CONTRATO'!E45</f>
        <v>RAMO 33</v>
      </c>
      <c r="M46" s="21" t="str">
        <f>'OBRA CON ACUERDO O CONTRATO'!F45</f>
        <v>GMJ 002C OP/2016</v>
      </c>
      <c r="N46" s="2" t="str">
        <f>'OBRA CON ACUERDO O CONTRATO'!G45</f>
        <v>ADJUDICACION DIRECTA</v>
      </c>
      <c r="O46" s="3" t="str">
        <f>'OBRA CON ACUERDO O CONTRATO'!H45</f>
        <v>PERFORACIÓN DE POZO PROFUNDO, ADEME, AFORO Y EQUIPO DE BOMBEO EN LA CALLE LIBERTAD DE NEXTIPAC, DE ESTE MUNICIPIO JOCOTEPEC, JALISCO</v>
      </c>
      <c r="P46" s="4">
        <f>'OBRA CON ACUERDO O CONTRATO'!I45</f>
        <v>1451401.32</v>
      </c>
      <c r="Q46" s="6">
        <f>'OBRA CON ACUERDO O CONTRATO'!J45</f>
        <v>42458</v>
      </c>
      <c r="R46" s="5">
        <f>'OBRA CON ACUERDO O CONTRATO'!K45</f>
        <v>42459</v>
      </c>
      <c r="S46" s="12">
        <f>'OBRA CON ACUERDO O CONTRATO'!L45</f>
        <v>42498</v>
      </c>
      <c r="T46" s="88" t="str">
        <f>'OBRA CON ACUERDO O CONTRATO'!N45</f>
        <v>RAMPER DRILLINGS S.A. DE C.V.</v>
      </c>
      <c r="U46" s="89" t="str">
        <f>'OBRA CON ACUERDO O CONTRATO'!O45</f>
        <v>ING. J. GUADALUPE IBARRA</v>
      </c>
      <c r="V46" s="14">
        <f>'OBRA CON ACUERDO O CONTRATO'!BA45</f>
        <v>0</v>
      </c>
      <c r="W46" s="13"/>
    </row>
    <row r="47" spans="1:23" ht="90.75" hidden="1" thickTop="1">
      <c r="A47" s="240">
        <v>2015</v>
      </c>
      <c r="B47" s="223"/>
      <c r="C47" s="225"/>
      <c r="D47" s="225"/>
      <c r="E47" s="221">
        <f>'OBRA CON ACUERDO O CONTRATO'!V46</f>
        <v>0</v>
      </c>
      <c r="F47" s="197">
        <f>'OBRA CON ACUERDO O CONTRATO'!W46</f>
        <v>0</v>
      </c>
      <c r="G47" s="221">
        <f>'OBRA CON ACUERDO O CONTRATO'!X46</f>
        <v>0</v>
      </c>
      <c r="H47" s="221">
        <f>'OBRA CON ACUERDO O CONTRATO'!Y46</f>
        <v>0</v>
      </c>
      <c r="I47" s="221"/>
      <c r="J47" s="221"/>
      <c r="K47" s="238">
        <f>'OBRA CON ACUERDO O CONTRATO'!Z46</f>
        <v>0</v>
      </c>
      <c r="L47" s="234" t="str">
        <f>'OBRA CON ACUERDO O CONTRATO'!E46</f>
        <v>FONDEREG</v>
      </c>
      <c r="M47" s="21" t="str">
        <f>'OBRA CON ACUERDO O CONTRATO'!F46</f>
        <v>GMJ 003C OP/2016</v>
      </c>
      <c r="N47" s="2" t="str">
        <f>'OBRA CON ACUERDO O CONTRATO'!G46</f>
        <v>ADJUDICACION DIRECTA</v>
      </c>
      <c r="O47" s="3" t="str">
        <f>'OBRA CON ACUERDO O CONTRATO'!H46</f>
        <v>ALUMBRADO CON POSTE METALICO DE 7.00 MTS Y LUMINARIAS LED DE 74 WATTS Y LUMINOSIDAD DE 5700 KELVIN EN CALLE ZARAGOZA (INGRESO PRINCIPAL) DE SAN CRISTOBAL ZAPOTITLAN</v>
      </c>
      <c r="P47" s="4">
        <f>'OBRA CON ACUERDO O CONTRATO'!I46</f>
        <v>441388.12</v>
      </c>
      <c r="Q47" s="6">
        <f>'OBRA CON ACUERDO O CONTRATO'!J46</f>
        <v>42587</v>
      </c>
      <c r="R47" s="5">
        <f>'OBRA CON ACUERDO O CONTRATO'!K46</f>
        <v>42597</v>
      </c>
      <c r="S47" s="12">
        <f>'OBRA CON ACUERDO O CONTRATO'!L46</f>
        <v>42628</v>
      </c>
      <c r="T47" s="88" t="str">
        <f>'OBRA CON ACUERDO O CONTRATO'!N46</f>
        <v>ENERGIAS RENOVABLES DE LA RIVERA S.A. DE C.V</v>
      </c>
      <c r="U47" s="89" t="str">
        <f>'OBRA CON ACUERDO O CONTRATO'!O46</f>
        <v>ING. RIGOBERTO OLMEDO RAMOS</v>
      </c>
      <c r="V47" s="14">
        <f>'OBRA CON ACUERDO O CONTRATO'!BA46</f>
        <v>0</v>
      </c>
      <c r="W47" s="13"/>
    </row>
    <row r="48" spans="1:23" ht="112.5" hidden="1" customHeight="1">
      <c r="A48" s="240">
        <v>2015</v>
      </c>
      <c r="B48" s="223"/>
      <c r="C48" s="225"/>
      <c r="D48" s="225"/>
      <c r="E48" s="221">
        <f>'OBRA CON ACUERDO O CONTRATO'!V47</f>
        <v>0</v>
      </c>
      <c r="F48" s="197">
        <f>'OBRA CON ACUERDO O CONTRATO'!W47</f>
        <v>0</v>
      </c>
      <c r="G48" s="221">
        <f>'OBRA CON ACUERDO O CONTRATO'!X47</f>
        <v>0</v>
      </c>
      <c r="H48" s="221">
        <f>'OBRA CON ACUERDO O CONTRATO'!Y47</f>
        <v>0</v>
      </c>
      <c r="I48" s="221"/>
      <c r="J48" s="221"/>
      <c r="K48" s="238">
        <f>'OBRA CON ACUERDO O CONTRATO'!Z47</f>
        <v>0</v>
      </c>
      <c r="L48" s="234" t="str">
        <f>'OBRA CON ACUERDO O CONTRATO'!E47</f>
        <v>RAMO 33</v>
      </c>
      <c r="M48" s="21" t="str">
        <f>'OBRA CON ACUERDO O CONTRATO'!F47</f>
        <v>GMJ 004C OP/2016</v>
      </c>
      <c r="N48" s="2" t="str">
        <f>'OBRA CON ACUERDO O CONTRATO'!G47</f>
        <v>ADJUDICACION DIRECTA</v>
      </c>
      <c r="O48" s="3" t="str">
        <f>'OBRA CON ACUERDO O CONTRATO'!H47</f>
        <v>REHABILITACIÓN DE RED DE AGUA POTABLE Y REPOSICIÓN DE EMPEDRADO NORMAL (CALLE 16 DE SEPTIEMBRE ENTRE CALLE CORELOS Y 20 DE NOVIEMBRE DELEGACION DE ZAPOTITAN DE HIDALGO</v>
      </c>
      <c r="P48" s="4">
        <f>'OBRA CON ACUERDO O CONTRATO'!I47</f>
        <v>346655.86</v>
      </c>
      <c r="Q48" s="6">
        <f>'OBRA CON ACUERDO O CONTRATO'!J47</f>
        <v>42599</v>
      </c>
      <c r="R48" s="5">
        <f>'OBRA CON ACUERDO O CONTRATO'!K47</f>
        <v>42600</v>
      </c>
      <c r="S48" s="12">
        <f>'OBRA CON ACUERDO O CONTRATO'!L47</f>
        <v>42704</v>
      </c>
      <c r="T48" s="88" t="str">
        <f>'OBRA CON ACUERDO O CONTRATO'!N47</f>
        <v>LIC. CARLOS MANUEL PELAYO CERVERA</v>
      </c>
      <c r="U48" s="89" t="str">
        <f>'OBRA CON ACUERDO O CONTRATO'!O47</f>
        <v xml:space="preserve">LIC. SALVADOR CONTRERAS </v>
      </c>
      <c r="V48" s="14">
        <f>'OBRA CON ACUERDO O CONTRATO'!BA47</f>
        <v>0</v>
      </c>
      <c r="W48" s="13"/>
    </row>
    <row r="49" spans="1:23" ht="112.5" hidden="1" customHeight="1">
      <c r="A49" s="240">
        <v>2015</v>
      </c>
      <c r="B49" s="223"/>
      <c r="C49" s="225"/>
      <c r="D49" s="225"/>
      <c r="E49" s="221">
        <f>'OBRA CON ACUERDO O CONTRATO'!V48</f>
        <v>0</v>
      </c>
      <c r="F49" s="197">
        <f>'OBRA CON ACUERDO O CONTRATO'!W48</f>
        <v>0</v>
      </c>
      <c r="G49" s="221">
        <f>'OBRA CON ACUERDO O CONTRATO'!X48</f>
        <v>0</v>
      </c>
      <c r="H49" s="221">
        <f>'OBRA CON ACUERDO O CONTRATO'!Y48</f>
        <v>0</v>
      </c>
      <c r="I49" s="221"/>
      <c r="J49" s="221"/>
      <c r="K49" s="238">
        <f>'OBRA CON ACUERDO O CONTRATO'!Z48</f>
        <v>0</v>
      </c>
      <c r="L49" s="234" t="str">
        <f>'OBRA CON ACUERDO O CONTRATO'!E48</f>
        <v>RAMO 33</v>
      </c>
      <c r="M49" s="21" t="str">
        <f>'OBRA CON ACUERDO O CONTRATO'!F48</f>
        <v>GMJ 005C OP/2016</v>
      </c>
      <c r="N49" s="2" t="str">
        <f>'OBRA CON ACUERDO O CONTRATO'!G48</f>
        <v>ADJUDICACION DIRECTA</v>
      </c>
      <c r="O49" s="3" t="str">
        <f>'OBRA CON ACUERDO O CONTRATO'!H48</f>
        <v>REHABILITACION DE RED DE DRENAJE Y REPOSICION DE EMPEDRADO NORMAL, CALLE 16 DE SEPTIEMBRE ENTRE CALLE MORELOS Y 20 DE NOVIEMBRE, DELEGACION DE ZAPOTITAN DE HIDALGO</v>
      </c>
      <c r="P49" s="4">
        <f>'OBRA CON ACUERDO O CONTRATO'!I48</f>
        <v>410268.05</v>
      </c>
      <c r="Q49" s="6">
        <f>'OBRA CON ACUERDO O CONTRATO'!J48</f>
        <v>42593</v>
      </c>
      <c r="R49" s="5">
        <f>'OBRA CON ACUERDO O CONTRATO'!K48</f>
        <v>42597</v>
      </c>
      <c r="S49" s="12">
        <f>'OBRA CON ACUERDO O CONTRATO'!L48</f>
        <v>42704</v>
      </c>
      <c r="T49" s="88" t="str">
        <f>'OBRA CON ACUERDO O CONTRATO'!N48</f>
        <v>LIC. CARLOS MANUEL PELAYO CERVERA</v>
      </c>
      <c r="U49" s="89" t="str">
        <f>'OBRA CON ACUERDO O CONTRATO'!O48</f>
        <v xml:space="preserve">LIC. SALVADOR CONTRERAS </v>
      </c>
      <c r="V49" s="14">
        <f>'OBRA CON ACUERDO O CONTRATO'!BA48</f>
        <v>0</v>
      </c>
      <c r="W49" s="13"/>
    </row>
    <row r="50" spans="1:23" ht="114.75" hidden="1" customHeight="1">
      <c r="A50" s="240">
        <v>2015</v>
      </c>
      <c r="B50" s="223"/>
      <c r="C50" s="225"/>
      <c r="D50" s="225"/>
      <c r="E50" s="221" t="str">
        <f>'OBRA CON ACUERDO O CONTRATO'!V49</f>
        <v>-</v>
      </c>
      <c r="F50" s="197" t="str">
        <f>'OBRA CON ACUERDO O CONTRATO'!W49</f>
        <v>-</v>
      </c>
      <c r="G50" s="221" t="str">
        <f>'OBRA CON ACUERDO O CONTRATO'!X49</f>
        <v>-</v>
      </c>
      <c r="H50" s="221" t="str">
        <f>'OBRA CON ACUERDO O CONTRATO'!Y49</f>
        <v>-</v>
      </c>
      <c r="I50" s="221"/>
      <c r="J50" s="221"/>
      <c r="K50" s="238" t="str">
        <f>'OBRA CON ACUERDO O CONTRATO'!Z49</f>
        <v>-</v>
      </c>
      <c r="L50" s="234" t="str">
        <f>'OBRA CON ACUERDO O CONTRATO'!E49</f>
        <v>RAMO 33</v>
      </c>
      <c r="M50" s="21" t="str">
        <f>'OBRA CON ACUERDO O CONTRATO'!F49</f>
        <v>GMJ 006C OP/2016</v>
      </c>
      <c r="N50" s="2" t="str">
        <f>'OBRA CON ACUERDO O CONTRATO'!G49</f>
        <v>ADJUDICACION DIRECTA</v>
      </c>
      <c r="O50" s="3" t="str">
        <f>'OBRA CON ACUERDO O CONTRATO'!H49</f>
        <v>1ER ETAPA DE REHABILITACION, RED DE AGUA POTABLE Y REPOSICION DE EMPEDRADO AHOGADO EN CEMENTO EN LA CALLE ANIMA SOLA DE LA CABECERA MUNICIPAL DE JOCOTEPEC, JALISCO</v>
      </c>
      <c r="P50" s="4">
        <f>'OBRA CON ACUERDO O CONTRATO'!I49</f>
        <v>369433.07</v>
      </c>
      <c r="Q50" s="6">
        <f>'OBRA CON ACUERDO O CONTRATO'!J49</f>
        <v>42597</v>
      </c>
      <c r="R50" s="5">
        <f>'OBRA CON ACUERDO O CONTRATO'!K49</f>
        <v>42600</v>
      </c>
      <c r="S50" s="12">
        <f>'OBRA CON ACUERDO O CONTRATO'!L49</f>
        <v>42704</v>
      </c>
      <c r="T50" s="88" t="str">
        <f>'OBRA CON ACUERDO O CONTRATO'!N49</f>
        <v>CONSTRUCCIONES VIKBRAK SA DE CV</v>
      </c>
      <c r="U50" s="89" t="str">
        <f>'OBRA CON ACUERDO O CONTRATO'!O49</f>
        <v xml:space="preserve">LIC. SALVADOR CONTRERAS </v>
      </c>
      <c r="V50" s="14">
        <f>'OBRA CON ACUERDO O CONTRATO'!BA49</f>
        <v>0</v>
      </c>
      <c r="W50" s="13"/>
    </row>
    <row r="51" spans="1:23" ht="105.75" hidden="1" customHeight="1">
      <c r="A51" s="240">
        <v>2015</v>
      </c>
      <c r="B51" s="223"/>
      <c r="C51" s="225"/>
      <c r="D51" s="225"/>
      <c r="E51" s="221" t="str">
        <f>'OBRA CON ACUERDO O CONTRATO'!V50</f>
        <v>-</v>
      </c>
      <c r="F51" s="197" t="str">
        <f>'OBRA CON ACUERDO O CONTRATO'!W50</f>
        <v>-</v>
      </c>
      <c r="G51" s="221" t="str">
        <f>'OBRA CON ACUERDO O CONTRATO'!X50</f>
        <v>-</v>
      </c>
      <c r="H51" s="221" t="str">
        <f>'OBRA CON ACUERDO O CONTRATO'!Y50</f>
        <v>-</v>
      </c>
      <c r="I51" s="221"/>
      <c r="J51" s="221"/>
      <c r="K51" s="238" t="str">
        <f>'OBRA CON ACUERDO O CONTRATO'!Z50</f>
        <v>-</v>
      </c>
      <c r="L51" s="234" t="str">
        <f>'OBRA CON ACUERDO O CONTRATO'!E50</f>
        <v>RAMO 33</v>
      </c>
      <c r="M51" s="21" t="str">
        <f>'OBRA CON ACUERDO O CONTRATO'!F50</f>
        <v>GMJ 007C OP/2016</v>
      </c>
      <c r="N51" s="2" t="str">
        <f>'OBRA CON ACUERDO O CONTRATO'!G50</f>
        <v>ADJUDICACION DIRECTA</v>
      </c>
      <c r="O51" s="3" t="str">
        <f>'OBRA CON ACUERDO O CONTRATO'!H50</f>
        <v>1ER ETAPA DE REHABILITACION, RED DE DRENAJE Y REPOSICION DE EMPEDRADO AHOGADO EN CEMENTO EN LA CALLE ANIMA SOLA DE LA CABECERA MUNICIPAL DE JOCOTEPEC, JALISCO</v>
      </c>
      <c r="P51" s="4">
        <f>'OBRA CON ACUERDO O CONTRATO'!I50</f>
        <v>369433.09</v>
      </c>
      <c r="Q51" s="6">
        <f>'OBRA CON ACUERDO O CONTRATO'!J50</f>
        <v>42592</v>
      </c>
      <c r="R51" s="5">
        <f>'OBRA CON ACUERDO O CONTRATO'!K50</f>
        <v>42593</v>
      </c>
      <c r="S51" s="12">
        <f>'OBRA CON ACUERDO O CONTRATO'!L50</f>
        <v>42704</v>
      </c>
      <c r="T51" s="88" t="str">
        <f>'OBRA CON ACUERDO O CONTRATO'!N50</f>
        <v>CONSTRUCCIONES VIKBRAK SA DE CV</v>
      </c>
      <c r="U51" s="89" t="str">
        <f>'OBRA CON ACUERDO O CONTRATO'!O50</f>
        <v xml:space="preserve">LIC. SALVADOR CONTRERAS </v>
      </c>
      <c r="V51" s="14">
        <f>'OBRA CON ACUERDO O CONTRATO'!BA50</f>
        <v>0</v>
      </c>
      <c r="W51" s="13"/>
    </row>
    <row r="52" spans="1:23" ht="93.75" hidden="1" customHeight="1">
      <c r="A52" s="240">
        <v>2015</v>
      </c>
      <c r="B52" s="223"/>
      <c r="C52" s="225"/>
      <c r="D52" s="225"/>
      <c r="E52" s="221" t="str">
        <f>'OBRA CON ACUERDO O CONTRATO'!V51</f>
        <v>-</v>
      </c>
      <c r="F52" s="197" t="str">
        <f>'OBRA CON ACUERDO O CONTRATO'!W51</f>
        <v>-</v>
      </c>
      <c r="G52" s="221" t="str">
        <f>'OBRA CON ACUERDO O CONTRATO'!X51</f>
        <v>-</v>
      </c>
      <c r="H52" s="221" t="str">
        <f>'OBRA CON ACUERDO O CONTRATO'!Y51</f>
        <v>-</v>
      </c>
      <c r="I52" s="221"/>
      <c r="J52" s="221"/>
      <c r="K52" s="238" t="str">
        <f>'OBRA CON ACUERDO O CONTRATO'!Z51</f>
        <v>-</v>
      </c>
      <c r="L52" s="234" t="str">
        <f>'OBRA CON ACUERDO O CONTRATO'!E51</f>
        <v>RAMO 33</v>
      </c>
      <c r="M52" s="21" t="str">
        <f>'OBRA CON ACUERDO O CONTRATO'!F51</f>
        <v>GMJ 008C OP/2016</v>
      </c>
      <c r="N52" s="2" t="str">
        <f>'OBRA CON ACUERDO O CONTRATO'!G51</f>
        <v>ADJUDICACION DIRECTA</v>
      </c>
      <c r="O52" s="3" t="str">
        <f>'OBRA CON ACUERDO O CONTRATO'!H51</f>
        <v>2DA. ETAPA DE REHABILITACIÓN, RED DE DRENAJE Y REPOSICIÓN DE EMPEDRADO EN CEMENTO EN LA CALLE ANIMA SOLA EN JOCOTEPEC, JALISCO</v>
      </c>
      <c r="P52" s="4">
        <f>'OBRA CON ACUERDO O CONTRATO'!I51</f>
        <v>205079.87</v>
      </c>
      <c r="Q52" s="6">
        <f>'OBRA CON ACUERDO O CONTRATO'!J51</f>
        <v>42618</v>
      </c>
      <c r="R52" s="5">
        <f>'OBRA CON ACUERDO O CONTRATO'!K51</f>
        <v>42625</v>
      </c>
      <c r="S52" s="12">
        <f>'OBRA CON ACUERDO O CONTRATO'!L51</f>
        <v>42704</v>
      </c>
      <c r="T52" s="88" t="str">
        <f>'OBRA CON ACUERDO O CONTRATO'!N51</f>
        <v>CONSTRUCCIONES VIKBRAK SA DE CV</v>
      </c>
      <c r="U52" s="89" t="str">
        <f>'OBRA CON ACUERDO O CONTRATO'!O51</f>
        <v xml:space="preserve">LIC. SALVADOR CONTRERAS </v>
      </c>
      <c r="V52" s="14">
        <f>'OBRA CON ACUERDO O CONTRATO'!BA51</f>
        <v>0</v>
      </c>
      <c r="W52" s="13"/>
    </row>
    <row r="53" spans="1:23" ht="90.75" hidden="1" thickTop="1">
      <c r="A53" s="240">
        <v>2015</v>
      </c>
      <c r="B53" s="223"/>
      <c r="C53" s="225"/>
      <c r="D53" s="225"/>
      <c r="E53" s="221" t="str">
        <f>'OBRA CON ACUERDO O CONTRATO'!V52</f>
        <v>-</v>
      </c>
      <c r="F53" s="197" t="str">
        <f>'OBRA CON ACUERDO O CONTRATO'!W52</f>
        <v>-</v>
      </c>
      <c r="G53" s="221" t="str">
        <f>'OBRA CON ACUERDO O CONTRATO'!X52</f>
        <v>-</v>
      </c>
      <c r="H53" s="221" t="str">
        <f>'OBRA CON ACUERDO O CONTRATO'!Y52</f>
        <v>-</v>
      </c>
      <c r="I53" s="221"/>
      <c r="J53" s="221"/>
      <c r="K53" s="238" t="str">
        <f>'OBRA CON ACUERDO O CONTRATO'!Z52</f>
        <v>-</v>
      </c>
      <c r="L53" s="234" t="str">
        <f>'OBRA CON ACUERDO O CONTRATO'!E52</f>
        <v>RAMO 33</v>
      </c>
      <c r="M53" s="21" t="str">
        <f>'OBRA CON ACUERDO O CONTRATO'!F52</f>
        <v>GMJ 009C OP/2016</v>
      </c>
      <c r="N53" s="2" t="str">
        <f>'OBRA CON ACUERDO O CONTRATO'!G52</f>
        <v>ADJUDICACION DIRECTA</v>
      </c>
      <c r="O53" s="3" t="str">
        <f>'OBRA CON ACUERDO O CONTRATO'!H52</f>
        <v>2DA. ETAPA DE REHABILITACIÓN DE RED DE AGUA POTABLE Y REPOSICIÓN DE EMPEDRADO AHOGADO EN CEMENTO EN LA C. ANIMA SOLA DE LA CABECERA MUNICIPAL DE JOCOTEPEC, JALISCO</v>
      </c>
      <c r="P53" s="4">
        <f>'OBRA CON ACUERDO O CONTRATO'!I52</f>
        <v>187923.95</v>
      </c>
      <c r="Q53" s="6">
        <f>'OBRA CON ACUERDO O CONTRATO'!J52</f>
        <v>42618</v>
      </c>
      <c r="R53" s="5">
        <f>'OBRA CON ACUERDO O CONTRATO'!K52</f>
        <v>42625</v>
      </c>
      <c r="S53" s="12">
        <f>'OBRA CON ACUERDO O CONTRATO'!L52</f>
        <v>42704</v>
      </c>
      <c r="T53" s="88" t="str">
        <f>'OBRA CON ACUERDO O CONTRATO'!N52</f>
        <v>CONSTRUCCIONES VIKBRAK SA DE CV</v>
      </c>
      <c r="U53" s="89" t="str">
        <f>'OBRA CON ACUERDO O CONTRATO'!O52</f>
        <v xml:space="preserve">LIC. SALVADOR CONTRERAS </v>
      </c>
      <c r="V53" s="14">
        <f>'OBRA CON ACUERDO O CONTRATO'!BA52</f>
        <v>0</v>
      </c>
      <c r="W53" s="13"/>
    </row>
    <row r="54" spans="1:23" ht="77.25" hidden="1" customHeight="1">
      <c r="A54" s="240">
        <v>2015</v>
      </c>
      <c r="B54" s="223"/>
      <c r="C54" s="225"/>
      <c r="D54" s="225"/>
      <c r="E54" s="221" t="str">
        <f>'OBRA CON ACUERDO O CONTRATO'!V53</f>
        <v>-</v>
      </c>
      <c r="F54" s="197" t="str">
        <f>'OBRA CON ACUERDO O CONTRATO'!W53</f>
        <v>-</v>
      </c>
      <c r="G54" s="221" t="str">
        <f>'OBRA CON ACUERDO O CONTRATO'!X53</f>
        <v>-</v>
      </c>
      <c r="H54" s="221" t="str">
        <f>'OBRA CON ACUERDO O CONTRATO'!Y53</f>
        <v>-</v>
      </c>
      <c r="I54" s="221"/>
      <c r="J54" s="221"/>
      <c r="K54" s="238" t="str">
        <f>'OBRA CON ACUERDO O CONTRATO'!Z53</f>
        <v>-</v>
      </c>
      <c r="L54" s="234" t="str">
        <f>'OBRA CON ACUERDO O CONTRATO'!E53</f>
        <v>RAMO 33</v>
      </c>
      <c r="M54" s="21" t="str">
        <f>'OBRA CON ACUERDO O CONTRATO'!F53</f>
        <v>GMJ 010C OP/2016</v>
      </c>
      <c r="N54" s="2" t="str">
        <f>'OBRA CON ACUERDO O CONTRATO'!G53</f>
        <v>ADJUDICACION DIRECTA</v>
      </c>
      <c r="O54" s="3" t="str">
        <f>'OBRA CON ACUERDO O CONTRATO'!H53</f>
        <v>REHABILITACION DE RED DE DRENAJE EN C. VIENTE GUERRERO ENTRE INDEPENDENCIA Y NIÑOS HEROES, EN JOCOTEPEC, JALISCO</v>
      </c>
      <c r="P54" s="4">
        <f>'OBRA CON ACUERDO O CONTRATO'!I53</f>
        <v>583370.43999999994</v>
      </c>
      <c r="Q54" s="6">
        <f>'OBRA CON ACUERDO O CONTRATO'!J53</f>
        <v>42632</v>
      </c>
      <c r="R54" s="5">
        <f>'OBRA CON ACUERDO O CONTRATO'!K53</f>
        <v>42635</v>
      </c>
      <c r="S54" s="12">
        <f>'OBRA CON ACUERDO O CONTRATO'!L53</f>
        <v>42704</v>
      </c>
      <c r="T54" s="88" t="str">
        <f>'OBRA CON ACUERDO O CONTRATO'!N53</f>
        <v>ING. GERARDO DANIEL PELAYO CERVERA</v>
      </c>
      <c r="U54" s="89" t="str">
        <f>'OBRA CON ACUERDO O CONTRATO'!O53</f>
        <v xml:space="preserve">LIC. SALVADOR CONTRERAS </v>
      </c>
      <c r="V54" s="14">
        <f>'OBRA CON ACUERDO O CONTRATO'!BA53</f>
        <v>0</v>
      </c>
      <c r="W54" s="13"/>
    </row>
    <row r="55" spans="1:23" ht="73.5" hidden="1" customHeight="1">
      <c r="A55" s="240">
        <v>2015</v>
      </c>
      <c r="B55" s="223"/>
      <c r="C55" s="225"/>
      <c r="D55" s="225"/>
      <c r="E55" s="221" t="str">
        <f>'OBRA CON ACUERDO O CONTRATO'!V54</f>
        <v>-</v>
      </c>
      <c r="F55" s="197" t="str">
        <f>'OBRA CON ACUERDO O CONTRATO'!W54</f>
        <v>-</v>
      </c>
      <c r="G55" s="221" t="str">
        <f>'OBRA CON ACUERDO O CONTRATO'!X54</f>
        <v>-</v>
      </c>
      <c r="H55" s="221" t="str">
        <f>'OBRA CON ACUERDO O CONTRATO'!Y54</f>
        <v>-</v>
      </c>
      <c r="I55" s="221"/>
      <c r="J55" s="221"/>
      <c r="K55" s="238" t="str">
        <f>'OBRA CON ACUERDO O CONTRATO'!Z54</f>
        <v>-</v>
      </c>
      <c r="L55" s="234" t="str">
        <f>'OBRA CON ACUERDO O CONTRATO'!E54</f>
        <v>RAMO 33</v>
      </c>
      <c r="M55" s="21" t="str">
        <f>'OBRA CON ACUERDO O CONTRATO'!F54</f>
        <v>GMJ 011C OP/2016</v>
      </c>
      <c r="N55" s="2" t="str">
        <f>'OBRA CON ACUERDO O CONTRATO'!G54</f>
        <v>ADJUDICACION DIRECTA</v>
      </c>
      <c r="O55" s="3" t="str">
        <f>'OBRA CON ACUERDO O CONTRATO'!H54</f>
        <v>REHABILITACIÓN DE RED DE AGUA POTABLE EN C. VIENTE GUERRERO ENTRE INDEPENDENCIA Y NIÑOS HEROES, EN JOCOTEPEC, JALISCO</v>
      </c>
      <c r="P55" s="4">
        <f>'OBRA CON ACUERDO O CONTRATO'!I54</f>
        <v>490205.03</v>
      </c>
      <c r="Q55" s="6">
        <f>'OBRA CON ACUERDO O CONTRATO'!J54</f>
        <v>42632</v>
      </c>
      <c r="R55" s="5">
        <f>'OBRA CON ACUERDO O CONTRATO'!K54</f>
        <v>42635</v>
      </c>
      <c r="S55" s="12">
        <f>'OBRA CON ACUERDO O CONTRATO'!L54</f>
        <v>42704</v>
      </c>
      <c r="T55" s="88" t="str">
        <f>'OBRA CON ACUERDO O CONTRATO'!N54</f>
        <v>ING. GERARDO DANIEL PELAYO CERVERA</v>
      </c>
      <c r="U55" s="89" t="str">
        <f>'OBRA CON ACUERDO O CONTRATO'!O54</f>
        <v xml:space="preserve">LIC. SALVADOR CONTRERAS </v>
      </c>
      <c r="V55" s="14">
        <f>'OBRA CON ACUERDO O CONTRATO'!BA54</f>
        <v>0</v>
      </c>
      <c r="W55" s="13"/>
    </row>
    <row r="56" spans="1:23" ht="133.5" customHeight="1" thickTop="1">
      <c r="A56" s="240">
        <v>2015</v>
      </c>
      <c r="B56" s="271" t="s">
        <v>317</v>
      </c>
      <c r="C56" s="270" t="s">
        <v>313</v>
      </c>
      <c r="D56" s="270" t="s">
        <v>315</v>
      </c>
      <c r="E56" s="221">
        <f>'OBRA CON ACUERDO O CONTRATO'!V55</f>
        <v>42619</v>
      </c>
      <c r="F56" s="197">
        <f>'OBRA CON ACUERDO O CONTRATO'!W55</f>
        <v>42621</v>
      </c>
      <c r="G56" s="221">
        <f>'OBRA CON ACUERDO O CONTRATO'!X55</f>
        <v>42621</v>
      </c>
      <c r="H56" s="221">
        <f>'OBRA CON ACUERDO O CONTRATO'!Y55</f>
        <v>42628</v>
      </c>
      <c r="I56" s="268" t="s">
        <v>310</v>
      </c>
      <c r="J56" s="269">
        <v>0.375</v>
      </c>
      <c r="K56" s="247">
        <f>'OBRA CON ACUERDO O CONTRATO'!Z55</f>
        <v>42632</v>
      </c>
      <c r="L56" s="234" t="str">
        <f>'OBRA CON ACUERDO O CONTRATO'!E55</f>
        <v xml:space="preserve">Fortalecimiento Financiero Para La Inversion </v>
      </c>
      <c r="M56" s="21" t="str">
        <f>'OBRA CON ACUERDO O CONTRATO'!F55</f>
        <v>GMJ 012C OP/2016</v>
      </c>
      <c r="N56" s="2" t="str">
        <f>'OBRA CON ACUERDO O CONTRATO'!G55</f>
        <v>POR INVITACION RESTRINGIDA</v>
      </c>
      <c r="O56" s="3" t="str">
        <f>'OBRA CON ACUERDO O CONTRATO'!H55</f>
        <v>CONSTRUCCIÓN DE LOZA DE CONCRETO HIDRAULICO Y REHABILITACIÓN DE PUENTE VEHICULAR EN CALLE VICENTE GUERRERO EN LA CABECERA MUNICIPAL DE JOCOTEPEC, JALISCO</v>
      </c>
      <c r="P56" s="4">
        <f>'OBRA CON ACUERDO O CONTRATO'!I55</f>
        <v>3930732.57</v>
      </c>
      <c r="Q56" s="6">
        <f>'OBRA CON ACUERDO O CONTRATO'!J55</f>
        <v>42633</v>
      </c>
      <c r="R56" s="5">
        <f>'OBRA CON ACUERDO O CONTRATO'!K55</f>
        <v>42634</v>
      </c>
      <c r="S56" s="12">
        <f>'OBRA CON ACUERDO O CONTRATO'!L55</f>
        <v>42719</v>
      </c>
      <c r="T56" s="88" t="str">
        <f>'OBRA CON ACUERDO O CONTRATO'!N55</f>
        <v>A&amp;G URBANIZADORA S.A. DE C.V.</v>
      </c>
      <c r="U56" s="89" t="str">
        <f>'OBRA CON ACUERDO O CONTRATO'!O55</f>
        <v>ING. J. GUADALUPE IBARRA</v>
      </c>
      <c r="V56" s="14">
        <f>'OBRA CON ACUERDO O CONTRATO'!BA55</f>
        <v>0</v>
      </c>
      <c r="W56" s="13"/>
    </row>
    <row r="57" spans="1:23" ht="45" hidden="1">
      <c r="A57" s="240">
        <v>2015</v>
      </c>
      <c r="B57" s="223"/>
      <c r="C57" s="225"/>
      <c r="D57" s="225"/>
      <c r="E57" s="221" t="str">
        <f>'OBRA CON ACUERDO O CONTRATO'!V56</f>
        <v>-</v>
      </c>
      <c r="F57" s="197">
        <f>'OBRA CON ACUERDO O CONTRATO'!W56</f>
        <v>0</v>
      </c>
      <c r="G57" s="221">
        <f>'OBRA CON ACUERDO O CONTRATO'!X56</f>
        <v>0</v>
      </c>
      <c r="H57" s="221" t="str">
        <f>'OBRA CON ACUERDO O CONTRATO'!Y56</f>
        <v>-</v>
      </c>
      <c r="I57" s="221"/>
      <c r="J57" s="221"/>
      <c r="K57" s="238">
        <f>'OBRA CON ACUERDO O CONTRATO'!Z56</f>
        <v>0</v>
      </c>
      <c r="L57" s="234" t="str">
        <f>'OBRA CON ACUERDO O CONTRATO'!E56</f>
        <v>RAMO 33</v>
      </c>
      <c r="M57" s="21" t="str">
        <f>'OBRA CON ACUERDO O CONTRATO'!F56</f>
        <v>GMJ 013C OP/2016</v>
      </c>
      <c r="N57" s="2" t="str">
        <f>'OBRA CON ACUERDO O CONTRATO'!G56</f>
        <v>ADJUDICACION DIRECTA</v>
      </c>
      <c r="O57" s="3" t="str">
        <f>'OBRA CON ACUERDO O CONTRATO'!H56</f>
        <v>ELECTRIFICACIÓN DE MEDIA Y BAJA TENSIÓN EN LA CALLE FRANCISCO VILLA DE ZAPOTITAN DE HIDALGO</v>
      </c>
      <c r="P57" s="4">
        <f>'OBRA CON ACUERDO O CONTRATO'!I56</f>
        <v>352278.81</v>
      </c>
      <c r="Q57" s="6">
        <f>'OBRA CON ACUERDO O CONTRATO'!J56</f>
        <v>42650</v>
      </c>
      <c r="R57" s="5">
        <f>'OBRA CON ACUERDO O CONTRATO'!K56</f>
        <v>42653</v>
      </c>
      <c r="S57" s="12">
        <f>'OBRA CON ACUERDO O CONTRATO'!L56</f>
        <v>42734</v>
      </c>
      <c r="T57" s="88" t="str">
        <f>'OBRA CON ACUERDO O CONTRATO'!N56</f>
        <v>ENERGIAS RENOVABLES DE LA RIVERA S.A. DE C.V</v>
      </c>
      <c r="U57" s="89" t="str">
        <f>'OBRA CON ACUERDO O CONTRATO'!O56</f>
        <v>ING. RIGOBERTO OLMEDO RAMOS</v>
      </c>
      <c r="V57" s="14">
        <f>'OBRA CON ACUERDO O CONTRATO'!BA56</f>
        <v>0</v>
      </c>
      <c r="W57" s="13"/>
    </row>
    <row r="58" spans="1:23" ht="60" hidden="1">
      <c r="A58" s="240">
        <v>2015</v>
      </c>
      <c r="B58" s="223"/>
      <c r="C58" s="225"/>
      <c r="D58" s="225"/>
      <c r="E58" s="221" t="str">
        <f>'OBRA CON ACUERDO O CONTRATO'!V57</f>
        <v>-</v>
      </c>
      <c r="F58" s="197">
        <f>'OBRA CON ACUERDO O CONTRATO'!W57</f>
        <v>0</v>
      </c>
      <c r="G58" s="221">
        <f>'OBRA CON ACUERDO O CONTRATO'!X57</f>
        <v>0</v>
      </c>
      <c r="H58" s="221" t="str">
        <f>'OBRA CON ACUERDO O CONTRATO'!Y57</f>
        <v>-</v>
      </c>
      <c r="I58" s="221"/>
      <c r="J58" s="221"/>
      <c r="K58" s="238">
        <f>'OBRA CON ACUERDO O CONTRATO'!Z57</f>
        <v>0</v>
      </c>
      <c r="L58" s="234" t="str">
        <f>'OBRA CON ACUERDO O CONTRATO'!E57</f>
        <v>RAMO 33</v>
      </c>
      <c r="M58" s="21" t="str">
        <f>'OBRA CON ACUERDO O CONTRATO'!F57</f>
        <v>GMJ 014C OP/2016</v>
      </c>
      <c r="N58" s="2" t="str">
        <f>'OBRA CON ACUERDO O CONTRATO'!G57</f>
        <v>ADJUDICACION DIRECTA</v>
      </c>
      <c r="O58" s="3" t="str">
        <f>'OBRA CON ACUERDO O CONTRATO'!H57</f>
        <v>ELECTRIFICACIÓN DE MEDIA Y BAJA TENSIÓN EN LA CALLE BERNARDO QUINTANA DE ZAPOTITAN DE HIDALGO</v>
      </c>
      <c r="P58" s="4">
        <f>'OBRA CON ACUERDO O CONTRATO'!I57</f>
        <v>364293.06</v>
      </c>
      <c r="Q58" s="6">
        <f>'OBRA CON ACUERDO O CONTRATO'!J57</f>
        <v>42650</v>
      </c>
      <c r="R58" s="5">
        <f>'OBRA CON ACUERDO O CONTRATO'!K57</f>
        <v>42653</v>
      </c>
      <c r="S58" s="12">
        <f>'OBRA CON ACUERDO O CONTRATO'!L57</f>
        <v>42734</v>
      </c>
      <c r="T58" s="88" t="str">
        <f>'OBRA CON ACUERDO O CONTRATO'!N57</f>
        <v>ENERGIAS RENOVABLES DE LA RIVERA S.A. DE C.V</v>
      </c>
      <c r="U58" s="89" t="str">
        <f>'OBRA CON ACUERDO O CONTRATO'!O57</f>
        <v>ING. RIGOBERTO OLMEDO RAMOS</v>
      </c>
      <c r="V58" s="14">
        <f>'OBRA CON ACUERDO O CONTRATO'!BA57</f>
        <v>0</v>
      </c>
      <c r="W58" s="13"/>
    </row>
    <row r="59" spans="1:23" s="147" customFormat="1" ht="45">
      <c r="A59" s="243">
        <v>2015</v>
      </c>
      <c r="B59" s="224"/>
      <c r="C59" s="226"/>
      <c r="D59" s="226"/>
      <c r="E59" s="227">
        <f>'OBRA CON ACUERDO O CONTRATO'!V58</f>
        <v>0</v>
      </c>
      <c r="F59" s="198">
        <f>'OBRA CON ACUERDO O CONTRATO'!W58</f>
        <v>0</v>
      </c>
      <c r="G59" s="227">
        <f>'OBRA CON ACUERDO O CONTRATO'!X58</f>
        <v>0</v>
      </c>
      <c r="H59" s="227">
        <f>'OBRA CON ACUERDO O CONTRATO'!Y58</f>
        <v>0</v>
      </c>
      <c r="I59" s="227"/>
      <c r="J59" s="246"/>
      <c r="K59" s="248">
        <f>'OBRA CON ACUERDO O CONTRATO'!Z58</f>
        <v>0</v>
      </c>
      <c r="L59" s="245" t="str">
        <f>'OBRA CON ACUERDO O CONTRATO'!E58</f>
        <v>3X1 PARA MIGRANTES</v>
      </c>
      <c r="M59" s="126" t="str">
        <f>'OBRA CON ACUERDO O CONTRATO'!F58</f>
        <v>GMJ 015C OP/2016</v>
      </c>
      <c r="N59" s="127" t="str">
        <f>'OBRA CON ACUERDO O CONTRATO'!G58</f>
        <v>POR INVITACION RESTRINGIDA</v>
      </c>
      <c r="O59" s="177" t="str">
        <f>'OBRA CON ACUERDO O CONTRATO'!H58</f>
        <v>EMPEDRADO AHOGADO EN CEMENTO EN CALLE INSURGENTES PRIMERA ETAPA, ZAPOTITAN DE HIDALGO</v>
      </c>
      <c r="P59" s="128">
        <f>'OBRA CON ACUERDO O CONTRATO'!I58</f>
        <v>2426000</v>
      </c>
      <c r="Q59" s="129">
        <f>'OBRA CON ACUERDO O CONTRATO'!J58</f>
        <v>0</v>
      </c>
      <c r="R59" s="130">
        <f>'OBRA CON ACUERDO O CONTRATO'!K58</f>
        <v>0</v>
      </c>
      <c r="S59" s="131">
        <f>'OBRA CON ACUERDO O CONTRATO'!L58</f>
        <v>0</v>
      </c>
      <c r="T59" s="228">
        <f>'OBRA CON ACUERDO O CONTRATO'!N58</f>
        <v>0</v>
      </c>
      <c r="U59" s="229">
        <f>'OBRA CON ACUERDO O CONTRATO'!O58</f>
        <v>0</v>
      </c>
      <c r="V59" s="144">
        <f>'OBRA CON ACUERDO O CONTRATO'!BA58</f>
        <v>0</v>
      </c>
      <c r="W59" s="146"/>
    </row>
    <row r="60" spans="1:23" ht="168" customHeight="1">
      <c r="A60" s="240">
        <v>2015</v>
      </c>
      <c r="B60" s="271" t="s">
        <v>314</v>
      </c>
      <c r="C60" s="270" t="s">
        <v>313</v>
      </c>
      <c r="D60" s="270" t="s">
        <v>315</v>
      </c>
      <c r="E60" s="221">
        <f>'OBRA CON ACUERDO O CONTRATO'!V59</f>
        <v>42669</v>
      </c>
      <c r="F60" s="197">
        <f>'OBRA CON ACUERDO O CONTRATO'!W59</f>
        <v>42671</v>
      </c>
      <c r="G60" s="221">
        <f>'OBRA CON ACUERDO O CONTRATO'!X59</f>
        <v>42675</v>
      </c>
      <c r="H60" s="221">
        <f>'OBRA CON ACUERDO O CONTRATO'!Y59</f>
        <v>42678</v>
      </c>
      <c r="I60" s="268" t="s">
        <v>310</v>
      </c>
      <c r="J60" s="269">
        <v>0.375</v>
      </c>
      <c r="K60" s="247">
        <f>'OBRA CON ACUERDO O CONTRATO'!Z59</f>
        <v>42681</v>
      </c>
      <c r="L60" s="234" t="str">
        <f>'OBRA CON ACUERDO O CONTRATO'!E59</f>
        <v xml:space="preserve">Fortalecimiento Financiero Para La Inversion </v>
      </c>
      <c r="M60" s="21" t="str">
        <f>'OBRA CON ACUERDO O CONTRATO'!F59</f>
        <v>GMJ 016C OP/2016</v>
      </c>
      <c r="N60" s="2" t="str">
        <f>'OBRA CON ACUERDO O CONTRATO'!G59</f>
        <v>POR INVITACION RESTRINGIDA</v>
      </c>
      <c r="O60" s="3" t="str">
        <f>'OBRA CON ACUERDO O CONTRATO'!H59</f>
        <v>CONSTRUCCIÓN DE LOZA DE PAVIMENTO CON CONCRETO HIDRAULICO INCLUYE RED DE AGUA POTABLE Y ALCANTARILLADO EN CALLE DEGOLLADO ORIENTE DE C. MATAMOROS A JOSEFA ORTÍZ DE DOMINGUEZ, EN LA CABECERA MUNICIPAL DE JOCOTEPEC, JALISCO</v>
      </c>
      <c r="P60" s="4">
        <f>'OBRA CON ACUERDO O CONTRATO'!I59</f>
        <v>2439500.65</v>
      </c>
      <c r="Q60" s="6">
        <f>'OBRA CON ACUERDO O CONTRATO'!J59</f>
        <v>42683</v>
      </c>
      <c r="R60" s="5">
        <f>'OBRA CON ACUERDO O CONTRATO'!K59</f>
        <v>42685</v>
      </c>
      <c r="S60" s="12">
        <f>'OBRA CON ACUERDO O CONTRATO'!L59</f>
        <v>42735</v>
      </c>
      <c r="T60" s="88" t="str">
        <f>'OBRA CON ACUERDO O CONTRATO'!N59</f>
        <v>TAG SOLUCIONES INTEGRALES S.A DE C.V.</v>
      </c>
      <c r="U60" s="89" t="str">
        <f>'OBRA CON ACUERDO O CONTRATO'!O59</f>
        <v>ING. JOSE GUADALUPE IBARRA RAMIREZ</v>
      </c>
      <c r="V60" s="14">
        <f>'OBRA CON ACUERDO O CONTRATO'!BA59</f>
        <v>0</v>
      </c>
      <c r="W60" s="13"/>
    </row>
    <row r="61" spans="1:23" ht="164.25" customHeight="1">
      <c r="A61" s="240">
        <v>2015</v>
      </c>
      <c r="B61" s="271" t="s">
        <v>314</v>
      </c>
      <c r="C61" s="270" t="s">
        <v>313</v>
      </c>
      <c r="D61" s="270" t="s">
        <v>315</v>
      </c>
      <c r="E61" s="221">
        <f>'OBRA CON ACUERDO O CONTRATO'!V60</f>
        <v>42669</v>
      </c>
      <c r="F61" s="197">
        <f>'OBRA CON ACUERDO O CONTRATO'!W60</f>
        <v>42671</v>
      </c>
      <c r="G61" s="221">
        <f>'OBRA CON ACUERDO O CONTRATO'!X60</f>
        <v>42675</v>
      </c>
      <c r="H61" s="221">
        <f>'OBRA CON ACUERDO O CONTRATO'!Y60</f>
        <v>42678</v>
      </c>
      <c r="I61" s="268" t="s">
        <v>310</v>
      </c>
      <c r="J61" s="269">
        <v>0.375</v>
      </c>
      <c r="K61" s="247">
        <f>'OBRA CON ACUERDO O CONTRATO'!Z60</f>
        <v>42681</v>
      </c>
      <c r="L61" s="234" t="str">
        <f>'OBRA CON ACUERDO O CONTRATO'!E60</f>
        <v xml:space="preserve">Fortalecimiento Financiero Para La Inversion </v>
      </c>
      <c r="M61" s="21" t="str">
        <f>'OBRA CON ACUERDO O CONTRATO'!F60</f>
        <v>GMJ 017C OP/2016</v>
      </c>
      <c r="N61" s="2" t="str">
        <f>'OBRA CON ACUERDO O CONTRATO'!G60</f>
        <v>POR INVITACION RESTRINGIDA</v>
      </c>
      <c r="O61" s="3" t="str">
        <f>'OBRA CON ACUERDO O CONTRATO'!H60</f>
        <v>CONSTRUCCIÓN DE LOZA DE PAVIMENTO CON CONCRETO HIDRAULICO INCLUYE RED DE AGUA POTABLE Y ALCANTARILLADO EN CALLE DEGOLLADO ORIENTE DE C. NICOLAS BRAVO A MATAMORORS, EN LA CABECERA MUNICIPAL DE JOCOTEPEC, JALISCO</v>
      </c>
      <c r="P61" s="4">
        <f>'OBRA CON ACUERDO O CONTRATO'!I60</f>
        <v>2623234.52</v>
      </c>
      <c r="Q61" s="6">
        <f>'OBRA CON ACUERDO O CONTRATO'!J60</f>
        <v>42622</v>
      </c>
      <c r="R61" s="5">
        <f>'OBRA CON ACUERDO O CONTRATO'!K60</f>
        <v>42685</v>
      </c>
      <c r="S61" s="12">
        <f>'OBRA CON ACUERDO O CONTRATO'!L60</f>
        <v>42735</v>
      </c>
      <c r="T61" s="88" t="str">
        <f>'OBRA CON ACUERDO O CONTRATO'!N60</f>
        <v xml:space="preserve">GRUPO DESARROLLADOR INMOBILIARIO CEMERAMA S.A. DE C.V. </v>
      </c>
      <c r="U61" s="89" t="str">
        <f>'OBRA CON ACUERDO O CONTRATO'!O60</f>
        <v xml:space="preserve">LIC. SALVADOR CONTRERAS </v>
      </c>
      <c r="V61" s="14">
        <f>'OBRA CON ACUERDO O CONTRATO'!BA60</f>
        <v>0</v>
      </c>
      <c r="W61" s="13"/>
    </row>
    <row r="62" spans="1:23" ht="150">
      <c r="A62" s="240">
        <v>2015</v>
      </c>
      <c r="B62" s="271" t="s">
        <v>316</v>
      </c>
      <c r="C62" s="270" t="s">
        <v>311</v>
      </c>
      <c r="D62" s="270" t="s">
        <v>315</v>
      </c>
      <c r="E62" s="221">
        <f>'OBRA CON ACUERDO O CONTRATO'!V61</f>
        <v>42653</v>
      </c>
      <c r="F62" s="197">
        <f>'OBRA CON ACUERDO O CONTRATO'!W61</f>
        <v>42656</v>
      </c>
      <c r="G62" s="221">
        <f>'OBRA CON ACUERDO O CONTRATO'!X61</f>
        <v>42661</v>
      </c>
      <c r="H62" s="221">
        <f>'OBRA CON ACUERDO O CONTRATO'!Y61</f>
        <v>42663</v>
      </c>
      <c r="I62" s="268" t="s">
        <v>310</v>
      </c>
      <c r="J62" s="269">
        <v>0.375</v>
      </c>
      <c r="K62" s="247">
        <f>'OBRA CON ACUERDO O CONTRATO'!Z61</f>
        <v>42668</v>
      </c>
      <c r="L62" s="234" t="str">
        <f>'OBRA CON ACUERDO O CONTRATO'!E61</f>
        <v>SEDATU</v>
      </c>
      <c r="M62" s="21" t="str">
        <f>'OBRA CON ACUERDO O CONTRATO'!F61</f>
        <v>GMJ 018C OP/2016</v>
      </c>
      <c r="N62" s="2" t="str">
        <f>'OBRA CON ACUERDO O CONTRATO'!G61</f>
        <v>POR INVITACION RESTRINGIDA</v>
      </c>
      <c r="O62" s="3" t="str">
        <f>'OBRA CON ACUERDO O CONTRATO'!H61</f>
        <v>CONSTRUCCIÓN DE PLAZOLETA "EL CHANTE" MUNICIPIO DE JOCOTEPEC, JALISCO</v>
      </c>
      <c r="P62" s="4">
        <f>'OBRA CON ACUERDO O CONTRATO'!I61</f>
        <v>2389400</v>
      </c>
      <c r="Q62" s="6">
        <f>'OBRA CON ACUERDO O CONTRATO'!J61</f>
        <v>42669</v>
      </c>
      <c r="R62" s="5">
        <f>'OBRA CON ACUERDO O CONTRATO'!K61</f>
        <v>42671</v>
      </c>
      <c r="S62" s="12">
        <f>'OBRA CON ACUERDO O CONTRATO'!L61</f>
        <v>42735</v>
      </c>
      <c r="T62" s="88" t="str">
        <f>'OBRA CON ACUERDO O CONTRATO'!N61</f>
        <v xml:space="preserve">GRUPO DESARROLLADOR INMOBILIARIO CEMERAMA S.A. DE C.V. </v>
      </c>
      <c r="U62" s="89" t="str">
        <f>'OBRA CON ACUERDO O CONTRATO'!O61</f>
        <v xml:space="preserve">LIC. SALVADOR CONTRERAS </v>
      </c>
      <c r="V62" s="14">
        <f>'OBRA CON ACUERDO O CONTRATO'!BA61</f>
        <v>0</v>
      </c>
      <c r="W62" s="13"/>
    </row>
    <row r="63" spans="1:23" ht="60" hidden="1">
      <c r="A63" s="240">
        <v>2015</v>
      </c>
      <c r="B63" s="223"/>
      <c r="C63" s="225"/>
      <c r="D63" s="225"/>
      <c r="E63" s="221">
        <f>'OBRA CON ACUERDO O CONTRATO'!V62</f>
        <v>0</v>
      </c>
      <c r="F63" s="197">
        <f>'OBRA CON ACUERDO O CONTRATO'!W62</f>
        <v>0</v>
      </c>
      <c r="G63" s="221">
        <f>'OBRA CON ACUERDO O CONTRATO'!X62</f>
        <v>0</v>
      </c>
      <c r="H63" s="221">
        <f>'OBRA CON ACUERDO O CONTRATO'!Y62</f>
        <v>0</v>
      </c>
      <c r="I63" s="221"/>
      <c r="J63" s="267"/>
      <c r="K63" s="238">
        <f>'OBRA CON ACUERDO O CONTRATO'!Z62</f>
        <v>0</v>
      </c>
      <c r="L63" s="234" t="str">
        <f>'OBRA CON ACUERDO O CONTRATO'!E62</f>
        <v>RAMO 33</v>
      </c>
      <c r="M63" s="21" t="str">
        <f>'OBRA CON ACUERDO O CONTRATO'!F62</f>
        <v>GMJ 019C OP/2016</v>
      </c>
      <c r="N63" s="2" t="str">
        <f>'OBRA CON ACUERDO O CONTRATO'!G62</f>
        <v>ADJUDICACION DIRECTA</v>
      </c>
      <c r="O63" s="3" t="str">
        <f>'OBRA CON ACUERDO O CONTRATO'!H62</f>
        <v>CONSTRUCCIÓN DE EMPEDRADO AHOGADO EN CEMENTO EN LA CALLE ANIMA SOLA DE LA CABECERA MUNICIPAL DE JOCOTEPEC, JALISCO</v>
      </c>
      <c r="P63" s="4">
        <f>'OBRA CON ACUERDO O CONTRATO'!I62</f>
        <v>196802.42</v>
      </c>
      <c r="Q63" s="6">
        <f>'OBRA CON ACUERDO O CONTRATO'!J62</f>
        <v>42677</v>
      </c>
      <c r="R63" s="5">
        <f>'OBRA CON ACUERDO O CONTRATO'!K62</f>
        <v>42681</v>
      </c>
      <c r="S63" s="12">
        <f>'OBRA CON ACUERDO O CONTRATO'!L62</f>
        <v>42735</v>
      </c>
      <c r="T63" s="88" t="str">
        <f>'OBRA CON ACUERDO O CONTRATO'!N62</f>
        <v>CONSTRUCCIONES VIKBRAK SA DE CV</v>
      </c>
      <c r="U63" s="89" t="str">
        <f>'OBRA CON ACUERDO O CONTRATO'!O62</f>
        <v xml:space="preserve">LIC. SALVADOR CONTRERAS </v>
      </c>
      <c r="V63" s="14">
        <f>'OBRA CON ACUERDO O CONTRATO'!BA62</f>
        <v>0</v>
      </c>
      <c r="W63" s="13"/>
    </row>
    <row r="64" spans="1:23" ht="90.75" hidden="1" customHeight="1">
      <c r="A64" s="240">
        <v>2015</v>
      </c>
      <c r="B64" s="223"/>
      <c r="C64" s="225"/>
      <c r="D64" s="225"/>
      <c r="E64" s="221">
        <f>'OBRA CON ACUERDO O CONTRATO'!V63</f>
        <v>0</v>
      </c>
      <c r="F64" s="197">
        <f>'OBRA CON ACUERDO O CONTRATO'!W63</f>
        <v>0</v>
      </c>
      <c r="G64" s="221">
        <f>'OBRA CON ACUERDO O CONTRATO'!X63</f>
        <v>0</v>
      </c>
      <c r="H64" s="221">
        <f>'OBRA CON ACUERDO O CONTRATO'!Y63</f>
        <v>0</v>
      </c>
      <c r="I64" s="221"/>
      <c r="J64" s="267"/>
      <c r="K64" s="238">
        <f>'OBRA CON ACUERDO O CONTRATO'!Z63</f>
        <v>0</v>
      </c>
      <c r="L64" s="234" t="str">
        <f>'OBRA CON ACUERDO O CONTRATO'!E63</f>
        <v>RAMO 33</v>
      </c>
      <c r="M64" s="21" t="str">
        <f>'OBRA CON ACUERDO O CONTRATO'!F63</f>
        <v>GMJ 020C OP/2016</v>
      </c>
      <c r="N64" s="2" t="str">
        <f>'OBRA CON ACUERDO O CONTRATO'!G63</f>
        <v>ADJUDICACION DIRECTA</v>
      </c>
      <c r="O64" s="3" t="str">
        <f>'OBRA CON ACUERDO O CONTRATO'!H63</f>
        <v>REEMPEDRADO AHOGADO EN CEMENTO CALLE 16 DE SEPTIEMBRE ENTRE CALLES MORELOS Y 20 DE NOVIEMBRE EN LA DELEGACIÓN DE ZAPOTITAN DE HIDALGO</v>
      </c>
      <c r="P64" s="4">
        <f>'OBRA CON ACUERDO O CONTRATO'!I63</f>
        <v>523396.29</v>
      </c>
      <c r="Q64" s="6">
        <f>'OBRA CON ACUERDO O CONTRATO'!J63</f>
        <v>42677</v>
      </c>
      <c r="R64" s="5">
        <f>'OBRA CON ACUERDO O CONTRATO'!K63</f>
        <v>42678</v>
      </c>
      <c r="S64" s="12">
        <f>'OBRA CON ACUERDO O CONTRATO'!L63</f>
        <v>42735</v>
      </c>
      <c r="T64" s="88" t="str">
        <f>'OBRA CON ACUERDO O CONTRATO'!N63</f>
        <v>LIC. CARLOS MANUEL PELAYO CERVERA</v>
      </c>
      <c r="U64" s="89" t="str">
        <f>'OBRA CON ACUERDO O CONTRATO'!O63</f>
        <v xml:space="preserve">LIC. SALVADOR CONTRERAS </v>
      </c>
      <c r="V64" s="14">
        <f>'OBRA CON ACUERDO O CONTRATO'!BA63</f>
        <v>0</v>
      </c>
      <c r="W64" s="13"/>
    </row>
    <row r="65" spans="1:23" ht="90" hidden="1">
      <c r="A65" s="240">
        <v>2015</v>
      </c>
      <c r="B65" s="223"/>
      <c r="C65" s="225"/>
      <c r="D65" s="225"/>
      <c r="E65" s="221">
        <f>'OBRA CON ACUERDO O CONTRATO'!V64</f>
        <v>0</v>
      </c>
      <c r="F65" s="197">
        <f>'OBRA CON ACUERDO O CONTRATO'!W64</f>
        <v>0</v>
      </c>
      <c r="G65" s="221">
        <f>'OBRA CON ACUERDO O CONTRATO'!X64</f>
        <v>0</v>
      </c>
      <c r="H65" s="221">
        <f>'OBRA CON ACUERDO O CONTRATO'!Y64</f>
        <v>0</v>
      </c>
      <c r="I65" s="221"/>
      <c r="J65" s="267"/>
      <c r="K65" s="238">
        <f>'OBRA CON ACUERDO O CONTRATO'!Z64</f>
        <v>0</v>
      </c>
      <c r="L65" s="234" t="str">
        <f>'OBRA CON ACUERDO O CONTRATO'!E64</f>
        <v xml:space="preserve">Fortalecimiento Financiero Para La Inversion </v>
      </c>
      <c r="M65" s="21" t="str">
        <f>'OBRA CON ACUERDO O CONTRATO'!F64</f>
        <v>GMJ 021C OP/2016</v>
      </c>
      <c r="N65" s="2" t="str">
        <f>'OBRA CON ACUERDO O CONTRATO'!G64</f>
        <v>ADJUDICACION DIRECTA</v>
      </c>
      <c r="O65" s="3" t="str">
        <f>'OBRA CON ACUERDO O CONTRATO'!H64</f>
        <v>CONSTRUCCIÓN DE ALUMBRADO PÚBLICO EN CALLE DEGOLLADO ENTRE C. JOSEFA ORTÍZ DE DOMINGUEZ Y NICOLAS BRAVO, EN LA CABECERA MUNICIPAL EN EL MUNICIPIO DE JOCOTEPEC, JALISCO</v>
      </c>
      <c r="P65" s="4">
        <f>'OBRA CON ACUERDO O CONTRATO'!I64</f>
        <v>577695.28</v>
      </c>
      <c r="Q65" s="6">
        <f>'OBRA CON ACUERDO O CONTRATO'!J64</f>
        <v>42688</v>
      </c>
      <c r="R65" s="5">
        <f>'OBRA CON ACUERDO O CONTRATO'!K64</f>
        <v>42689</v>
      </c>
      <c r="S65" s="12">
        <f>'OBRA CON ACUERDO O CONTRATO'!L64</f>
        <v>42734</v>
      </c>
      <c r="T65" s="88" t="str">
        <f>'OBRA CON ACUERDO O CONTRATO'!N64</f>
        <v>ENERGIAS RENOVABLES DE LA RIVERA S.A. DE C.V</v>
      </c>
      <c r="U65" s="89" t="str">
        <f>'OBRA CON ACUERDO O CONTRATO'!O64</f>
        <v>ING. JOSE GUADALUPE IBARRA RAMIREZ</v>
      </c>
      <c r="V65" s="14">
        <f>'OBRA CON ACUERDO O CONTRATO'!BA64</f>
        <v>0</v>
      </c>
      <c r="W65" s="13"/>
    </row>
    <row r="66" spans="1:23" s="147" customFormat="1" ht="26.25" hidden="1">
      <c r="A66" s="243">
        <v>2015</v>
      </c>
      <c r="B66" s="224"/>
      <c r="C66" s="226"/>
      <c r="D66" s="226"/>
      <c r="E66" s="227">
        <f>'OBRA CON ACUERDO O CONTRATO'!V65</f>
        <v>0</v>
      </c>
      <c r="F66" s="198">
        <f>'OBRA CON ACUERDO O CONTRATO'!W65</f>
        <v>0</v>
      </c>
      <c r="G66" s="227">
        <f>'OBRA CON ACUERDO O CONTRATO'!X65</f>
        <v>0</v>
      </c>
      <c r="H66" s="227">
        <f>'OBRA CON ACUERDO O CONTRATO'!Y65</f>
        <v>0</v>
      </c>
      <c r="I66" s="227"/>
      <c r="J66" s="267"/>
      <c r="K66" s="244">
        <f>'OBRA CON ACUERDO O CONTRATO'!Z65</f>
        <v>0</v>
      </c>
      <c r="L66" s="245">
        <f>'OBRA CON ACUERDO O CONTRATO'!E65</f>
        <v>0</v>
      </c>
      <c r="M66" s="126" t="str">
        <f>'OBRA CON ACUERDO O CONTRATO'!F65</f>
        <v>GMJ 022C OP/2016</v>
      </c>
      <c r="N66" s="127">
        <f>'OBRA CON ACUERDO O CONTRATO'!G65</f>
        <v>0</v>
      </c>
      <c r="O66" s="177" t="str">
        <f>'OBRA CON ACUERDO O CONTRATO'!H65</f>
        <v>CANCELADO</v>
      </c>
      <c r="P66" s="128">
        <f>'OBRA CON ACUERDO O CONTRATO'!I65</f>
        <v>0</v>
      </c>
      <c r="Q66" s="129">
        <f>'OBRA CON ACUERDO O CONTRATO'!J65</f>
        <v>0</v>
      </c>
      <c r="R66" s="130">
        <f>'OBRA CON ACUERDO O CONTRATO'!K65</f>
        <v>0</v>
      </c>
      <c r="S66" s="131">
        <f>'OBRA CON ACUERDO O CONTRATO'!L65</f>
        <v>0</v>
      </c>
      <c r="T66" s="228">
        <f>'OBRA CON ACUERDO O CONTRATO'!N65</f>
        <v>0</v>
      </c>
      <c r="U66" s="229">
        <f>'OBRA CON ACUERDO O CONTRATO'!O65</f>
        <v>0</v>
      </c>
      <c r="V66" s="144">
        <f>'OBRA CON ACUERDO O CONTRATO'!BA65</f>
        <v>0</v>
      </c>
      <c r="W66" s="146"/>
    </row>
    <row r="67" spans="1:23" s="147" customFormat="1" ht="26.25" hidden="1">
      <c r="A67" s="243">
        <v>2015</v>
      </c>
      <c r="B67" s="224"/>
      <c r="C67" s="226"/>
      <c r="D67" s="226"/>
      <c r="E67" s="227">
        <f>'OBRA CON ACUERDO O CONTRATO'!V66</f>
        <v>0</v>
      </c>
      <c r="F67" s="198">
        <f>'OBRA CON ACUERDO O CONTRATO'!W66</f>
        <v>0</v>
      </c>
      <c r="G67" s="227">
        <f>'OBRA CON ACUERDO O CONTRATO'!X66</f>
        <v>0</v>
      </c>
      <c r="H67" s="227">
        <f>'OBRA CON ACUERDO O CONTRATO'!Y66</f>
        <v>0</v>
      </c>
      <c r="I67" s="227"/>
      <c r="J67" s="267"/>
      <c r="K67" s="244">
        <f>'OBRA CON ACUERDO O CONTRATO'!Z66</f>
        <v>0</v>
      </c>
      <c r="L67" s="245">
        <f>'OBRA CON ACUERDO O CONTRATO'!E66</f>
        <v>0</v>
      </c>
      <c r="M67" s="126" t="str">
        <f>'OBRA CON ACUERDO O CONTRATO'!F66</f>
        <v>GMJ 023C OP/2016</v>
      </c>
      <c r="N67" s="127">
        <f>'OBRA CON ACUERDO O CONTRATO'!G66</f>
        <v>0</v>
      </c>
      <c r="O67" s="177" t="str">
        <f>'OBRA CON ACUERDO O CONTRATO'!H66</f>
        <v>CANCELADO</v>
      </c>
      <c r="P67" s="128">
        <f>'OBRA CON ACUERDO O CONTRATO'!I66</f>
        <v>0</v>
      </c>
      <c r="Q67" s="129">
        <f>'OBRA CON ACUERDO O CONTRATO'!J66</f>
        <v>0</v>
      </c>
      <c r="R67" s="130">
        <f>'OBRA CON ACUERDO O CONTRATO'!K66</f>
        <v>0</v>
      </c>
      <c r="S67" s="131">
        <f>'OBRA CON ACUERDO O CONTRATO'!L66</f>
        <v>0</v>
      </c>
      <c r="T67" s="228">
        <f>'OBRA CON ACUERDO O CONTRATO'!N66</f>
        <v>0</v>
      </c>
      <c r="U67" s="229">
        <f>'OBRA CON ACUERDO O CONTRATO'!O66</f>
        <v>0</v>
      </c>
      <c r="V67" s="144">
        <f>'OBRA CON ACUERDO O CONTRATO'!BA66</f>
        <v>0</v>
      </c>
      <c r="W67" s="146"/>
    </row>
    <row r="68" spans="1:23" ht="120">
      <c r="A68" s="240">
        <v>2015</v>
      </c>
      <c r="B68" s="259"/>
      <c r="C68" s="270" t="s">
        <v>312</v>
      </c>
      <c r="D68" s="270" t="s">
        <v>315</v>
      </c>
      <c r="E68" s="258" t="str">
        <f>'OBRA CON ACUERDO O CONTRATO'!V67</f>
        <v>FALTA</v>
      </c>
      <c r="F68" s="262" t="str">
        <f>'OBRA CON ACUERDO O CONTRATO'!W67</f>
        <v>FALTA</v>
      </c>
      <c r="G68" s="258" t="str">
        <f>'OBRA CON ACUERDO O CONTRATO'!X67</f>
        <v>FALTA</v>
      </c>
      <c r="H68" s="258" t="str">
        <f>'OBRA CON ACUERDO O CONTRATO'!Y67</f>
        <v>FALTA</v>
      </c>
      <c r="I68" s="268" t="s">
        <v>310</v>
      </c>
      <c r="J68" s="267"/>
      <c r="K68" s="260" t="str">
        <f>'OBRA CON ACUERDO O CONTRATO'!Z67</f>
        <v>FALTA</v>
      </c>
      <c r="L68" s="234" t="str">
        <f>'OBRA CON ACUERDO O CONTRATO'!E67</f>
        <v>RAMO 33</v>
      </c>
      <c r="M68" s="21" t="str">
        <f>'OBRA CON ACUERDO O CONTRATO'!F67</f>
        <v>GMJ 024C OP/2016</v>
      </c>
      <c r="N68" s="2" t="str">
        <f>'OBRA CON ACUERDO O CONTRATO'!G67</f>
        <v>POR INVITACION RESTRINGIDA</v>
      </c>
      <c r="O68" s="3" t="str">
        <f>'OBRA CON ACUERDO O CONTRATO'!H67</f>
        <v>CONSTRUCCIÓN Y AFORO DE POZO PROFUNDO EN LA CALLE JUAREZ, LOCALIDAD DE CHANTEPEC, MUNICIPIO DE JOCOTEPEC, JALISCO</v>
      </c>
      <c r="P68" s="4">
        <f>'OBRA CON ACUERDO O CONTRATO'!I67</f>
        <v>1630380</v>
      </c>
      <c r="Q68" s="6">
        <f>'OBRA CON ACUERDO O CONTRATO'!J67</f>
        <v>0</v>
      </c>
      <c r="R68" s="5">
        <f>'OBRA CON ACUERDO O CONTRATO'!K67</f>
        <v>42720</v>
      </c>
      <c r="S68" s="12">
        <f>'OBRA CON ACUERDO O CONTRATO'!L67</f>
        <v>42794</v>
      </c>
      <c r="T68" s="257">
        <f>'OBRA CON ACUERDO O CONTRATO'!N67</f>
        <v>0</v>
      </c>
      <c r="U68" s="261" t="str">
        <f>'OBRA CON ACUERDO O CONTRATO'!O67</f>
        <v>ING. RIGOBERTO OLMEDO RAMOS</v>
      </c>
      <c r="V68" s="14">
        <f>'OBRA CON ACUERDO O CONTRATO'!BA67</f>
        <v>0</v>
      </c>
      <c r="W68" s="13"/>
    </row>
    <row r="69" spans="1:23" ht="120">
      <c r="A69" s="240">
        <v>2015</v>
      </c>
      <c r="B69" s="259"/>
      <c r="C69" s="270" t="s">
        <v>313</v>
      </c>
      <c r="D69" s="270" t="s">
        <v>315</v>
      </c>
      <c r="E69" s="258" t="str">
        <f>'OBRA CON ACUERDO O CONTRATO'!V68</f>
        <v>FALTA</v>
      </c>
      <c r="F69" s="262" t="str">
        <f>'OBRA CON ACUERDO O CONTRATO'!W68</f>
        <v>FALTA</v>
      </c>
      <c r="G69" s="258" t="str">
        <f>'OBRA CON ACUERDO O CONTRATO'!X68</f>
        <v>FALTA</v>
      </c>
      <c r="H69" s="258" t="str">
        <f>'OBRA CON ACUERDO O CONTRATO'!Y68</f>
        <v>FALTA</v>
      </c>
      <c r="I69" s="268" t="s">
        <v>310</v>
      </c>
      <c r="J69" s="267"/>
      <c r="K69" s="260" t="str">
        <f>'OBRA CON ACUERDO O CONTRATO'!Z68</f>
        <v>FALTA</v>
      </c>
      <c r="L69" s="234" t="str">
        <f>'OBRA CON ACUERDO O CONTRATO'!E68</f>
        <v>FOREMODA</v>
      </c>
      <c r="M69" s="21" t="str">
        <f>'OBRA CON ACUERDO O CONTRATO'!F68</f>
        <v>GMJ 025C OP/2016</v>
      </c>
      <c r="N69" s="2" t="str">
        <f>'OBRA CON ACUERDO O CONTRATO'!G68</f>
        <v>POR INVITACION RESTRINGIDA</v>
      </c>
      <c r="O69" s="3" t="str">
        <f>'OBRA CON ACUERDO O CONTRATO'!H68</f>
        <v>RESTAURACIÓN DE LA PARROQUIA DEL SEÑOR DEL MONTE EN JOCOTEPEC, JALISCO</v>
      </c>
      <c r="P69" s="4">
        <f>'OBRA CON ACUERDO O CONTRATO'!I68</f>
        <v>1800000</v>
      </c>
      <c r="Q69" s="6">
        <f>'OBRA CON ACUERDO O CONTRATO'!J68</f>
        <v>0</v>
      </c>
      <c r="R69" s="5">
        <f>'OBRA CON ACUERDO O CONTRATO'!K68</f>
        <v>42734</v>
      </c>
      <c r="S69" s="12">
        <f>'OBRA CON ACUERDO O CONTRATO'!L68</f>
        <v>43039</v>
      </c>
      <c r="T69" s="257">
        <f>'OBRA CON ACUERDO O CONTRATO'!N68</f>
        <v>0</v>
      </c>
      <c r="U69" s="89" t="str">
        <f>'OBRA CON ACUERDO O CONTRATO'!O68</f>
        <v>ARQ. FRANCISCO SALAZAR</v>
      </c>
      <c r="V69" s="14">
        <f>'OBRA CON ACUERDO O CONTRATO'!BA68</f>
        <v>0</v>
      </c>
      <c r="W69" s="13"/>
    </row>
    <row r="70" spans="1:23" ht="26.25" hidden="1">
      <c r="A70" s="240">
        <v>2015</v>
      </c>
      <c r="B70" s="223"/>
      <c r="C70" s="225"/>
      <c r="D70" s="225"/>
      <c r="E70" s="221">
        <f>'OBRA CON ACUERDO O CONTRATO'!V69</f>
        <v>0</v>
      </c>
      <c r="F70" s="197">
        <f>'OBRA CON ACUERDO O CONTRATO'!W69</f>
        <v>0</v>
      </c>
      <c r="G70" s="221">
        <f>'OBRA CON ACUERDO O CONTRATO'!X69</f>
        <v>0</v>
      </c>
      <c r="H70" s="221">
        <f>'OBRA CON ACUERDO O CONTRATO'!Y69</f>
        <v>0</v>
      </c>
      <c r="I70" s="221"/>
      <c r="J70" s="221"/>
      <c r="K70" s="238">
        <f>'OBRA CON ACUERDO O CONTRATO'!Z69</f>
        <v>0</v>
      </c>
      <c r="L70" s="234">
        <f>'OBRA CON ACUERDO O CONTRATO'!E69</f>
        <v>0</v>
      </c>
      <c r="M70" s="21">
        <f>'OBRA CON ACUERDO O CONTRATO'!F69</f>
        <v>0</v>
      </c>
      <c r="N70" s="2">
        <f>'OBRA CON ACUERDO O CONTRATO'!G69</f>
        <v>0</v>
      </c>
      <c r="O70" s="3">
        <f>'OBRA CON ACUERDO O CONTRATO'!H69</f>
        <v>0</v>
      </c>
      <c r="P70" s="4">
        <f>'OBRA CON ACUERDO O CONTRATO'!I69</f>
        <v>0</v>
      </c>
      <c r="Q70" s="6">
        <f>'OBRA CON ACUERDO O CONTRATO'!J69</f>
        <v>0</v>
      </c>
      <c r="R70" s="5">
        <f>'OBRA CON ACUERDO O CONTRATO'!K69</f>
        <v>0</v>
      </c>
      <c r="S70" s="12">
        <f>'OBRA CON ACUERDO O CONTRATO'!L69</f>
        <v>0</v>
      </c>
      <c r="T70" s="88">
        <f>'OBRA CON ACUERDO O CONTRATO'!N69</f>
        <v>0</v>
      </c>
      <c r="U70" s="89">
        <f>'OBRA CON ACUERDO O CONTRATO'!O69</f>
        <v>0</v>
      </c>
      <c r="V70" s="14">
        <f>'OBRA CON ACUERDO O CONTRATO'!BA69</f>
        <v>0</v>
      </c>
      <c r="W70" s="13"/>
    </row>
    <row r="71" spans="1:23" ht="26.25" hidden="1">
      <c r="A71" s="240">
        <v>2015</v>
      </c>
      <c r="B71" s="223"/>
      <c r="C71" s="225"/>
      <c r="D71" s="225"/>
      <c r="E71" s="221">
        <f>'OBRA CON ACUERDO O CONTRATO'!V70</f>
        <v>0</v>
      </c>
      <c r="F71" s="197">
        <f>'OBRA CON ACUERDO O CONTRATO'!W70</f>
        <v>0</v>
      </c>
      <c r="G71" s="221">
        <f>'OBRA CON ACUERDO O CONTRATO'!X70</f>
        <v>0</v>
      </c>
      <c r="H71" s="221">
        <f>'OBRA CON ACUERDO O CONTRATO'!Y70</f>
        <v>0</v>
      </c>
      <c r="I71" s="221"/>
      <c r="J71" s="221"/>
      <c r="K71" s="238">
        <f>'OBRA CON ACUERDO O CONTRATO'!Z70</f>
        <v>0</v>
      </c>
      <c r="L71" s="234">
        <f>'OBRA CON ACUERDO O CONTRATO'!E70</f>
        <v>0</v>
      </c>
      <c r="M71" s="21">
        <f>'OBRA CON ACUERDO O CONTRATO'!F70</f>
        <v>0</v>
      </c>
      <c r="N71" s="2">
        <f>'OBRA CON ACUERDO O CONTRATO'!G70</f>
        <v>0</v>
      </c>
      <c r="O71" s="3">
        <f>'OBRA CON ACUERDO O CONTRATO'!H70</f>
        <v>0</v>
      </c>
      <c r="P71" s="4">
        <f>'OBRA CON ACUERDO O CONTRATO'!I70</f>
        <v>0</v>
      </c>
      <c r="Q71" s="6">
        <f>'OBRA CON ACUERDO O CONTRATO'!J70</f>
        <v>0</v>
      </c>
      <c r="R71" s="5">
        <f>'OBRA CON ACUERDO O CONTRATO'!K70</f>
        <v>0</v>
      </c>
      <c r="S71" s="12">
        <f>'OBRA CON ACUERDO O CONTRATO'!L70</f>
        <v>0</v>
      </c>
      <c r="T71" s="88">
        <f>'OBRA CON ACUERDO O CONTRATO'!N70</f>
        <v>0</v>
      </c>
      <c r="U71" s="89">
        <f>'OBRA CON ACUERDO O CONTRATO'!O70</f>
        <v>0</v>
      </c>
      <c r="V71" s="14">
        <f>'OBRA CON ACUERDO O CONTRATO'!BA70</f>
        <v>0</v>
      </c>
      <c r="W71" s="13"/>
    </row>
    <row r="72" spans="1:23" ht="26.25" hidden="1">
      <c r="A72" s="240">
        <v>2015</v>
      </c>
      <c r="B72" s="223"/>
      <c r="C72" s="225"/>
      <c r="D72" s="225"/>
      <c r="E72" s="221">
        <f>'OBRA CON ACUERDO O CONTRATO'!V71</f>
        <v>0</v>
      </c>
      <c r="F72" s="197">
        <f>'OBRA CON ACUERDO O CONTRATO'!W71</f>
        <v>0</v>
      </c>
      <c r="G72" s="221">
        <f>'OBRA CON ACUERDO O CONTRATO'!X71</f>
        <v>0</v>
      </c>
      <c r="H72" s="221">
        <f>'OBRA CON ACUERDO O CONTRATO'!Y71</f>
        <v>0</v>
      </c>
      <c r="I72" s="221"/>
      <c r="J72" s="221"/>
      <c r="K72" s="238">
        <f>'OBRA CON ACUERDO O CONTRATO'!Z71</f>
        <v>0</v>
      </c>
      <c r="L72" s="234">
        <f>'OBRA CON ACUERDO O CONTRATO'!E71</f>
        <v>0</v>
      </c>
      <c r="M72" s="21">
        <f>'OBRA CON ACUERDO O CONTRATO'!F71</f>
        <v>0</v>
      </c>
      <c r="N72" s="2">
        <f>'OBRA CON ACUERDO O CONTRATO'!G71</f>
        <v>0</v>
      </c>
      <c r="O72" s="3">
        <f>'OBRA CON ACUERDO O CONTRATO'!H71</f>
        <v>0</v>
      </c>
      <c r="P72" s="4">
        <f>'OBRA CON ACUERDO O CONTRATO'!I71</f>
        <v>0</v>
      </c>
      <c r="Q72" s="6">
        <f>'OBRA CON ACUERDO O CONTRATO'!J71</f>
        <v>0</v>
      </c>
      <c r="R72" s="5">
        <f>'OBRA CON ACUERDO O CONTRATO'!K71</f>
        <v>0</v>
      </c>
      <c r="S72" s="12">
        <f>'OBRA CON ACUERDO O CONTRATO'!L71</f>
        <v>0</v>
      </c>
      <c r="T72" s="88">
        <f>'OBRA CON ACUERDO O CONTRATO'!N71</f>
        <v>0</v>
      </c>
      <c r="U72" s="89">
        <f>'OBRA CON ACUERDO O CONTRATO'!O71</f>
        <v>0</v>
      </c>
      <c r="V72" s="14">
        <f>'OBRA CON ACUERDO O CONTRATO'!BA71</f>
        <v>0</v>
      </c>
      <c r="W72" s="13"/>
    </row>
    <row r="73" spans="1:23" ht="26.25" hidden="1">
      <c r="A73" s="240">
        <v>2015</v>
      </c>
      <c r="B73" s="223"/>
      <c r="C73" s="225"/>
      <c r="D73" s="225"/>
      <c r="E73" s="221">
        <f>'OBRA CON ACUERDO O CONTRATO'!V72</f>
        <v>0</v>
      </c>
      <c r="F73" s="197">
        <f>'OBRA CON ACUERDO O CONTRATO'!W72</f>
        <v>0</v>
      </c>
      <c r="G73" s="221">
        <f>'OBRA CON ACUERDO O CONTRATO'!X72</f>
        <v>0</v>
      </c>
      <c r="H73" s="221">
        <f>'OBRA CON ACUERDO O CONTRATO'!Y72</f>
        <v>0</v>
      </c>
      <c r="I73" s="221"/>
      <c r="J73" s="221"/>
      <c r="K73" s="238">
        <f>'OBRA CON ACUERDO O CONTRATO'!Z72</f>
        <v>0</v>
      </c>
      <c r="L73" s="234">
        <f>'OBRA CON ACUERDO O CONTRATO'!E72</f>
        <v>0</v>
      </c>
      <c r="M73" s="21">
        <f>'OBRA CON ACUERDO O CONTRATO'!F72</f>
        <v>0</v>
      </c>
      <c r="N73" s="2">
        <f>'OBRA CON ACUERDO O CONTRATO'!G72</f>
        <v>0</v>
      </c>
      <c r="O73" s="3">
        <f>'OBRA CON ACUERDO O CONTRATO'!H72</f>
        <v>0</v>
      </c>
      <c r="P73" s="4">
        <f>'OBRA CON ACUERDO O CONTRATO'!I72</f>
        <v>0</v>
      </c>
      <c r="Q73" s="6">
        <f>'OBRA CON ACUERDO O CONTRATO'!J72</f>
        <v>0</v>
      </c>
      <c r="R73" s="5">
        <f>'OBRA CON ACUERDO O CONTRATO'!K72</f>
        <v>0</v>
      </c>
      <c r="S73" s="12">
        <f>'OBRA CON ACUERDO O CONTRATO'!L72</f>
        <v>0</v>
      </c>
      <c r="T73" s="88">
        <f>'OBRA CON ACUERDO O CONTRATO'!N72</f>
        <v>0</v>
      </c>
      <c r="U73" s="89">
        <f>'OBRA CON ACUERDO O CONTRATO'!O72</f>
        <v>0</v>
      </c>
      <c r="V73" s="14">
        <f>'OBRA CON ACUERDO O CONTRATO'!BA72</f>
        <v>0</v>
      </c>
      <c r="W73" s="13"/>
    </row>
    <row r="74" spans="1:23" ht="26.25" hidden="1">
      <c r="A74" s="240">
        <v>2015</v>
      </c>
      <c r="B74" s="223"/>
      <c r="C74" s="225"/>
      <c r="D74" s="225"/>
      <c r="E74" s="221">
        <f>'OBRA CON ACUERDO O CONTRATO'!V73</f>
        <v>0</v>
      </c>
      <c r="F74" s="197">
        <f>'OBRA CON ACUERDO O CONTRATO'!W73</f>
        <v>0</v>
      </c>
      <c r="G74" s="221">
        <f>'OBRA CON ACUERDO O CONTRATO'!X73</f>
        <v>0</v>
      </c>
      <c r="H74" s="221">
        <f>'OBRA CON ACUERDO O CONTRATO'!Y73</f>
        <v>0</v>
      </c>
      <c r="I74" s="221"/>
      <c r="J74" s="221"/>
      <c r="K74" s="238">
        <f>'OBRA CON ACUERDO O CONTRATO'!Z73</f>
        <v>0</v>
      </c>
      <c r="L74" s="234">
        <f>'OBRA CON ACUERDO O CONTRATO'!E73</f>
        <v>0</v>
      </c>
      <c r="M74" s="21">
        <f>'OBRA CON ACUERDO O CONTRATO'!F73</f>
        <v>0</v>
      </c>
      <c r="N74" s="2">
        <f>'OBRA CON ACUERDO O CONTRATO'!G73</f>
        <v>0</v>
      </c>
      <c r="O74" s="3">
        <f>'OBRA CON ACUERDO O CONTRATO'!H73</f>
        <v>0</v>
      </c>
      <c r="P74" s="4">
        <f>'OBRA CON ACUERDO O CONTRATO'!I73</f>
        <v>0</v>
      </c>
      <c r="Q74" s="6">
        <f>'OBRA CON ACUERDO O CONTRATO'!J73</f>
        <v>0</v>
      </c>
      <c r="R74" s="5">
        <f>'OBRA CON ACUERDO O CONTRATO'!K73</f>
        <v>0</v>
      </c>
      <c r="S74" s="12">
        <f>'OBRA CON ACUERDO O CONTRATO'!L73</f>
        <v>0</v>
      </c>
      <c r="T74" s="88">
        <f>'OBRA CON ACUERDO O CONTRATO'!N73</f>
        <v>0</v>
      </c>
      <c r="U74" s="89">
        <f>'OBRA CON ACUERDO O CONTRATO'!O73</f>
        <v>0</v>
      </c>
      <c r="V74" s="14">
        <f>'OBRA CON ACUERDO O CONTRATO'!BA73</f>
        <v>0</v>
      </c>
      <c r="W74" s="13"/>
    </row>
    <row r="75" spans="1:23" ht="26.25" hidden="1">
      <c r="A75" s="240">
        <v>2015</v>
      </c>
      <c r="B75" s="223"/>
      <c r="C75" s="225"/>
      <c r="D75" s="225"/>
      <c r="E75" s="221">
        <f>'OBRA CON ACUERDO O CONTRATO'!V74</f>
        <v>0</v>
      </c>
      <c r="F75" s="197">
        <f>'OBRA CON ACUERDO O CONTRATO'!W74</f>
        <v>0</v>
      </c>
      <c r="G75" s="221">
        <f>'OBRA CON ACUERDO O CONTRATO'!X74</f>
        <v>0</v>
      </c>
      <c r="H75" s="221">
        <f>'OBRA CON ACUERDO O CONTRATO'!Y74</f>
        <v>0</v>
      </c>
      <c r="I75" s="221"/>
      <c r="J75" s="221"/>
      <c r="K75" s="238">
        <f>'OBRA CON ACUERDO O CONTRATO'!Z74</f>
        <v>0</v>
      </c>
      <c r="L75" s="234">
        <f>'OBRA CON ACUERDO O CONTRATO'!E74</f>
        <v>0</v>
      </c>
      <c r="M75" s="21">
        <f>'OBRA CON ACUERDO O CONTRATO'!F74</f>
        <v>0</v>
      </c>
      <c r="N75" s="2">
        <f>'OBRA CON ACUERDO O CONTRATO'!G74</f>
        <v>0</v>
      </c>
      <c r="O75" s="3">
        <f>'OBRA CON ACUERDO O CONTRATO'!H74</f>
        <v>0</v>
      </c>
      <c r="P75" s="4">
        <f>'OBRA CON ACUERDO O CONTRATO'!I74</f>
        <v>0</v>
      </c>
      <c r="Q75" s="6">
        <f>'OBRA CON ACUERDO O CONTRATO'!J74</f>
        <v>0</v>
      </c>
      <c r="R75" s="5">
        <f>'OBRA CON ACUERDO O CONTRATO'!K74</f>
        <v>0</v>
      </c>
      <c r="S75" s="12">
        <f>'OBRA CON ACUERDO O CONTRATO'!L74</f>
        <v>0</v>
      </c>
      <c r="T75" s="88">
        <f>'OBRA CON ACUERDO O CONTRATO'!N74</f>
        <v>0</v>
      </c>
      <c r="U75" s="89">
        <f>'OBRA CON ACUERDO O CONTRATO'!O74</f>
        <v>0</v>
      </c>
      <c r="V75" s="14">
        <f>'OBRA CON ACUERDO O CONTRATO'!BA74</f>
        <v>0</v>
      </c>
      <c r="W75" s="13"/>
    </row>
    <row r="76" spans="1:23" ht="26.25" hidden="1">
      <c r="A76" s="240">
        <v>2015</v>
      </c>
      <c r="B76" s="223"/>
      <c r="C76" s="225"/>
      <c r="D76" s="225"/>
      <c r="E76" s="221">
        <f>'OBRA CON ACUERDO O CONTRATO'!V75</f>
        <v>0</v>
      </c>
      <c r="F76" s="197">
        <f>'OBRA CON ACUERDO O CONTRATO'!W75</f>
        <v>0</v>
      </c>
      <c r="G76" s="221">
        <f>'OBRA CON ACUERDO O CONTRATO'!X75</f>
        <v>0</v>
      </c>
      <c r="H76" s="221">
        <f>'OBRA CON ACUERDO O CONTRATO'!Y75</f>
        <v>0</v>
      </c>
      <c r="I76" s="221"/>
      <c r="J76" s="221"/>
      <c r="K76" s="238">
        <f>'OBRA CON ACUERDO O CONTRATO'!Z75</f>
        <v>0</v>
      </c>
      <c r="L76" s="234">
        <f>'OBRA CON ACUERDO O CONTRATO'!E75</f>
        <v>0</v>
      </c>
      <c r="M76" s="21">
        <f>'OBRA CON ACUERDO O CONTRATO'!F75</f>
        <v>0</v>
      </c>
      <c r="N76" s="2">
        <f>'OBRA CON ACUERDO O CONTRATO'!G75</f>
        <v>0</v>
      </c>
      <c r="O76" s="3">
        <f>'OBRA CON ACUERDO O CONTRATO'!H75</f>
        <v>0</v>
      </c>
      <c r="P76" s="4">
        <f>'OBRA CON ACUERDO O CONTRATO'!I75</f>
        <v>0</v>
      </c>
      <c r="Q76" s="6">
        <f>'OBRA CON ACUERDO O CONTRATO'!J75</f>
        <v>0</v>
      </c>
      <c r="R76" s="5">
        <f>'OBRA CON ACUERDO O CONTRATO'!K75</f>
        <v>0</v>
      </c>
      <c r="S76" s="12">
        <f>'OBRA CON ACUERDO O CONTRATO'!L75</f>
        <v>0</v>
      </c>
      <c r="T76" s="88">
        <f>'OBRA CON ACUERDO O CONTRATO'!N75</f>
        <v>0</v>
      </c>
      <c r="U76" s="89">
        <f>'OBRA CON ACUERDO O CONTRATO'!O75</f>
        <v>0</v>
      </c>
      <c r="V76" s="14">
        <f>'OBRA CON ACUERDO O CONTRATO'!BA75</f>
        <v>0</v>
      </c>
      <c r="W76" s="13"/>
    </row>
    <row r="77" spans="1:23" ht="26.25" hidden="1">
      <c r="A77" s="240">
        <v>2015</v>
      </c>
      <c r="B77" s="223"/>
      <c r="C77" s="225"/>
      <c r="D77" s="225"/>
      <c r="E77" s="221">
        <f>'OBRA CON ACUERDO O CONTRATO'!V76</f>
        <v>0</v>
      </c>
      <c r="F77" s="197">
        <f>'OBRA CON ACUERDO O CONTRATO'!W76</f>
        <v>0</v>
      </c>
      <c r="G77" s="221">
        <f>'OBRA CON ACUERDO O CONTRATO'!X76</f>
        <v>0</v>
      </c>
      <c r="H77" s="221">
        <f>'OBRA CON ACUERDO O CONTRATO'!Y76</f>
        <v>0</v>
      </c>
      <c r="I77" s="221"/>
      <c r="J77" s="221"/>
      <c r="K77" s="238">
        <f>'OBRA CON ACUERDO O CONTRATO'!Z76</f>
        <v>0</v>
      </c>
      <c r="L77" s="234">
        <f>'OBRA CON ACUERDO O CONTRATO'!E76</f>
        <v>0</v>
      </c>
      <c r="M77" s="21">
        <f>'OBRA CON ACUERDO O CONTRATO'!F76</f>
        <v>0</v>
      </c>
      <c r="N77" s="2">
        <f>'OBRA CON ACUERDO O CONTRATO'!G76</f>
        <v>0</v>
      </c>
      <c r="O77" s="3">
        <f>'OBRA CON ACUERDO O CONTRATO'!H76</f>
        <v>0</v>
      </c>
      <c r="P77" s="4">
        <f>'OBRA CON ACUERDO O CONTRATO'!I76</f>
        <v>0</v>
      </c>
      <c r="Q77" s="6">
        <f>'OBRA CON ACUERDO O CONTRATO'!J76</f>
        <v>0</v>
      </c>
      <c r="R77" s="5">
        <f>'OBRA CON ACUERDO O CONTRATO'!K76</f>
        <v>0</v>
      </c>
      <c r="S77" s="12">
        <f>'OBRA CON ACUERDO O CONTRATO'!L76</f>
        <v>0</v>
      </c>
      <c r="T77" s="88">
        <f>'OBRA CON ACUERDO O CONTRATO'!N76</f>
        <v>0</v>
      </c>
      <c r="U77" s="89">
        <f>'OBRA CON ACUERDO O CONTRATO'!O76</f>
        <v>0</v>
      </c>
      <c r="V77" s="14">
        <f>'OBRA CON ACUERDO O CONTRATO'!BA76</f>
        <v>0</v>
      </c>
      <c r="W77" s="13"/>
    </row>
    <row r="78" spans="1:23" ht="26.25" hidden="1">
      <c r="A78" s="240">
        <v>2015</v>
      </c>
      <c r="B78" s="223"/>
      <c r="C78" s="225"/>
      <c r="D78" s="225"/>
      <c r="E78" s="221">
        <f>'OBRA CON ACUERDO O CONTRATO'!V77</f>
        <v>0</v>
      </c>
      <c r="F78" s="197">
        <f>'OBRA CON ACUERDO O CONTRATO'!W77</f>
        <v>0</v>
      </c>
      <c r="G78" s="221">
        <f>'OBRA CON ACUERDO O CONTRATO'!X77</f>
        <v>0</v>
      </c>
      <c r="H78" s="221">
        <f>'OBRA CON ACUERDO O CONTRATO'!Y77</f>
        <v>0</v>
      </c>
      <c r="I78" s="221"/>
      <c r="J78" s="221"/>
      <c r="K78" s="238">
        <f>'OBRA CON ACUERDO O CONTRATO'!Z77</f>
        <v>0</v>
      </c>
      <c r="L78" s="234">
        <f>'OBRA CON ACUERDO O CONTRATO'!E77</f>
        <v>0</v>
      </c>
      <c r="M78" s="21">
        <f>'OBRA CON ACUERDO O CONTRATO'!F77</f>
        <v>0</v>
      </c>
      <c r="N78" s="2">
        <f>'OBRA CON ACUERDO O CONTRATO'!G77</f>
        <v>0</v>
      </c>
      <c r="O78" s="3">
        <f>'OBRA CON ACUERDO O CONTRATO'!H77</f>
        <v>0</v>
      </c>
      <c r="P78" s="4">
        <f>'OBRA CON ACUERDO O CONTRATO'!I77</f>
        <v>0</v>
      </c>
      <c r="Q78" s="6">
        <f>'OBRA CON ACUERDO O CONTRATO'!J77</f>
        <v>0</v>
      </c>
      <c r="R78" s="5">
        <f>'OBRA CON ACUERDO O CONTRATO'!K77</f>
        <v>0</v>
      </c>
      <c r="S78" s="12">
        <f>'OBRA CON ACUERDO O CONTRATO'!L77</f>
        <v>0</v>
      </c>
      <c r="T78" s="88">
        <f>'OBRA CON ACUERDO O CONTRATO'!N77</f>
        <v>0</v>
      </c>
      <c r="U78" s="89">
        <f>'OBRA CON ACUERDO O CONTRATO'!O77</f>
        <v>0</v>
      </c>
      <c r="V78" s="14">
        <f>'OBRA CON ACUERDO O CONTRATO'!BA77</f>
        <v>0</v>
      </c>
      <c r="W78" s="13"/>
    </row>
    <row r="79" spans="1:23" ht="26.25" hidden="1">
      <c r="A79" s="240">
        <v>2015</v>
      </c>
      <c r="B79" s="223"/>
      <c r="C79" s="225"/>
      <c r="D79" s="225"/>
      <c r="E79" s="221">
        <f>'OBRA CON ACUERDO O CONTRATO'!V78</f>
        <v>0</v>
      </c>
      <c r="F79" s="197">
        <f>'OBRA CON ACUERDO O CONTRATO'!W78</f>
        <v>0</v>
      </c>
      <c r="G79" s="221">
        <f>'OBRA CON ACUERDO O CONTRATO'!X78</f>
        <v>0</v>
      </c>
      <c r="H79" s="221">
        <f>'OBRA CON ACUERDO O CONTRATO'!Y78</f>
        <v>0</v>
      </c>
      <c r="I79" s="221"/>
      <c r="J79" s="221"/>
      <c r="K79" s="238">
        <f>'OBRA CON ACUERDO O CONTRATO'!Z78</f>
        <v>0</v>
      </c>
      <c r="L79" s="234">
        <f>'OBRA CON ACUERDO O CONTRATO'!E78</f>
        <v>0</v>
      </c>
      <c r="M79" s="21">
        <f>'OBRA CON ACUERDO O CONTRATO'!F78</f>
        <v>0</v>
      </c>
      <c r="N79" s="2">
        <f>'OBRA CON ACUERDO O CONTRATO'!G78</f>
        <v>0</v>
      </c>
      <c r="O79" s="3">
        <f>'OBRA CON ACUERDO O CONTRATO'!H78</f>
        <v>0</v>
      </c>
      <c r="P79" s="4">
        <f>'OBRA CON ACUERDO O CONTRATO'!I78</f>
        <v>0</v>
      </c>
      <c r="Q79" s="6">
        <f>'OBRA CON ACUERDO O CONTRATO'!J78</f>
        <v>0</v>
      </c>
      <c r="R79" s="5">
        <f>'OBRA CON ACUERDO O CONTRATO'!K78</f>
        <v>0</v>
      </c>
      <c r="S79" s="12">
        <f>'OBRA CON ACUERDO O CONTRATO'!L78</f>
        <v>0</v>
      </c>
      <c r="T79" s="88">
        <f>'OBRA CON ACUERDO O CONTRATO'!N78</f>
        <v>0</v>
      </c>
      <c r="U79" s="89">
        <f>'OBRA CON ACUERDO O CONTRATO'!O78</f>
        <v>0</v>
      </c>
      <c r="V79" s="14">
        <f>'OBRA CON ACUERDO O CONTRATO'!BA78</f>
        <v>0</v>
      </c>
      <c r="W79" s="16"/>
    </row>
    <row r="80" spans="1:23" s="46" customFormat="1" ht="15.75" hidden="1" thickTop="1">
      <c r="A80" s="37"/>
      <c r="B80" s="36"/>
      <c r="C80" s="36"/>
      <c r="D80" s="36"/>
      <c r="E80" s="36"/>
      <c r="F80" s="220"/>
      <c r="G80" s="36"/>
      <c r="H80" s="36"/>
      <c r="I80" s="36"/>
      <c r="J80" s="36"/>
      <c r="K80" s="36"/>
      <c r="L80" s="36"/>
      <c r="M80" s="36"/>
      <c r="N80" s="38"/>
      <c r="O80" s="39"/>
      <c r="P80" s="40"/>
      <c r="Q80" s="41"/>
      <c r="R80" s="42"/>
      <c r="S80" s="42"/>
      <c r="T80" s="36"/>
      <c r="U80" s="36"/>
      <c r="V80" s="36"/>
      <c r="W80" s="36"/>
    </row>
    <row r="81" spans="2:19">
      <c r="F81" s="46"/>
    </row>
    <row r="82" spans="2:19">
      <c r="B82" s="215" t="s">
        <v>304</v>
      </c>
      <c r="F82" s="46"/>
    </row>
    <row r="83" spans="2:19" ht="18.75">
      <c r="B83" s="242">
        <f>'OBRA CON ACUERDO O CONTRATO'!F80</f>
        <v>42850</v>
      </c>
      <c r="C83" s="241"/>
      <c r="D83" s="241"/>
      <c r="F83" s="46"/>
    </row>
    <row r="84" spans="2:19">
      <c r="F84" s="46"/>
    </row>
    <row r="85" spans="2:19">
      <c r="F85" s="46"/>
    </row>
    <row r="86" spans="2:19">
      <c r="B86" s="255"/>
      <c r="C86" s="255"/>
      <c r="D86" s="255"/>
      <c r="F86" s="46"/>
      <c r="I86" s="255"/>
      <c r="J86" s="255"/>
      <c r="P86" s="152"/>
      <c r="R86" s="153"/>
      <c r="S86" s="152"/>
    </row>
    <row r="87" spans="2:19">
      <c r="F87" s="46"/>
    </row>
    <row r="88" spans="2:19">
      <c r="F88" s="46"/>
    </row>
    <row r="89" spans="2:19">
      <c r="F89" s="46"/>
    </row>
    <row r="90" spans="2:19">
      <c r="F90" s="46"/>
    </row>
    <row r="91" spans="2:19">
      <c r="F91" s="46"/>
    </row>
    <row r="92" spans="2:19">
      <c r="F92" s="46"/>
    </row>
    <row r="93" spans="2:19">
      <c r="F93" s="46"/>
    </row>
    <row r="94" spans="2:19">
      <c r="F94" s="46"/>
    </row>
    <row r="95" spans="2:19">
      <c r="F95" s="46"/>
    </row>
    <row r="96" spans="2:19">
      <c r="F96" s="46"/>
    </row>
    <row r="97" spans="6:6">
      <c r="F97" s="46"/>
    </row>
    <row r="98" spans="6:6">
      <c r="F98" s="46"/>
    </row>
    <row r="99" spans="6:6">
      <c r="F99" s="46"/>
    </row>
    <row r="100" spans="6:6">
      <c r="F100" s="46"/>
    </row>
    <row r="101" spans="6:6">
      <c r="F101" s="46"/>
    </row>
    <row r="102" spans="6:6">
      <c r="F102" s="46"/>
    </row>
    <row r="103" spans="6:6">
      <c r="F103" s="46"/>
    </row>
    <row r="104" spans="6:6">
      <c r="F104" s="46"/>
    </row>
    <row r="105" spans="6:6">
      <c r="F105" s="46"/>
    </row>
    <row r="106" spans="6:6">
      <c r="F106" s="46"/>
    </row>
    <row r="107" spans="6:6">
      <c r="F107" s="46"/>
    </row>
    <row r="108" spans="6:6">
      <c r="F108" s="46"/>
    </row>
    <row r="109" spans="6:6">
      <c r="F109" s="46"/>
    </row>
    <row r="110" spans="6:6">
      <c r="F110" s="46"/>
    </row>
    <row r="111" spans="6:6">
      <c r="F111" s="46"/>
    </row>
    <row r="112" spans="6:6">
      <c r="F112" s="46"/>
    </row>
    <row r="113" spans="6:6">
      <c r="F113" s="46"/>
    </row>
    <row r="114" spans="6:6">
      <c r="F114" s="46"/>
    </row>
    <row r="115" spans="6:6">
      <c r="F115" s="46"/>
    </row>
    <row r="116" spans="6:6">
      <c r="F116" s="46"/>
    </row>
    <row r="117" spans="6:6">
      <c r="F117" s="46"/>
    </row>
    <row r="118" spans="6:6">
      <c r="F118" s="46"/>
    </row>
    <row r="119" spans="6:6">
      <c r="F119" s="46"/>
    </row>
    <row r="120" spans="6:6">
      <c r="F120" s="46"/>
    </row>
    <row r="121" spans="6:6">
      <c r="F121" s="46"/>
    </row>
    <row r="122" spans="6:6">
      <c r="F122" s="46"/>
    </row>
    <row r="123" spans="6:6">
      <c r="F123" s="46"/>
    </row>
    <row r="124" spans="6:6">
      <c r="F124" s="46"/>
    </row>
    <row r="125" spans="6:6">
      <c r="F125" s="46"/>
    </row>
    <row r="126" spans="6:6">
      <c r="F126" s="46"/>
    </row>
    <row r="127" spans="6:6">
      <c r="F127" s="46"/>
    </row>
    <row r="128" spans="6:6">
      <c r="F128" s="46"/>
    </row>
    <row r="129" spans="6:6">
      <c r="F129" s="46"/>
    </row>
    <row r="130" spans="6:6">
      <c r="F130" s="46"/>
    </row>
    <row r="131" spans="6:6">
      <c r="F131" s="46"/>
    </row>
    <row r="132" spans="6:6">
      <c r="F132" s="46"/>
    </row>
    <row r="133" spans="6:6">
      <c r="F133" s="46"/>
    </row>
    <row r="134" spans="6:6">
      <c r="F134" s="46"/>
    </row>
    <row r="135" spans="6:6">
      <c r="F135" s="46"/>
    </row>
    <row r="136" spans="6:6">
      <c r="F136" s="46"/>
    </row>
    <row r="137" spans="6:6">
      <c r="F137" s="46"/>
    </row>
    <row r="138" spans="6:6">
      <c r="F138" s="46"/>
    </row>
    <row r="139" spans="6:6">
      <c r="F139" s="46"/>
    </row>
    <row r="140" spans="6:6">
      <c r="F140" s="46"/>
    </row>
    <row r="141" spans="6:6">
      <c r="F141" s="46"/>
    </row>
    <row r="142" spans="6:6">
      <c r="F142" s="46"/>
    </row>
    <row r="143" spans="6:6">
      <c r="F143" s="46"/>
    </row>
    <row r="144" spans="6:6">
      <c r="F144" s="46"/>
    </row>
    <row r="145" spans="6:6">
      <c r="F145" s="46"/>
    </row>
    <row r="146" spans="6:6">
      <c r="F146" s="46"/>
    </row>
    <row r="147" spans="6:6">
      <c r="F147" s="46"/>
    </row>
    <row r="148" spans="6:6">
      <c r="F148" s="46"/>
    </row>
    <row r="149" spans="6:6">
      <c r="F149" s="46"/>
    </row>
    <row r="150" spans="6:6">
      <c r="F150" s="46"/>
    </row>
    <row r="151" spans="6:6">
      <c r="F151" s="46"/>
    </row>
    <row r="152" spans="6:6">
      <c r="F152" s="46"/>
    </row>
    <row r="153" spans="6:6">
      <c r="F153" s="46"/>
    </row>
    <row r="154" spans="6:6">
      <c r="F154" s="46"/>
    </row>
    <row r="155" spans="6:6">
      <c r="F155" s="46"/>
    </row>
    <row r="156" spans="6:6">
      <c r="F156" s="46"/>
    </row>
    <row r="157" spans="6:6">
      <c r="F157" s="46"/>
    </row>
  </sheetData>
  <autoFilter ref="A5:W80">
    <filterColumn colId="0"/>
    <filterColumn colId="1"/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>
      <filters>
        <filter val="POR INVITACION RESTRINGIDA"/>
      </filters>
    </filterColumn>
    <filterColumn colId="19"/>
    <filterColumn colId="20"/>
    <filterColumn colId="21"/>
  </autoFilter>
  <mergeCells count="5">
    <mergeCell ref="A2:W2"/>
    <mergeCell ref="B3:K3"/>
    <mergeCell ref="A1:W1"/>
    <mergeCell ref="M3:S3"/>
    <mergeCell ref="T3:U3"/>
  </mergeCells>
  <pageMargins left="0.25" right="0.25" top="0.49" bottom="0.3" header="0.3" footer="0.3"/>
  <pageSetup scale="51" orientation="landscape" r:id="rId1"/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OBRA CON ACUERDO O CONTRATO</vt:lpstr>
      <vt:lpstr>ADMON DIRECTA</vt:lpstr>
      <vt:lpstr>ADJUDICACION DIRECTA</vt:lpstr>
      <vt:lpstr>INVITACION</vt:lpstr>
      <vt:lpstr>'ADJUDICACION DIRECTA'!Área_de_impresión</vt:lpstr>
      <vt:lpstr>'ADMON DIRECTA'!Área_de_impresión</vt:lpstr>
      <vt:lpstr>INVITACION!Área_de_impresión</vt:lpstr>
      <vt:lpstr>'OBRA CON ACUERDO O CONTRATO'!Área_de_impresión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Daniyyel</dc:creator>
  <cp:lastModifiedBy>EQUIPO</cp:lastModifiedBy>
  <cp:lastPrinted>2017-04-25T18:40:08Z</cp:lastPrinted>
  <dcterms:created xsi:type="dcterms:W3CDTF">2014-02-06T17:49:32Z</dcterms:created>
  <dcterms:modified xsi:type="dcterms:W3CDTF">2017-04-25T19:41:24Z</dcterms:modified>
</cp:coreProperties>
</file>