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\Desktop\"/>
    </mc:Choice>
  </mc:AlternateContent>
  <bookViews>
    <workbookView xWindow="0" yWindow="0" windowWidth="20490" windowHeight="6765" tabRatio="867"/>
  </bookViews>
  <sheets>
    <sheet name="FLUJO" sheetId="2" r:id="rId1"/>
  </sheets>
  <definedNames>
    <definedName name="_xlnm.Print_Area" localSheetId="0">FLUJO!$A$1:$N$20</definedName>
  </definedNames>
  <calcPr calcId="171027"/>
</workbook>
</file>

<file path=xl/calcChain.xml><?xml version="1.0" encoding="utf-8"?>
<calcChain xmlns="http://schemas.openxmlformats.org/spreadsheetml/2006/main">
  <c r="J12" i="2" l="1"/>
  <c r="F12" i="2" l="1"/>
  <c r="C12" i="2" l="1"/>
  <c r="B16" i="2" l="1"/>
  <c r="F18" i="2" l="1"/>
  <c r="C18" i="2"/>
  <c r="N16" i="2"/>
  <c r="D18" i="2"/>
  <c r="N14" i="2"/>
  <c r="J18" i="2"/>
  <c r="K18" i="2"/>
  <c r="N10" i="2"/>
  <c r="G18" i="2"/>
  <c r="I18" i="2"/>
  <c r="M18" i="2"/>
  <c r="B18" i="2"/>
  <c r="L18" i="2"/>
  <c r="H18" i="2"/>
  <c r="E18" i="2" l="1"/>
  <c r="N12" i="2"/>
  <c r="N18" i="2" l="1"/>
</calcChain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<sst xmlns="http://schemas.openxmlformats.org/spreadsheetml/2006/main" count="21" uniqueCount="21">
  <si>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</si>
  <si>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</si>
  <si>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</si>
  <si>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</si>
  <si>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</si>
  <si>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</si>
  <si>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</si>
  <si>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</si>
  <si>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</si>
  <si>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</si>
  <si>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</si>
  <si>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</si>
  <si>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</si>
  <si>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</si>
  <si>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</si>
  <si>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</si>
  <si>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Intereses generados por inversión</t>
  </si>
  <si>
    <t>FIDEICOMISO DE TURISMO DE LOS MUNICIPIOS DEL INTERIOR DEL ESTADO DE JALISCO</t>
  </si>
  <si>
    <t>BANSI, S.A. INSTITUCION DE BANCA MULTIPLE, DIVISION FIDUCIARIA</t>
  </si>
  <si>
    <t>Aportaciones 3% sobre Hospedaje</t>
  </si>
  <si>
    <t>ESTADO DE INGRESOS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</si>
</sst>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/>
    <xf numFmtId="3" fontId="2" fillId="0" borderId="1" xfId="0" applyNumberFormat="1" applyFont="1" applyBorder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8"/>
  <sheetViews>
    <sheetView showGridLines="0" tabSelected="1" zoomScale="90" zoomScaleNormal="90" workbookViewId="0">
      <selection activeCell="J12" sqref="J12"/>
    </sheetView>
  </sheetViews>
  <sheetFormatPr baseColWidth="10" defaultColWidth="11.42578125" defaultRowHeight="12.75" x14ac:dyDescent="0.2"/>
  <cols>
    <col min="1" max="1" width="32.85546875" style="1" customWidth="1"/>
    <col min="2" max="6" width="15.140625" style="1" customWidth="1"/>
    <col min="7" max="8" width="12.140625" style="1" bestFit="1" customWidth="1"/>
    <col min="9" max="9" width="11.140625" style="1" bestFit="1" customWidth="1"/>
    <col min="10" max="10" width="12.85546875" style="1" bestFit="1" customWidth="1"/>
    <col min="11" max="11" width="9.7109375" style="1" customWidth="1"/>
    <col min="12" max="12" width="12" style="1" customWidth="1"/>
    <col min="13" max="13" width="11.5703125" style="1" bestFit="1" customWidth="1"/>
    <col min="14" max="14" width="12.140625" style="1" bestFit="1" customWidth="1"/>
    <col min="15" max="16384" width="11.42578125" style="1"/>
  </cols>
  <sheetData>
    <row r="2" spans="1:15" ht="21.75" x14ac:dyDescent="0.3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21.75" x14ac:dyDescent="0.3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/>
    </row>
    <row r="4" spans="1:15" ht="21.75" x14ac:dyDescent="0.3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21.7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1:15" ht="21" customHeight="1" x14ac:dyDescent="0.2"/>
    <row r="8" spans="1:15" x14ac:dyDescent="0.2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5" x14ac:dyDescent="0.2">
      <c r="A10" s="1" t="s">
        <v>13</v>
      </c>
      <c r="B10" s="3">
        <v>10947468.509999998</v>
      </c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3">
        <f>B10</f>
        <v>10947468.509999998</v>
      </c>
    </row>
    <row r="12" spans="1:15" x14ac:dyDescent="0.2">
      <c r="A12" s="1" t="s">
        <v>19</v>
      </c>
      <c r="B12" s="1">
        <v>0</v>
      </c>
      <c r="C12" s="1">
        <f>3601267+268849</f>
        <v>3870116</v>
      </c>
      <c r="D12" s="1">
        <v>3642772</v>
      </c>
      <c r="E12" s="1">
        <v>0</v>
      </c>
      <c r="F12" s="1">
        <f>3577958+373836</f>
        <v>3951794</v>
      </c>
      <c r="G12" s="1">
        <v>0</v>
      </c>
      <c r="H12" s="1">
        <v>3984147</v>
      </c>
      <c r="I12" s="1">
        <v>0</v>
      </c>
      <c r="J12" s="1">
        <f>421086+3612009</f>
        <v>4033095</v>
      </c>
      <c r="K12" s="1">
        <v>0</v>
      </c>
      <c r="M12" s="5"/>
      <c r="N12" s="1">
        <f>SUM(B12:M12)</f>
        <v>19481924</v>
      </c>
    </row>
    <row r="14" spans="1:15" x14ac:dyDescent="0.2">
      <c r="A14" s="1" t="s">
        <v>14</v>
      </c>
      <c r="B14" s="1">
        <v>150000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4000000</v>
      </c>
      <c r="J14" s="1">
        <v>0</v>
      </c>
      <c r="K14" s="1">
        <v>0</v>
      </c>
      <c r="N14" s="1">
        <f>SUM(B14:M14)</f>
        <v>4150000</v>
      </c>
    </row>
    <row r="16" spans="1:15" x14ac:dyDescent="0.2">
      <c r="A16" s="1" t="s">
        <v>16</v>
      </c>
      <c r="B16" s="1">
        <f>50143.45+17.93</f>
        <v>50161.38</v>
      </c>
      <c r="C16" s="1">
        <v>43136.67</v>
      </c>
      <c r="D16" s="1">
        <v>51435.040000000001</v>
      </c>
      <c r="E16" s="1">
        <v>51988.61</v>
      </c>
      <c r="F16" s="1">
        <v>47420.39</v>
      </c>
      <c r="G16" s="1">
        <v>58469.97</v>
      </c>
      <c r="H16" s="1">
        <v>59531.17</v>
      </c>
      <c r="I16" s="1">
        <v>58102.38</v>
      </c>
      <c r="J16" s="1">
        <v>67219.42</v>
      </c>
      <c r="K16" s="1">
        <v>79994.64</v>
      </c>
      <c r="N16" s="1">
        <f>SUM(B16:M16)</f>
        <v>567459.67000000004</v>
      </c>
    </row>
    <row r="18" spans="1:14" x14ac:dyDescent="0.2">
      <c r="A18" s="2" t="s">
        <v>15</v>
      </c>
      <c r="B18" s="3">
        <f t="shared" ref="B18:N18" si="0">SUM(B12:B16)</f>
        <v>200161.38</v>
      </c>
      <c r="C18" s="3">
        <f t="shared" si="0"/>
        <v>3913252.67</v>
      </c>
      <c r="D18" s="3">
        <f t="shared" si="0"/>
        <v>3694207.04</v>
      </c>
      <c r="E18" s="3">
        <f t="shared" si="0"/>
        <v>51988.61</v>
      </c>
      <c r="F18" s="3">
        <f t="shared" si="0"/>
        <v>3999214.39</v>
      </c>
      <c r="G18" s="3">
        <f t="shared" si="0"/>
        <v>58469.97</v>
      </c>
      <c r="H18" s="3">
        <f t="shared" si="0"/>
        <v>4043678.17</v>
      </c>
      <c r="I18" s="3">
        <f t="shared" si="0"/>
        <v>4058102.38</v>
      </c>
      <c r="J18" s="3">
        <f t="shared" si="0"/>
        <v>4100314.42</v>
      </c>
      <c r="K18" s="3">
        <f t="shared" si="0"/>
        <v>79994.64</v>
      </c>
      <c r="L18" s="3">
        <f t="shared" si="0"/>
        <v>0</v>
      </c>
      <c r="M18" s="3">
        <f t="shared" si="0"/>
        <v>0</v>
      </c>
      <c r="N18" s="3">
        <f t="shared" si="0"/>
        <v>24199383.670000002</v>
      </c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Maria Fernanda</cp:lastModifiedBy>
  <cp:lastPrinted>2017-03-10T20:58:03Z</cp:lastPrinted>
  <dcterms:created xsi:type="dcterms:W3CDTF">2004-02-17T21:59:15Z</dcterms:created>
  <dcterms:modified xsi:type="dcterms:W3CDTF">2017-11-09T19:16:35Z</dcterms:modified>
</cp:coreProperties>
</file>