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TRANSPARENCIA\ENTREGAS DE INFORMACION\AL 31-JUL-17\ART 16 BIS FRACC IV\"/>
    </mc:Choice>
  </mc:AlternateContent>
  <bookViews>
    <workbookView xWindow="240" yWindow="810" windowWidth="11580" windowHeight="5280" tabRatio="867" xr2:uid="{00000000-000D-0000-FFFF-FFFF00000000}"/>
  </bookViews>
  <sheets>
    <sheet name="FLUJO" sheetId="2" r:id="rId1"/>
  </sheets>
  <definedNames>
    <definedName name="_xlnm.Print_Area" localSheetId="0">FLUJO!$A$1:$N$23</definedName>
  </definedNames>
  <calcPr calcId="171027"/>
</workbook>
</file>

<file path=xl/calcChain.xml><?xml version="1.0" encoding="utf-8"?>
<calcChain xmlns="http://schemas.openxmlformats.org/spreadsheetml/2006/main">
  <c r="M16" i="2" l="1"/>
  <c r="L12" i="2" l="1"/>
  <c r="H12" i="2" l="1"/>
  <c r="K12" i="2"/>
  <c r="F12" i="2" l="1"/>
  <c r="F18" i="2" s="1"/>
  <c r="E16" i="2"/>
  <c r="E12" i="2"/>
  <c r="C12" i="2"/>
  <c r="C18" i="2" s="1"/>
  <c r="N16" i="2"/>
  <c r="D18" i="2"/>
  <c r="N14" i="2"/>
  <c r="J18" i="2"/>
  <c r="K18" i="2"/>
  <c r="N10" i="2"/>
  <c r="G18" i="2"/>
  <c r="I18" i="2"/>
  <c r="M18" i="2"/>
  <c r="B18" i="2"/>
  <c r="L18" i="2"/>
  <c r="H18" i="2"/>
  <c r="E18" i="2" l="1"/>
  <c r="N12" i="2"/>
  <c r="N18" i="2" l="1"/>
</calcChain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<sst xmlns="http://schemas.openxmlformats.org/spreadsheetml/2006/main" count="21" uniqueCount="21">
  <si>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</si>
  <si>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</si>
  <si>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</si>
  <si>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</si>
  <si>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</si>
  <si>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</si>
  <si>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</si>
  <si>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</si>
  <si>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</si>
  <si>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</si>
  <si>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</si>
  <si>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</si>
  <si>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</si>
  <si>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</si>
  <si>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</si>
  <si>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</si>
  <si>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Intereses generados por inversión</t>
  </si>
  <si>
    <t>FIDEICOMISO DE TURISMO DE LOS MUNICIPIOS DEL INTERIOR DEL ESTADO DE JALISCO</t>
  </si>
  <si>
    <t>BANSI, S.A. INSTITUCION DE BANCA MULTIPLE, DIVISION FIDUCIARIA</t>
  </si>
  <si>
    <t>Aportaciones 3% sobre Hospedaje</t>
  </si>
  <si>
    <t>ESTADO DE INGRESOS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</si>
</sst>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3" fontId="2" fillId="0" borderId="1" xfId="0" applyNumberFormat="1" applyFont="1" applyBorder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5" fontId="5" fillId="0" borderId="0" xfId="1" applyNumberFormat="1" applyFont="1"/>
    <xf numFmtId="165" fontId="7" fillId="0" borderId="0" xfId="1" applyNumberFormat="1" applyFont="1"/>
    <xf numFmtId="165" fontId="6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3"/>
  <sheetViews>
    <sheetView showGridLines="0" tabSelected="1" zoomScale="90" zoomScaleNormal="90" workbookViewId="0">
      <selection activeCell="A10" sqref="A10"/>
    </sheetView>
  </sheetViews>
  <sheetFormatPr baseColWidth="10" defaultColWidth="11.42578125" defaultRowHeight="12.75" x14ac:dyDescent="0.2"/>
  <cols>
    <col min="1" max="1" width="32.85546875" style="1" customWidth="1"/>
    <col min="2" max="2" width="11.140625" style="1" bestFit="1" customWidth="1"/>
    <col min="3" max="3" width="12.7109375" style="1" customWidth="1"/>
    <col min="4" max="6" width="12.140625" style="1" bestFit="1" customWidth="1"/>
    <col min="7" max="9" width="12.140625" style="1" customWidth="1"/>
    <col min="10" max="10" width="12.85546875" style="1" customWidth="1"/>
    <col min="11" max="11" width="12.140625" style="1" customWidth="1"/>
    <col min="12" max="13" width="12.140625" style="1" bestFit="1" customWidth="1"/>
    <col min="14" max="14" width="13" style="1" bestFit="1" customWidth="1"/>
    <col min="15" max="16384" width="11.42578125" style="1"/>
  </cols>
  <sheetData>
    <row r="2" spans="1:15" ht="21.75" x14ac:dyDescent="0.3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1.75" x14ac:dyDescent="0.3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</row>
    <row r="4" spans="1:15" ht="21.75" x14ac:dyDescent="0.3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21.7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1:15" ht="21" customHeight="1" x14ac:dyDescent="0.2"/>
    <row r="8" spans="1:15" x14ac:dyDescent="0.2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5" x14ac:dyDescent="0.2">
      <c r="A10" s="1" t="s">
        <v>13</v>
      </c>
      <c r="B10" s="3">
        <v>8668347.4799999986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B10</f>
        <v>8668347.4799999986</v>
      </c>
    </row>
    <row r="12" spans="1:15" x14ac:dyDescent="0.2">
      <c r="A12" s="1" t="s">
        <v>19</v>
      </c>
      <c r="B12" s="1">
        <v>0</v>
      </c>
      <c r="C12" s="1">
        <f>596723+2343294</f>
        <v>2940017</v>
      </c>
      <c r="D12" s="1">
        <v>0</v>
      </c>
      <c r="E12" s="1">
        <f>2920695+2743890</f>
        <v>5664585</v>
      </c>
      <c r="F12" s="1">
        <f>2864216+520882</f>
        <v>3385098</v>
      </c>
      <c r="G12" s="1">
        <v>0</v>
      </c>
      <c r="H12" s="1">
        <f>199382+3450434</f>
        <v>3649816</v>
      </c>
      <c r="I12" s="1">
        <v>0</v>
      </c>
      <c r="J12" s="1">
        <v>0</v>
      </c>
      <c r="K12" s="1">
        <f>2868545+172938</f>
        <v>3041483</v>
      </c>
      <c r="L12" s="1">
        <f>491964+3330867</f>
        <v>3822831</v>
      </c>
      <c r="M12" s="5">
        <v>0</v>
      </c>
      <c r="N12" s="1">
        <f>SUM(B12:M12)</f>
        <v>22503830</v>
      </c>
    </row>
    <row r="14" spans="1:15" x14ac:dyDescent="0.2">
      <c r="A14" s="1" t="s">
        <v>14</v>
      </c>
      <c r="B14" s="1">
        <v>695000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500000</v>
      </c>
      <c r="N14" s="1">
        <f>SUM(B14:M14)</f>
        <v>1195000</v>
      </c>
    </row>
    <row r="16" spans="1:15" x14ac:dyDescent="0.2">
      <c r="A16" s="1" t="s">
        <v>16</v>
      </c>
      <c r="B16" s="1">
        <v>23519.23</v>
      </c>
      <c r="C16" s="1">
        <v>25110.29</v>
      </c>
      <c r="D16" s="1">
        <v>31633.42</v>
      </c>
      <c r="E16" s="1">
        <f>31178.09+464.52+154.87+154.87</f>
        <v>31952.35</v>
      </c>
      <c r="F16" s="1">
        <v>33543.949999999997</v>
      </c>
      <c r="G16" s="1">
        <v>45013.45</v>
      </c>
      <c r="H16" s="1">
        <v>52645.82</v>
      </c>
      <c r="I16" s="1">
        <v>57567.05</v>
      </c>
      <c r="J16" s="1">
        <v>46515.59</v>
      </c>
      <c r="K16" s="1">
        <v>52718.87</v>
      </c>
      <c r="L16" s="1">
        <v>38291.38000000007</v>
      </c>
      <c r="M16" s="1">
        <f>11.27+58212.62</f>
        <v>58223.89</v>
      </c>
      <c r="N16" s="1">
        <f>SUM(B16:M16)</f>
        <v>496735.2900000001</v>
      </c>
    </row>
    <row r="18" spans="1:14" x14ac:dyDescent="0.2">
      <c r="A18" s="2" t="s">
        <v>15</v>
      </c>
      <c r="B18" s="3">
        <f t="shared" ref="B18:N18" si="0">SUM(B12:B16)</f>
        <v>718519.23</v>
      </c>
      <c r="C18" s="3">
        <f t="shared" si="0"/>
        <v>2965127.29</v>
      </c>
      <c r="D18" s="3">
        <f t="shared" si="0"/>
        <v>31633.42</v>
      </c>
      <c r="E18" s="3">
        <f t="shared" si="0"/>
        <v>5696537.3499999996</v>
      </c>
      <c r="F18" s="3">
        <f t="shared" si="0"/>
        <v>3418641.95</v>
      </c>
      <c r="G18" s="3">
        <f t="shared" si="0"/>
        <v>45013.45</v>
      </c>
      <c r="H18" s="3">
        <f t="shared" si="0"/>
        <v>3702461.82</v>
      </c>
      <c r="I18" s="3">
        <f t="shared" si="0"/>
        <v>57567.05</v>
      </c>
      <c r="J18" s="3">
        <f t="shared" si="0"/>
        <v>46515.59</v>
      </c>
      <c r="K18" s="3">
        <f t="shared" si="0"/>
        <v>3094201.87</v>
      </c>
      <c r="L18" s="3">
        <f t="shared" si="0"/>
        <v>3861122.38</v>
      </c>
      <c r="M18" s="3">
        <f t="shared" si="0"/>
        <v>558223.89</v>
      </c>
      <c r="N18" s="3">
        <f t="shared" si="0"/>
        <v>24195565.289999999</v>
      </c>
    </row>
    <row r="21" spans="1:14" ht="20.25" x14ac:dyDescent="0.3">
      <c r="A21" s="8"/>
      <c r="B21" s="8"/>
      <c r="I21" s="9"/>
      <c r="J21" s="9"/>
      <c r="K21" s="9"/>
      <c r="L21" s="8"/>
    </row>
    <row r="22" spans="1:14" ht="18" x14ac:dyDescent="0.25">
      <c r="A22" s="8"/>
      <c r="B22" s="8"/>
    </row>
    <row r="23" spans="1:14" ht="18" x14ac:dyDescent="0.25">
      <c r="A23" s="8"/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2016-10-17T15:57:40Z</cp:lastPrinted>
  <dcterms:created xsi:type="dcterms:W3CDTF">2004-02-17T21:59:15Z</dcterms:created>
  <dcterms:modified xsi:type="dcterms:W3CDTF">2017-09-08T16:34:05Z</dcterms:modified>
</cp:coreProperties>
</file>