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8 Edos Financieros\2018 Estados Financieros octubre IIEG\III.informacion_programatica_octubre _2018_IIEG\"/>
    </mc:Choice>
  </mc:AlternateContent>
  <bookViews>
    <workbookView xWindow="0" yWindow="0" windowWidth="20490" windowHeight="7665" activeTab="1"/>
  </bookViews>
  <sheets>
    <sheet name="Gasto Cat. Progra.2018" sheetId="4" r:id="rId1"/>
    <sheet name=" Pg y Pr de Inversión (MIR)" sheetId="7" r:id="rId2"/>
    <sheet name="indicadores de resultados " sheetId="5" r:id="rId3"/>
  </sheets>
  <externalReferences>
    <externalReference r:id="rId4"/>
  </externalReferences>
  <definedNames>
    <definedName name="_xlnm.Print_Area" localSheetId="1">' Pg y Pr de Inversión (MIR)'!$A$1:$U$25</definedName>
    <definedName name="_xlnm.Print_Area" localSheetId="2">'indicadores de resultados '!$A$1:$G$34</definedName>
  </definedNames>
  <calcPr calcId="162913"/>
</workbook>
</file>

<file path=xl/calcChain.xml><?xml version="1.0" encoding="utf-8"?>
<calcChain xmlns="http://schemas.openxmlformats.org/spreadsheetml/2006/main">
  <c r="AA30" i="7" l="1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AC30" i="7" s="1"/>
  <c r="I30" i="7"/>
  <c r="G30" i="7"/>
  <c r="E30" i="7"/>
  <c r="AA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AC29" i="7" s="1"/>
  <c r="E29" i="7"/>
  <c r="AA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AC28" i="7" s="1"/>
  <c r="E28" i="7"/>
  <c r="AA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AA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AC26" i="7" s="1"/>
  <c r="I26" i="7"/>
  <c r="H26" i="7"/>
  <c r="G26" i="7"/>
  <c r="E26" i="7"/>
  <c r="AA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AC25" i="7" s="1"/>
  <c r="G25" i="7"/>
  <c r="E25" i="7"/>
  <c r="AA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AC24" i="7" s="1"/>
  <c r="I24" i="7"/>
  <c r="G24" i="7"/>
  <c r="E24" i="7"/>
  <c r="AA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AC23" i="7" s="1"/>
  <c r="E23" i="7"/>
  <c r="AA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AC21" i="7" s="1"/>
  <c r="E21" i="7"/>
  <c r="AA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AC20" i="7" s="1"/>
  <c r="G20" i="7"/>
  <c r="F20" i="7"/>
  <c r="E20" i="7"/>
  <c r="AA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AA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AC18" i="7" s="1"/>
  <c r="G18" i="7"/>
  <c r="F18" i="7"/>
  <c r="E18" i="7"/>
  <c r="AA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G17" i="7"/>
  <c r="F17" i="7"/>
  <c r="E17" i="7"/>
  <c r="AA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G16" i="7"/>
  <c r="F16" i="7"/>
  <c r="E16" i="7"/>
  <c r="AA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G15" i="7"/>
  <c r="F15" i="7"/>
  <c r="AC15" i="7" s="1"/>
  <c r="E15" i="7"/>
  <c r="AA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G14" i="7"/>
  <c r="F14" i="7"/>
  <c r="E14" i="7"/>
  <c r="AA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G13" i="7"/>
  <c r="F13" i="7"/>
  <c r="E13" i="7"/>
  <c r="AA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G12" i="7"/>
  <c r="F12" i="7"/>
  <c r="E12" i="7"/>
  <c r="AA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G11" i="7"/>
  <c r="F11" i="7"/>
  <c r="AC11" i="7" s="1"/>
  <c r="E11" i="7"/>
  <c r="AA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G9" i="7"/>
  <c r="F9" i="7"/>
  <c r="E9" i="7"/>
  <c r="AA8" i="7"/>
  <c r="Y8" i="7"/>
  <c r="X8" i="7"/>
  <c r="W8" i="7"/>
  <c r="V8" i="7"/>
  <c r="U8" i="7"/>
  <c r="T8" i="7"/>
  <c r="S8" i="7"/>
  <c r="R8" i="7"/>
  <c r="Q8" i="7"/>
  <c r="P8" i="7"/>
  <c r="O8" i="7"/>
  <c r="N8" i="7"/>
  <c r="AC8" i="7" s="1"/>
  <c r="M8" i="7"/>
  <c r="K8" i="7"/>
  <c r="J8" i="7"/>
  <c r="I8" i="7"/>
  <c r="G8" i="7"/>
  <c r="F8" i="7"/>
  <c r="E8" i="7"/>
  <c r="AA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G7" i="7"/>
  <c r="F7" i="7"/>
  <c r="E7" i="7"/>
  <c r="AA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G6" i="7"/>
  <c r="F6" i="7"/>
  <c r="AC6" i="7" s="1"/>
  <c r="E6" i="7"/>
  <c r="AA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G5" i="7"/>
  <c r="E5" i="7"/>
  <c r="AA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G4" i="7"/>
  <c r="E4" i="7"/>
  <c r="AC12" i="7" l="1"/>
  <c r="AC16" i="7"/>
  <c r="AC4" i="7"/>
  <c r="AC9" i="7"/>
  <c r="AC14" i="7"/>
  <c r="AC19" i="7"/>
  <c r="AC27" i="7"/>
  <c r="AC7" i="7"/>
  <c r="AC5" i="7"/>
  <c r="AC13" i="7"/>
  <c r="AC17" i="7"/>
  <c r="G40" i="4"/>
  <c r="J40" i="4" s="1"/>
  <c r="J39" i="4"/>
  <c r="G39" i="4"/>
  <c r="G38" i="4"/>
  <c r="J38" i="4" s="1"/>
  <c r="G37" i="4"/>
  <c r="J37" i="4" s="1"/>
  <c r="J36" i="4" s="1"/>
  <c r="I36" i="4"/>
  <c r="H36" i="4"/>
  <c r="G36" i="4"/>
  <c r="F36" i="4"/>
  <c r="E36" i="4"/>
  <c r="J35" i="4"/>
  <c r="G35" i="4"/>
  <c r="G34" i="4"/>
  <c r="J34" i="4" s="1"/>
  <c r="G33" i="4"/>
  <c r="J33" i="4" s="1"/>
  <c r="J32" i="4"/>
  <c r="J31" i="4" s="1"/>
  <c r="G32" i="4"/>
  <c r="I31" i="4"/>
  <c r="H31" i="4"/>
  <c r="F31" i="4"/>
  <c r="E31" i="4"/>
  <c r="G30" i="4"/>
  <c r="J30" i="4" s="1"/>
  <c r="G29" i="4"/>
  <c r="J29" i="4" s="1"/>
  <c r="I28" i="4"/>
  <c r="H28" i="4"/>
  <c r="G28" i="4"/>
  <c r="F28" i="4"/>
  <c r="E28" i="4"/>
  <c r="J27" i="4"/>
  <c r="G27" i="4"/>
  <c r="G26" i="4"/>
  <c r="J26" i="4" s="1"/>
  <c r="G25" i="4"/>
  <c r="J25" i="4" s="1"/>
  <c r="I24" i="4"/>
  <c r="H24" i="4"/>
  <c r="G24" i="4"/>
  <c r="F24" i="4"/>
  <c r="E24" i="4"/>
  <c r="J23" i="4"/>
  <c r="G23" i="4"/>
  <c r="G22" i="4"/>
  <c r="J22" i="4" s="1"/>
  <c r="G21" i="4"/>
  <c r="J21" i="4" s="1"/>
  <c r="J20" i="4"/>
  <c r="G20" i="4"/>
  <c r="G19" i="4"/>
  <c r="J19" i="4" s="1"/>
  <c r="G18" i="4"/>
  <c r="J18" i="4" s="1"/>
  <c r="J17" i="4"/>
  <c r="G17" i="4"/>
  <c r="G16" i="4"/>
  <c r="G15" i="4" s="1"/>
  <c r="I15" i="4"/>
  <c r="H15" i="4"/>
  <c r="H11" i="4" s="1"/>
  <c r="H42" i="4" s="1"/>
  <c r="F15" i="4"/>
  <c r="E15" i="4"/>
  <c r="E11" i="4" s="1"/>
  <c r="E42" i="4" s="1"/>
  <c r="G14" i="4"/>
  <c r="J14" i="4" s="1"/>
  <c r="J13" i="4"/>
  <c r="J12" i="4" s="1"/>
  <c r="G13" i="4"/>
  <c r="I12" i="4"/>
  <c r="H12" i="4"/>
  <c r="G12" i="4"/>
  <c r="F12" i="4"/>
  <c r="E12" i="4"/>
  <c r="I11" i="4"/>
  <c r="I42" i="4" s="1"/>
  <c r="F11" i="4"/>
  <c r="F42" i="4" s="1"/>
  <c r="J24" i="4" l="1"/>
  <c r="J28" i="4"/>
  <c r="J16" i="4"/>
  <c r="J15" i="4" s="1"/>
  <c r="J11" i="4" s="1"/>
  <c r="J42" i="4" s="1"/>
  <c r="G31" i="4"/>
  <c r="G11" i="4" s="1"/>
  <c r="G42" i="4" s="1"/>
</calcChain>
</file>

<file path=xl/sharedStrings.xml><?xml version="1.0" encoding="utf-8"?>
<sst xmlns="http://schemas.openxmlformats.org/spreadsheetml/2006/main" count="229" uniqueCount="146">
  <si>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</si>
  <si>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</si>
  <si>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</si>
  <si>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</si>
  <si>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</si>
  <si>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</si>
  <si>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</si>
  <si>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</si>
  <si>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</si>
  <si>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</si>
  <si>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</si>
  <si>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</si>
  <si>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</si>
  <si>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</si>
  <si>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</si>
  <si>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</si>
  <si>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</si>
  <si>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</si>
  <si>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</si>
  <si>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</si>
  <si>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</si>
  <si>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</si>
  <si>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</si>
  <si>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</si>
  <si>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</si>
  <si>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</si>
  <si>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</si>
  <si>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</si>
  <si>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</si>
  <si>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</si>
  <si>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</si>
  <si>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</si>
  <si>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</si>
  <si>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</si>
  <si>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</si>
  <si>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</si>
  <si>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</si>
  <si>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</si>
  <si>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</si>
  <si>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</si>
  <si>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</si>
  <si>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</si>
  <si>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</si>
  <si>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</si>
  <si>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</si>
  <si>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</si>
  <si>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</si>
  <si>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</si>
  <si>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</si>
  <si>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</si>
  <si>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</si>
  <si>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Las personas e instituciones públicas y privadas utilizan la plataforma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o aprovechamiento de la sociedad.</t>
  </si>
  <si>
    <t>Componente</t>
  </si>
  <si>
    <t>1. Metodologías, análisis, estudios y capas de información que muestran la situación de rezago y oportunidad de tipo socio-demográfica, económico-financiera, geográfico-ambiental, de seguridad y justicia, diseñados, desarrollados y operados en el Sistema de Información Estratégica del Estado de Jalisco y sus Municipios.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</si>
  <si>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</si>
  <si>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</si>
  <si>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</si>
  <si>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</si>
  <si>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</si>
  <si>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</si>
  <si>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>Actividad</t>
  </si>
  <si>
    <t>1.1  Identificación y clasificación de elementos jurídicos y atribución a detalle de las asignaturas de gobierno.</t>
  </si>
  <si>
    <t>1.3 Cálculo del déficit y superávit de cobertura actual y proyectada de las asignaturas de gobierno representado mediante capas de información en el Mapa Digital de Jalisco.</t>
  </si>
  <si>
    <t>2. 1 Elaboración de anexos técnicos, análisis de factibilidad y dictámenes específicos para sustentar procedimientos de TI.</t>
  </si>
  <si>
    <t>2. 2 Acciones de mantenimiento, soporte, respaldo y actualización de
licencias e inventarios realizadas.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</si>
  <si>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</si>
  <si>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</si>
  <si>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</si>
  <si>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</si>
  <si>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</si>
  <si>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</si>
  <si>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</si>
  <si>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</si>
  <si>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</si>
  <si>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</si>
  <si>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</si>
  <si>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</si>
  <si>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</si>
  <si>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Contribuir a mejorar la calidad y disponibilidad de la información para la toma de decisiones de la sociedad y el gobierno.</t>
  </si>
  <si>
    <t>Porcentaje de programas del Ejecutivo estatal que utiizan como base datos del Sistema de Información Estratégica del Estado de Jalisco y sus Municipios (SIEEJ).</t>
  </si>
  <si>
    <t>Porcentaje de asignaturas de gobierno identificadas por subsistema con metodologías, análisis o estudios desarrollados.</t>
  </si>
  <si>
    <t>Porcentaje de asignaturas de gobierno con atribución identificada por orden de gobierno.</t>
  </si>
  <si>
    <t>1.2 Identificación y clasificación de los factores de demanda y de oferta de las asignaturas de gobierno por subsistema de información.</t>
  </si>
  <si>
    <t>Porcentaje de asignaturas de gobierno con factores de demanda y oferta identificados.</t>
  </si>
  <si>
    <t xml:space="preserve">Porcentaje de asignaturas de gobierno con indicadores de cobertura actual y proyectada representados en capas. 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</si>
  <si>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</si>
  <si>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</si>
  <si>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</si>
  <si>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</si>
  <si>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</si>
  <si>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</si>
  <si>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</si>
  <si>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</si>
  <si>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</si>
  <si>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</si>
  <si>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</si>
  <si>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</si>
  <si>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</si>
  <si>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</si>
  <si>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</si>
  <si>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</si>
  <si>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</si>
  <si>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</si>
  <si>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</si>
  <si>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</si>
  <si>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</si>
  <si>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</si>
  <si>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Porcentaje de cumplimiento del Programa Anual de Trabajo</t>
  </si>
  <si>
    <t>meta
junio</t>
  </si>
  <si>
    <t>avance 
junio</t>
  </si>
  <si>
    <t>meta
julio</t>
  </si>
  <si>
    <t>avance 
julio</t>
  </si>
  <si>
    <t>2. 3 Acciones de mantenimiento, actualización y operación de los portales, sitios y aplicaciones del IIEG en Internet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</si>
  <si>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</si>
  <si>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</si>
  <si>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</si>
  <si>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</si>
  <si>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</si>
  <si>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</si>
  <si>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</si>
  <si>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</si>
  <si>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</si>
  <si>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</si>
  <si>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</si>
  <si>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 xml:space="preserve">Medición anual. El cumplimiento del 80% de las directrices de calidad estipuladas por el Sistema Nacional de Información Estadística y Geográfica (SNIEG), se considera grado medio, 85% medio alto, y a partir de 90% alto. </t>
  </si>
  <si>
    <t xml:space="preserve">Medición anual con base en el Presupuesto de Egresos 2019. 
Como referencia, en 2018 se logró 9.54%, con 29 programas presupuestarios de los 304 autorizados. </t>
  </si>
  <si>
    <t>Porcentaje de contenido del banco de datos del SIEEJ evaluado para garantizar su calidad</t>
  </si>
  <si>
    <t xml:space="preserve">Sin datos que reportar. Durante el periodo no hubo actividad. </t>
  </si>
  <si>
    <t>4.6 Instrumentación y vigilancia del Sistema Anticorrupción</t>
  </si>
  <si>
    <t>Porcentaje de cumplimiento a requerimientos del Sistema Anticorrupción</t>
  </si>
  <si>
    <t>4.7 Proceso de Entrega-Recepción</t>
  </si>
  <si>
    <t>Porcentaje de cumplimiento del programa de trabajo del proceso de Entrega-Recepción</t>
  </si>
  <si>
    <t>INSTITUTO DE INFORMACION ESTADISTICA Y GEOGRAFICA DEL ESTADO DE JALISCO</t>
  </si>
  <si>
    <r>
      <rPr>
        <b/>
        <sz val="20"/>
        <rFont val="Calibri"/>
        <family val="2"/>
        <scheme val="minor"/>
      </rPr>
      <t>ROSA CRISTINA CORONA GÓMEZ</t>
    </r>
    <r>
      <rPr>
        <sz val="20"/>
        <rFont val="Calibri"/>
        <family val="2"/>
        <scheme val="minor"/>
      </rPr>
      <t xml:space="preserve">
DIRECCIÓN
ADMINISTRATIVA</t>
    </r>
  </si>
  <si>
    <r>
      <rPr>
        <b/>
        <sz val="20"/>
        <rFont val="Calibri"/>
        <family val="2"/>
        <scheme val="minor"/>
      </rPr>
      <t xml:space="preserve">LOURDES NAHARAÍ ESPINOSA GARCÍA
</t>
    </r>
    <r>
      <rPr>
        <sz val="20"/>
        <rFont val="Calibri"/>
        <family val="2"/>
        <scheme val="minor"/>
      </rPr>
      <t>COORDINACIÓN DE RECURSOS FINANCIEROS
Y CONTROL PRESUPUESTAL</t>
    </r>
  </si>
  <si>
    <t>LIC. ROSA CRISTINA CORONA GOMEZ</t>
  </si>
  <si>
    <t>LIC. LOURDES NAHARAÍ ESPINOSA GARCÍA</t>
  </si>
  <si>
    <t>DIRECTORA ADMIISTRATIVA</t>
  </si>
  <si>
    <t>COORD. REC. FIN. Y CTRL. PPTAL</t>
  </si>
  <si>
    <t>TÉCNICO ESPECIALIZADO</t>
  </si>
  <si>
    <r>
      <rPr>
        <b/>
        <sz val="20"/>
        <rFont val="Calibri"/>
        <family val="2"/>
        <scheme val="minor"/>
      </rPr>
      <t>OMAR EDUARDO SOTO ARTEAGA</t>
    </r>
    <r>
      <rPr>
        <sz val="20"/>
        <rFont val="Calibri"/>
        <family val="2"/>
        <scheme val="minor"/>
      </rPr>
      <t xml:space="preserve">
COORDINACIÓN DE PLANEACIÓN 
E INFORMACIÓN</t>
    </r>
  </si>
  <si>
    <t>LIC. DULCE MARIA MACIEL BAUTISTA</t>
  </si>
  <si>
    <t>Se adelanto la auditoría programada para el mes de diciembre y se solventa en el mes de septiembre de 2018.</t>
  </si>
  <si>
    <t>Del 1 de Enero al 31 de Octubre de 2018</t>
  </si>
  <si>
    <t>Del 1 de enero al 31 de octubre de 2018</t>
  </si>
  <si>
    <t>REPORTE MENSUAL MIR OCTUBRE 2018 DEL PROGRAMA PRESUPUESTARIO 079.
 INFORMACIÓN ESTRATÉGICA PARA LA TOMA DE DECISIONES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</si>
</sst>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_ ;\-0\ "/>
    <numFmt numFmtId="165" formatCode="General_)"/>
    <numFmt numFmtId="166" formatCode="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1FFFF"/>
        <bgColor rgb="FFFFFFFF"/>
      </patternFill>
    </fill>
    <fill>
      <patternFill patternType="solid">
        <fgColor rgb="FF339933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62">
    <xf numFmtId="0" fontId="0" fillId="0" borderId="0"/>
    <xf numFmtId="43" fontId="18" fillId="0" borderId="0" applyFont="0" applyFill="0" applyBorder="0" applyAlignment="0" applyProtection="0"/>
    <xf numFmtId="165" fontId="22" fillId="0" borderId="0"/>
    <xf numFmtId="0" fontId="22" fillId="0" borderId="0"/>
    <xf numFmtId="0" fontId="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6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2" fillId="0" borderId="0"/>
    <xf numFmtId="0" fontId="25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5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25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</cellStyleXfs>
  <cellXfs count="220">
    <xf numFmtId="0" fontId="0" fillId="0" borderId="0" xfId="0"/>
    <xf numFmtId="0" fontId="17" fillId="33" borderId="0" xfId="0" applyFont="1" applyFill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21" fillId="35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/>
    <xf numFmtId="0" fontId="0" fillId="0" borderId="0" xfId="0" applyFont="1" applyAlignment="1">
      <alignment horizontal="lef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0" fillId="0" borderId="0" xfId="0" applyFont="1"/>
    <xf numFmtId="164" fontId="19" fillId="0" borderId="0" xfId="1" applyNumberFormat="1" applyFont="1" applyFill="1" applyBorder="1" applyAlignment="1" applyProtection="1">
      <alignment horizontal="center"/>
    </xf>
    <xf numFmtId="0" fontId="20" fillId="0" borderId="0" xfId="0" applyFont="1" applyFill="1"/>
    <xf numFmtId="0" fontId="28" fillId="35" borderId="0" xfId="0" applyFont="1" applyFill="1" applyBorder="1" applyAlignment="1" applyProtection="1">
      <alignment horizontal="center"/>
      <protection locked="0"/>
    </xf>
    <xf numFmtId="0" fontId="37" fillId="0" borderId="0" xfId="60" applyFont="1" applyAlignment="1">
      <alignment horizontal="left"/>
    </xf>
    <xf numFmtId="0" fontId="34" fillId="0" borderId="0" xfId="60" applyFont="1" applyAlignment="1">
      <alignment horizontal="left"/>
    </xf>
    <xf numFmtId="0" fontId="34" fillId="39" borderId="0" xfId="60" applyFont="1" applyFill="1" applyAlignment="1">
      <alignment horizontal="left"/>
    </xf>
    <xf numFmtId="0" fontId="27" fillId="0" borderId="0" xfId="60" applyFont="1"/>
    <xf numFmtId="0" fontId="20" fillId="33" borderId="0" xfId="0" applyFont="1" applyFill="1"/>
    <xf numFmtId="0" fontId="20" fillId="33" borderId="0" xfId="0" applyFont="1" applyFill="1" applyAlignment="1">
      <alignment wrapText="1"/>
    </xf>
    <xf numFmtId="0" fontId="20" fillId="33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7" fillId="35" borderId="0" xfId="60" applyFont="1" applyFill="1" applyAlignment="1">
      <alignment horizontal="left"/>
    </xf>
    <xf numFmtId="0" fontId="35" fillId="36" borderId="22" xfId="60" applyFont="1" applyFill="1" applyBorder="1" applyAlignment="1">
      <alignment horizontal="center" vertical="center" wrapText="1"/>
    </xf>
    <xf numFmtId="0" fontId="35" fillId="36" borderId="25" xfId="60" applyFont="1" applyFill="1" applyBorder="1" applyAlignment="1">
      <alignment horizontal="center" vertical="center" wrapText="1"/>
    </xf>
    <xf numFmtId="0" fontId="35" fillId="36" borderId="23" xfId="60" applyFont="1" applyFill="1" applyBorder="1" applyAlignment="1">
      <alignment horizontal="center" vertical="center" wrapText="1"/>
    </xf>
    <xf numFmtId="0" fontId="35" fillId="38" borderId="23" xfId="60" applyFont="1" applyFill="1" applyBorder="1" applyAlignment="1">
      <alignment horizontal="center" vertical="center" wrapText="1"/>
    </xf>
    <xf numFmtId="0" fontId="35" fillId="36" borderId="24" xfId="60" applyFont="1" applyFill="1" applyBorder="1" applyAlignment="1">
      <alignment horizontal="center" vertical="center" wrapText="1"/>
    </xf>
    <xf numFmtId="0" fontId="37" fillId="0" borderId="0" xfId="60" applyFont="1" applyAlignment="1">
      <alignment horizontal="center"/>
    </xf>
    <xf numFmtId="0" fontId="35" fillId="36" borderId="26" xfId="60" applyFont="1" applyFill="1" applyBorder="1" applyAlignment="1">
      <alignment horizontal="left" vertical="center" wrapText="1"/>
    </xf>
    <xf numFmtId="0" fontId="36" fillId="36" borderId="27" xfId="60" applyFont="1" applyFill="1" applyBorder="1" applyAlignment="1">
      <alignment horizontal="left" vertical="center" wrapText="1"/>
    </xf>
    <xf numFmtId="9" fontId="36" fillId="37" borderId="31" xfId="60" applyNumberFormat="1" applyFont="1" applyFill="1" applyBorder="1" applyAlignment="1">
      <alignment horizontal="left" vertical="center" wrapText="1"/>
    </xf>
    <xf numFmtId="9" fontId="33" fillId="37" borderId="28" xfId="60" applyNumberFormat="1" applyFont="1" applyFill="1" applyBorder="1" applyAlignment="1">
      <alignment horizontal="center" vertical="center" wrapText="1"/>
    </xf>
    <xf numFmtId="1" fontId="33" fillId="37" borderId="28" xfId="60" applyNumberFormat="1" applyFont="1" applyFill="1" applyBorder="1" applyAlignment="1">
      <alignment horizontal="center" vertical="center" wrapText="1"/>
    </xf>
    <xf numFmtId="1" fontId="33" fillId="38" borderId="28" xfId="60" applyNumberFormat="1" applyFont="1" applyFill="1" applyBorder="1" applyAlignment="1">
      <alignment horizontal="center" vertical="center" wrapText="1"/>
    </xf>
    <xf numFmtId="2" fontId="33" fillId="37" borderId="28" xfId="60" applyNumberFormat="1" applyFont="1" applyFill="1" applyBorder="1" applyAlignment="1">
      <alignment horizontal="center" vertical="center" wrapText="1"/>
    </xf>
    <xf numFmtId="0" fontId="33" fillId="38" borderId="28" xfId="60" applyFont="1" applyFill="1" applyBorder="1" applyAlignment="1">
      <alignment horizontal="center" vertical="center" wrapText="1"/>
    </xf>
    <xf numFmtId="0" fontId="33" fillId="37" borderId="29" xfId="60" applyFont="1" applyFill="1" applyBorder="1" applyAlignment="1">
      <alignment vertical="center" wrapText="1"/>
    </xf>
    <xf numFmtId="0" fontId="27" fillId="0" borderId="0" xfId="60" applyFont="1" applyAlignment="1">
      <alignment horizontal="left"/>
    </xf>
    <xf numFmtId="0" fontId="35" fillId="36" borderId="44" xfId="60" applyFont="1" applyFill="1" applyBorder="1" applyAlignment="1">
      <alignment horizontal="left" vertical="center" wrapText="1"/>
    </xf>
    <xf numFmtId="0" fontId="36" fillId="36" borderId="45" xfId="60" applyFont="1" applyFill="1" applyBorder="1" applyAlignment="1">
      <alignment horizontal="left" vertical="center" wrapText="1"/>
    </xf>
    <xf numFmtId="0" fontId="36" fillId="36" borderId="50" xfId="60" applyFont="1" applyFill="1" applyBorder="1" applyAlignment="1">
      <alignment horizontal="left" vertical="center" wrapText="1"/>
    </xf>
    <xf numFmtId="9" fontId="33" fillId="37" borderId="46" xfId="60" applyNumberFormat="1" applyFont="1" applyFill="1" applyBorder="1" applyAlignment="1">
      <alignment horizontal="center" vertical="center" wrapText="1"/>
    </xf>
    <xf numFmtId="1" fontId="33" fillId="37" borderId="46" xfId="60" applyNumberFormat="1" applyFont="1" applyFill="1" applyBorder="1" applyAlignment="1">
      <alignment horizontal="center" vertical="center" wrapText="1"/>
    </xf>
    <xf numFmtId="0" fontId="33" fillId="38" borderId="46" xfId="60" applyFont="1" applyFill="1" applyBorder="1" applyAlignment="1">
      <alignment horizontal="center" vertical="center" wrapText="1"/>
    </xf>
    <xf numFmtId="1" fontId="33" fillId="37" borderId="14" xfId="60" applyNumberFormat="1" applyFont="1" applyFill="1" applyBorder="1" applyAlignment="1">
      <alignment horizontal="center" vertical="center" wrapText="1"/>
    </xf>
    <xf numFmtId="1" fontId="33" fillId="38" borderId="46" xfId="60" applyNumberFormat="1" applyFont="1" applyFill="1" applyBorder="1" applyAlignment="1">
      <alignment horizontal="center" vertical="center" wrapText="1"/>
    </xf>
    <xf numFmtId="0" fontId="33" fillId="38" borderId="14" xfId="60" applyFont="1" applyFill="1" applyBorder="1" applyAlignment="1">
      <alignment horizontal="center" vertical="center" wrapText="1"/>
    </xf>
    <xf numFmtId="2" fontId="33" fillId="37" borderId="14" xfId="60" applyNumberFormat="1" applyFont="1" applyFill="1" applyBorder="1" applyAlignment="1">
      <alignment horizontal="center" vertical="center" wrapText="1"/>
    </xf>
    <xf numFmtId="2" fontId="33" fillId="38" borderId="0" xfId="60" applyNumberFormat="1" applyFont="1" applyFill="1" applyBorder="1" applyAlignment="1">
      <alignment horizontal="center" vertical="center" wrapText="1"/>
    </xf>
    <xf numFmtId="0" fontId="31" fillId="37" borderId="51" xfId="60" applyFont="1" applyFill="1" applyBorder="1" applyAlignment="1">
      <alignment horizontal="left" vertical="center" wrapText="1"/>
    </xf>
    <xf numFmtId="0" fontId="35" fillId="36" borderId="32" xfId="60" applyFont="1" applyFill="1" applyBorder="1" applyAlignment="1">
      <alignment horizontal="left" vertical="center" wrapText="1"/>
    </xf>
    <xf numFmtId="0" fontId="35" fillId="0" borderId="33" xfId="60" applyFont="1" applyFill="1" applyBorder="1" applyAlignment="1">
      <alignment horizontal="left" vertical="center" wrapText="1"/>
    </xf>
    <xf numFmtId="9" fontId="36" fillId="37" borderId="34" xfId="60" applyNumberFormat="1" applyFont="1" applyFill="1" applyBorder="1" applyAlignment="1">
      <alignment horizontal="left" vertical="center" wrapText="1"/>
    </xf>
    <xf numFmtId="10" fontId="33" fillId="37" borderId="18" xfId="60" applyNumberFormat="1" applyFont="1" applyFill="1" applyBorder="1" applyAlignment="1">
      <alignment horizontal="center" vertical="center" wrapText="1"/>
    </xf>
    <xf numFmtId="2" fontId="33" fillId="37" borderId="18" xfId="60" applyNumberFormat="1" applyFont="1" applyFill="1" applyBorder="1" applyAlignment="1">
      <alignment horizontal="center" vertical="center" wrapText="1"/>
    </xf>
    <xf numFmtId="2" fontId="33" fillId="38" borderId="18" xfId="60" applyNumberFormat="1" applyFont="1" applyFill="1" applyBorder="1" applyAlignment="1">
      <alignment horizontal="center" vertical="center" wrapText="1"/>
    </xf>
    <xf numFmtId="0" fontId="33" fillId="38" borderId="18" xfId="60" applyFont="1" applyFill="1" applyBorder="1" applyAlignment="1">
      <alignment horizontal="center" vertical="center" wrapText="1"/>
    </xf>
    <xf numFmtId="0" fontId="31" fillId="37" borderId="20" xfId="60" applyFont="1" applyFill="1" applyBorder="1" applyAlignment="1">
      <alignment horizontal="left" vertical="center" wrapText="1"/>
    </xf>
    <xf numFmtId="0" fontId="36" fillId="36" borderId="19" xfId="60" applyFont="1" applyFill="1" applyBorder="1" applyAlignment="1">
      <alignment horizontal="left" vertical="center" wrapText="1"/>
    </xf>
    <xf numFmtId="0" fontId="36" fillId="0" borderId="21" xfId="60" applyFont="1" applyFill="1" applyBorder="1" applyAlignment="1">
      <alignment horizontal="left" vertical="center" wrapText="1"/>
    </xf>
    <xf numFmtId="9" fontId="36" fillId="37" borderId="16" xfId="60" applyNumberFormat="1" applyFont="1" applyFill="1" applyBorder="1" applyAlignment="1">
      <alignment horizontal="left" vertical="center" wrapText="1"/>
    </xf>
    <xf numFmtId="10" fontId="33" fillId="37" borderId="56" xfId="60" applyNumberFormat="1" applyFont="1" applyFill="1" applyBorder="1" applyAlignment="1">
      <alignment horizontal="center" vertical="center" wrapText="1"/>
    </xf>
    <xf numFmtId="1" fontId="33" fillId="37" borderId="54" xfId="60" applyNumberFormat="1" applyFont="1" applyFill="1" applyBorder="1" applyAlignment="1">
      <alignment horizontal="center" vertical="center" wrapText="1"/>
    </xf>
    <xf numFmtId="2" fontId="33" fillId="38" borderId="14" xfId="60" applyNumberFormat="1" applyFont="1" applyFill="1" applyBorder="1" applyAlignment="1">
      <alignment horizontal="center" vertical="center" wrapText="1"/>
    </xf>
    <xf numFmtId="0" fontId="31" fillId="37" borderId="30" xfId="60" applyFont="1" applyFill="1" applyBorder="1" applyAlignment="1">
      <alignment horizontal="left" vertical="center" wrapText="1"/>
    </xf>
    <xf numFmtId="0" fontId="36" fillId="36" borderId="52" xfId="60" applyFont="1" applyFill="1" applyBorder="1" applyAlignment="1">
      <alignment horizontal="left" vertical="center" wrapText="1"/>
    </xf>
    <xf numFmtId="0" fontId="36" fillId="0" borderId="53" xfId="60" applyFont="1" applyFill="1" applyBorder="1" applyAlignment="1">
      <alignment horizontal="left" vertical="center" wrapText="1"/>
    </xf>
    <xf numFmtId="9" fontId="36" fillId="37" borderId="49" xfId="60" applyNumberFormat="1" applyFont="1" applyFill="1" applyBorder="1" applyAlignment="1">
      <alignment horizontal="left" vertical="center" wrapText="1"/>
    </xf>
    <xf numFmtId="10" fontId="33" fillId="37" borderId="38" xfId="60" applyNumberFormat="1" applyFont="1" applyFill="1" applyBorder="1" applyAlignment="1">
      <alignment horizontal="center" vertical="center" wrapText="1"/>
    </xf>
    <xf numFmtId="2" fontId="33" fillId="37" borderId="54" xfId="60" applyNumberFormat="1" applyFont="1" applyFill="1" applyBorder="1" applyAlignment="1">
      <alignment horizontal="center" vertical="center" wrapText="1"/>
    </xf>
    <xf numFmtId="2" fontId="33" fillId="38" borderId="54" xfId="60" applyNumberFormat="1" applyFont="1" applyFill="1" applyBorder="1" applyAlignment="1">
      <alignment horizontal="center" vertical="center" wrapText="1"/>
    </xf>
    <xf numFmtId="0" fontId="33" fillId="38" borderId="54" xfId="60" applyFont="1" applyFill="1" applyBorder="1" applyAlignment="1">
      <alignment horizontal="center" vertical="center" wrapText="1"/>
    </xf>
    <xf numFmtId="10" fontId="33" fillId="37" borderId="43" xfId="60" applyNumberFormat="1" applyFont="1" applyFill="1" applyBorder="1" applyAlignment="1">
      <alignment horizontal="center" vertical="center" wrapText="1"/>
    </xf>
    <xf numFmtId="1" fontId="33" fillId="38" borderId="43" xfId="60" applyNumberFormat="1" applyFont="1" applyFill="1" applyBorder="1" applyAlignment="1">
      <alignment horizontal="center" vertical="center" wrapText="1"/>
    </xf>
    <xf numFmtId="0" fontId="33" fillId="38" borderId="43" xfId="60" applyFont="1" applyFill="1" applyBorder="1" applyAlignment="1">
      <alignment horizontal="center" vertical="center" wrapText="1"/>
    </xf>
    <xf numFmtId="0" fontId="35" fillId="36" borderId="17" xfId="60" applyFont="1" applyFill="1" applyBorder="1" applyAlignment="1">
      <alignment horizontal="center" vertical="center" wrapText="1"/>
    </xf>
    <xf numFmtId="0" fontId="35" fillId="36" borderId="34" xfId="60" applyFont="1" applyFill="1" applyBorder="1" applyAlignment="1">
      <alignment horizontal="center" vertical="center" wrapText="1"/>
    </xf>
    <xf numFmtId="0" fontId="32" fillId="36" borderId="23" xfId="60" applyFont="1" applyFill="1" applyBorder="1" applyAlignment="1">
      <alignment horizontal="center" vertical="center" wrapText="1"/>
    </xf>
    <xf numFmtId="0" fontId="32" fillId="38" borderId="23" xfId="60" applyFont="1" applyFill="1" applyBorder="1" applyAlignment="1">
      <alignment horizontal="center" vertical="center" wrapText="1"/>
    </xf>
    <xf numFmtId="0" fontId="30" fillId="36" borderId="20" xfId="60" applyFont="1" applyFill="1" applyBorder="1" applyAlignment="1">
      <alignment horizontal="center" vertical="center" wrapText="1"/>
    </xf>
    <xf numFmtId="0" fontId="27" fillId="0" borderId="0" xfId="60" applyFont="1" applyAlignment="1">
      <alignment horizontal="center"/>
    </xf>
    <xf numFmtId="0" fontId="36" fillId="36" borderId="44" xfId="60" applyFont="1" applyFill="1" applyBorder="1" applyAlignment="1">
      <alignment horizontal="left" vertical="center" wrapText="1"/>
    </xf>
    <xf numFmtId="0" fontId="36" fillId="0" borderId="45" xfId="60" applyFont="1" applyFill="1" applyBorder="1" applyAlignment="1">
      <alignment horizontal="left" vertical="center" wrapText="1"/>
    </xf>
    <xf numFmtId="10" fontId="33" fillId="37" borderId="54" xfId="60" applyNumberFormat="1" applyFont="1" applyFill="1" applyBorder="1" applyAlignment="1">
      <alignment horizontal="center" vertical="center" wrapText="1"/>
    </xf>
    <xf numFmtId="2" fontId="33" fillId="38" borderId="28" xfId="60" applyNumberFormat="1" applyFont="1" applyFill="1" applyBorder="1" applyAlignment="1">
      <alignment horizontal="center" vertical="center" wrapText="1"/>
    </xf>
    <xf numFmtId="0" fontId="31" fillId="37" borderId="55" xfId="60" applyFont="1" applyFill="1" applyBorder="1" applyAlignment="1">
      <alignment horizontal="left" vertical="center" wrapText="1"/>
    </xf>
    <xf numFmtId="9" fontId="33" fillId="37" borderId="54" xfId="60" applyNumberFormat="1" applyFont="1" applyFill="1" applyBorder="1" applyAlignment="1">
      <alignment horizontal="center" vertical="center" wrapText="1"/>
    </xf>
    <xf numFmtId="9" fontId="36" fillId="37" borderId="50" xfId="60" applyNumberFormat="1" applyFont="1" applyFill="1" applyBorder="1" applyAlignment="1">
      <alignment horizontal="left" vertical="center" wrapText="1"/>
    </xf>
    <xf numFmtId="2" fontId="33" fillId="38" borderId="46" xfId="60" applyNumberFormat="1" applyFont="1" applyFill="1" applyBorder="1" applyAlignment="1">
      <alignment horizontal="center" vertical="center" wrapText="1"/>
    </xf>
    <xf numFmtId="1" fontId="33" fillId="37" borderId="43" xfId="60" applyNumberFormat="1" applyFont="1" applyFill="1" applyBorder="1" applyAlignment="1">
      <alignment horizontal="center" vertical="center" wrapText="1"/>
    </xf>
    <xf numFmtId="2" fontId="33" fillId="37" borderId="43" xfId="60" applyNumberFormat="1" applyFont="1" applyFill="1" applyBorder="1" applyAlignment="1">
      <alignment horizontal="center" vertical="center" wrapText="1"/>
    </xf>
    <xf numFmtId="0" fontId="35" fillId="37" borderId="35" xfId="60" applyFont="1" applyFill="1" applyBorder="1" applyAlignment="1">
      <alignment horizontal="left" vertical="center" wrapText="1"/>
    </xf>
    <xf numFmtId="0" fontId="35" fillId="36" borderId="34" xfId="60" applyFont="1" applyFill="1" applyBorder="1" applyAlignment="1">
      <alignment horizontal="left" vertical="center" wrapText="1"/>
    </xf>
    <xf numFmtId="0" fontId="36" fillId="36" borderId="36" xfId="60" applyFont="1" applyFill="1" applyBorder="1" applyAlignment="1">
      <alignment horizontal="left" vertical="center" wrapText="1"/>
    </xf>
    <xf numFmtId="9" fontId="33" fillId="37" borderId="36" xfId="60" applyNumberFormat="1" applyFont="1" applyFill="1" applyBorder="1" applyAlignment="1">
      <alignment horizontal="center" vertical="center" wrapText="1"/>
    </xf>
    <xf numFmtId="1" fontId="33" fillId="37" borderId="18" xfId="60" applyNumberFormat="1" applyFont="1" applyFill="1" applyBorder="1" applyAlignment="1">
      <alignment horizontal="center" vertical="center" wrapText="1"/>
    </xf>
    <xf numFmtId="1" fontId="33" fillId="38" borderId="18" xfId="60" applyNumberFormat="1" applyFont="1" applyFill="1" applyBorder="1" applyAlignment="1">
      <alignment horizontal="center" vertical="center" wrapText="1"/>
    </xf>
    <xf numFmtId="0" fontId="36" fillId="37" borderId="20" xfId="60" applyFont="1" applyFill="1" applyBorder="1" applyAlignment="1">
      <alignment horizontal="left" vertical="center" wrapText="1"/>
    </xf>
    <xf numFmtId="0" fontId="36" fillId="37" borderId="19" xfId="60" applyFont="1" applyFill="1" applyBorder="1" applyAlignment="1">
      <alignment horizontal="left" vertical="center" wrapText="1"/>
    </xf>
    <xf numFmtId="9" fontId="33" fillId="37" borderId="14" xfId="60" applyNumberFormat="1" applyFont="1" applyFill="1" applyBorder="1" applyAlignment="1">
      <alignment horizontal="center" vertical="center" wrapText="1"/>
    </xf>
    <xf numFmtId="2" fontId="33" fillId="38" borderId="43" xfId="60" applyNumberFormat="1" applyFont="1" applyFill="1" applyBorder="1" applyAlignment="1">
      <alignment horizontal="center" vertical="center" wrapText="1"/>
    </xf>
    <xf numFmtId="0" fontId="32" fillId="36" borderId="0" xfId="60" applyFont="1" applyFill="1" applyBorder="1" applyAlignment="1">
      <alignment horizontal="center" vertical="center" wrapText="1"/>
    </xf>
    <xf numFmtId="0" fontId="35" fillId="36" borderId="33" xfId="60" applyFont="1" applyFill="1" applyBorder="1" applyAlignment="1">
      <alignment horizontal="left" vertical="center" wrapText="1"/>
    </xf>
    <xf numFmtId="0" fontId="36" fillId="36" borderId="34" xfId="60" applyFont="1" applyFill="1" applyBorder="1" applyAlignment="1">
      <alignment horizontal="left" vertical="center" wrapText="1"/>
    </xf>
    <xf numFmtId="9" fontId="33" fillId="37" borderId="18" xfId="60" applyNumberFormat="1" applyFont="1" applyFill="1" applyBorder="1" applyAlignment="1">
      <alignment horizontal="center" vertical="center" wrapText="1"/>
    </xf>
    <xf numFmtId="1" fontId="33" fillId="38" borderId="14" xfId="60" applyNumberFormat="1" applyFont="1" applyFill="1" applyBorder="1" applyAlignment="1">
      <alignment horizontal="center" vertical="center" wrapText="1"/>
    </xf>
    <xf numFmtId="9" fontId="33" fillId="37" borderId="0" xfId="60" applyNumberFormat="1" applyFont="1" applyFill="1" applyBorder="1" applyAlignment="1">
      <alignment horizontal="center" vertical="center" wrapText="1"/>
    </xf>
    <xf numFmtId="1" fontId="33" fillId="38" borderId="54" xfId="60" applyNumberFormat="1" applyFont="1" applyFill="1" applyBorder="1" applyAlignment="1">
      <alignment horizontal="center" vertical="center" wrapText="1"/>
    </xf>
    <xf numFmtId="0" fontId="36" fillId="36" borderId="40" xfId="60" applyFont="1" applyFill="1" applyBorder="1" applyAlignment="1">
      <alignment horizontal="left" vertical="center" wrapText="1"/>
    </xf>
    <xf numFmtId="0" fontId="36" fillId="0" borderId="41" xfId="60" applyFont="1" applyFill="1" applyBorder="1" applyAlignment="1">
      <alignment horizontal="left" vertical="center" wrapText="1"/>
    </xf>
    <xf numFmtId="9" fontId="36" fillId="37" borderId="42" xfId="60" applyNumberFormat="1" applyFont="1" applyFill="1" applyBorder="1" applyAlignment="1">
      <alignment horizontal="left" vertical="center" wrapText="1"/>
    </xf>
    <xf numFmtId="9" fontId="33" fillId="37" borderId="47" xfId="60" applyNumberFormat="1" applyFont="1" applyFill="1" applyBorder="1" applyAlignment="1">
      <alignment horizontal="center" vertical="center" wrapText="1"/>
    </xf>
    <xf numFmtId="1" fontId="33" fillId="38" borderId="47" xfId="60" applyNumberFormat="1" applyFont="1" applyFill="1" applyBorder="1" applyAlignment="1">
      <alignment horizontal="center" vertical="center" wrapText="1"/>
    </xf>
    <xf numFmtId="2" fontId="33" fillId="38" borderId="47" xfId="60" applyNumberFormat="1" applyFont="1" applyFill="1" applyBorder="1" applyAlignment="1">
      <alignment horizontal="center" vertical="center" wrapText="1"/>
    </xf>
    <xf numFmtId="0" fontId="31" fillId="37" borderId="48" xfId="60" applyFont="1" applyFill="1" applyBorder="1" applyAlignment="1">
      <alignment horizontal="left" vertical="center" wrapText="1"/>
    </xf>
    <xf numFmtId="0" fontId="36" fillId="37" borderId="0" xfId="60" applyFont="1" applyFill="1" applyBorder="1" applyAlignment="1">
      <alignment horizontal="left" vertical="center" wrapText="1"/>
    </xf>
    <xf numFmtId="0" fontId="33" fillId="37" borderId="0" xfId="60" applyFont="1" applyFill="1" applyBorder="1" applyAlignment="1">
      <alignment horizontal="center" vertical="center" wrapText="1"/>
    </xf>
    <xf numFmtId="2" fontId="33" fillId="37" borderId="0" xfId="60" applyNumberFormat="1" applyFont="1" applyFill="1" applyBorder="1" applyAlignment="1">
      <alignment horizontal="center" vertical="center" wrapText="1"/>
    </xf>
    <xf numFmtId="0" fontId="27" fillId="35" borderId="46" xfId="60" applyFont="1" applyFill="1" applyBorder="1" applyAlignment="1">
      <alignment horizontal="left"/>
    </xf>
    <xf numFmtId="0" fontId="37" fillId="35" borderId="0" xfId="60" applyFont="1" applyFill="1" applyAlignment="1">
      <alignment horizontal="left"/>
    </xf>
    <xf numFmtId="0" fontId="34" fillId="35" borderId="0" xfId="60" applyFont="1" applyFill="1" applyAlignment="1">
      <alignment horizontal="center"/>
    </xf>
    <xf numFmtId="0" fontId="34" fillId="35" borderId="0" xfId="60" applyFont="1" applyFill="1" applyAlignment="1">
      <alignment horizontal="left"/>
    </xf>
    <xf numFmtId="0" fontId="34" fillId="35" borderId="0" xfId="60" applyFont="1" applyFill="1"/>
    <xf numFmtId="0" fontId="27" fillId="35" borderId="0" xfId="60" applyFont="1" applyFill="1"/>
    <xf numFmtId="0" fontId="35" fillId="40" borderId="23" xfId="60" applyFont="1" applyFill="1" applyBorder="1" applyAlignment="1">
      <alignment horizontal="center" vertical="center" wrapText="1"/>
    </xf>
    <xf numFmtId="1" fontId="33" fillId="40" borderId="28" xfId="60" applyNumberFormat="1" applyFont="1" applyFill="1" applyBorder="1" applyAlignment="1">
      <alignment horizontal="center" vertical="center" wrapText="1"/>
    </xf>
    <xf numFmtId="0" fontId="32" fillId="40" borderId="23" xfId="60" applyFont="1" applyFill="1" applyBorder="1" applyAlignment="1">
      <alignment horizontal="center" vertical="center" wrapText="1"/>
    </xf>
    <xf numFmtId="1" fontId="33" fillId="40" borderId="14" xfId="60" applyNumberFormat="1" applyFont="1" applyFill="1" applyBorder="1" applyAlignment="1">
      <alignment horizontal="center" vertical="center" wrapText="1"/>
    </xf>
    <xf numFmtId="0" fontId="32" fillId="36" borderId="18" xfId="60" applyFont="1" applyFill="1" applyBorder="1" applyAlignment="1">
      <alignment horizontal="center" vertical="center" wrapText="1"/>
    </xf>
    <xf numFmtId="0" fontId="31" fillId="0" borderId="20" xfId="60" applyFont="1" applyFill="1" applyBorder="1" applyAlignment="1">
      <alignment horizontal="left" vertical="center" wrapText="1"/>
    </xf>
    <xf numFmtId="2" fontId="33" fillId="40" borderId="28" xfId="60" applyNumberFormat="1" applyFont="1" applyFill="1" applyBorder="1" applyAlignment="1">
      <alignment horizontal="center" vertical="center" wrapText="1"/>
    </xf>
    <xf numFmtId="2" fontId="33" fillId="40" borderId="54" xfId="60" applyNumberFormat="1" applyFont="1" applyFill="1" applyBorder="1" applyAlignment="1">
      <alignment horizontal="center" vertical="center" wrapText="1"/>
    </xf>
    <xf numFmtId="2" fontId="33" fillId="40" borderId="14" xfId="60" applyNumberFormat="1" applyFont="1" applyFill="1" applyBorder="1" applyAlignment="1">
      <alignment horizontal="center" vertical="center" wrapText="1"/>
    </xf>
    <xf numFmtId="0" fontId="33" fillId="37" borderId="51" xfId="60" applyFont="1" applyFill="1" applyBorder="1" applyAlignment="1">
      <alignment horizontal="left" vertical="center" wrapText="1"/>
    </xf>
    <xf numFmtId="0" fontId="33" fillId="37" borderId="55" xfId="60" applyFont="1" applyFill="1" applyBorder="1" applyAlignment="1">
      <alignment horizontal="left" vertical="center" wrapText="1"/>
    </xf>
    <xf numFmtId="0" fontId="33" fillId="37" borderId="30" xfId="60" applyFont="1" applyFill="1" applyBorder="1" applyAlignment="1">
      <alignment horizontal="left" vertical="center" wrapText="1"/>
    </xf>
    <xf numFmtId="166" fontId="33" fillId="37" borderId="43" xfId="60" applyNumberFormat="1" applyFont="1" applyFill="1" applyBorder="1" applyAlignment="1">
      <alignment horizontal="center" vertical="center" wrapText="1"/>
    </xf>
    <xf numFmtId="0" fontId="40" fillId="35" borderId="0" xfId="0" applyFont="1" applyFill="1"/>
    <xf numFmtId="164" fontId="41" fillId="41" borderId="63" xfId="61" applyNumberFormat="1" applyFont="1" applyFill="1" applyBorder="1" applyAlignment="1" applyProtection="1">
      <alignment horizontal="right"/>
    </xf>
    <xf numFmtId="164" fontId="41" fillId="41" borderId="64" xfId="61" applyNumberFormat="1" applyFont="1" applyFill="1" applyBorder="1" applyAlignment="1" applyProtection="1">
      <alignment horizontal="right"/>
    </xf>
    <xf numFmtId="164" fontId="41" fillId="41" borderId="64" xfId="61" applyNumberFormat="1" applyFont="1" applyFill="1" applyBorder="1" applyAlignment="1" applyProtection="1">
      <alignment horizontal="center"/>
    </xf>
    <xf numFmtId="164" fontId="41" fillId="41" borderId="65" xfId="61" applyNumberFormat="1" applyFont="1" applyFill="1" applyBorder="1" applyAlignment="1" applyProtection="1"/>
    <xf numFmtId="0" fontId="42" fillId="35" borderId="0" xfId="0" applyFont="1" applyFill="1"/>
    <xf numFmtId="164" fontId="43" fillId="41" borderId="50" xfId="61" applyNumberFormat="1" applyFont="1" applyFill="1" applyBorder="1" applyAlignment="1" applyProtection="1">
      <alignment horizontal="center"/>
    </xf>
    <xf numFmtId="164" fontId="43" fillId="41" borderId="49" xfId="61" applyNumberFormat="1" applyFont="1" applyFill="1" applyBorder="1" applyAlignment="1" applyProtection="1">
      <alignment horizontal="center"/>
    </xf>
    <xf numFmtId="0" fontId="40" fillId="0" borderId="0" xfId="0" applyFont="1" applyFill="1"/>
    <xf numFmtId="3" fontId="44" fillId="0" borderId="11" xfId="0" applyNumberFormat="1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justify" vertical="center" wrapText="1"/>
    </xf>
    <xf numFmtId="3" fontId="44" fillId="0" borderId="11" xfId="0" applyNumberFormat="1" applyFont="1" applyFill="1" applyBorder="1" applyAlignment="1" applyProtection="1">
      <alignment horizontal="right" vertical="center" wrapText="1"/>
    </xf>
    <xf numFmtId="3" fontId="28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1" fillId="35" borderId="12" xfId="0" applyNumberFormat="1" applyFont="1" applyFill="1" applyBorder="1" applyAlignment="1" applyProtection="1">
      <alignment horizontal="right" vertical="center" wrapText="1"/>
    </xf>
    <xf numFmtId="3" fontId="28" fillId="35" borderId="12" xfId="0" applyNumberFormat="1" applyFont="1" applyFill="1" applyBorder="1" applyAlignment="1" applyProtection="1">
      <alignment horizontal="right" vertical="center" wrapText="1"/>
    </xf>
    <xf numFmtId="0" fontId="28" fillId="0" borderId="13" xfId="0" applyFont="1" applyFill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5" xfId="0" applyFont="1" applyFill="1" applyBorder="1" applyAlignment="1">
      <alignment horizontal="justify" vertical="center" wrapText="1"/>
    </xf>
    <xf numFmtId="3" fontId="28" fillId="0" borderId="15" xfId="0" applyNumberFormat="1" applyFont="1" applyFill="1" applyBorder="1" applyAlignment="1">
      <alignment horizontal="right" vertical="center" wrapText="1"/>
    </xf>
    <xf numFmtId="3" fontId="28" fillId="0" borderId="16" xfId="0" applyNumberFormat="1" applyFont="1" applyFill="1" applyBorder="1" applyAlignment="1">
      <alignment horizontal="right" vertical="center" wrapText="1"/>
    </xf>
    <xf numFmtId="0" fontId="44" fillId="0" borderId="38" xfId="0" applyFont="1" applyFill="1" applyBorder="1" applyAlignment="1">
      <alignment horizontal="justify" vertical="center" wrapText="1"/>
    </xf>
    <xf numFmtId="3" fontId="44" fillId="0" borderId="16" xfId="0" applyNumberFormat="1" applyFont="1" applyFill="1" applyBorder="1" applyAlignment="1" applyProtection="1">
      <alignment horizontal="right" vertical="center" wrapText="1"/>
    </xf>
    <xf numFmtId="0" fontId="28" fillId="35" borderId="0" xfId="0" applyFont="1" applyFill="1"/>
    <xf numFmtId="0" fontId="28" fillId="35" borderId="0" xfId="0" applyFont="1" applyFill="1" applyAlignment="1">
      <alignment wrapText="1"/>
    </xf>
    <xf numFmtId="164" fontId="43" fillId="41" borderId="38" xfId="61" applyNumberFormat="1" applyFont="1" applyFill="1" applyBorder="1" applyAlignment="1" applyProtection="1">
      <alignment horizontal="center"/>
    </xf>
    <xf numFmtId="164" fontId="43" fillId="41" borderId="50" xfId="61" applyNumberFormat="1" applyFont="1" applyFill="1" applyBorder="1" applyAlignment="1" applyProtection="1">
      <alignment horizontal="center" vertical="center"/>
    </xf>
    <xf numFmtId="164" fontId="43" fillId="41" borderId="37" xfId="61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1" fontId="33" fillId="40" borderId="47" xfId="60" applyNumberFormat="1" applyFont="1" applyFill="1" applyBorder="1" applyAlignment="1">
      <alignment horizontal="center" vertical="center" wrapText="1"/>
    </xf>
    <xf numFmtId="164" fontId="41" fillId="41" borderId="58" xfId="61" applyNumberFormat="1" applyFont="1" applyFill="1" applyBorder="1" applyAlignment="1" applyProtection="1">
      <alignment horizontal="center"/>
    </xf>
    <xf numFmtId="164" fontId="41" fillId="41" borderId="59" xfId="61" applyNumberFormat="1" applyFont="1" applyFill="1" applyBorder="1" applyAlignment="1" applyProtection="1">
      <alignment horizontal="center"/>
    </xf>
    <xf numFmtId="164" fontId="41" fillId="41" borderId="60" xfId="61" applyNumberFormat="1" applyFont="1" applyFill="1" applyBorder="1" applyAlignment="1" applyProtection="1">
      <alignment horizontal="center"/>
    </xf>
    <xf numFmtId="164" fontId="41" fillId="41" borderId="61" xfId="61" applyNumberFormat="1" applyFont="1" applyFill="1" applyBorder="1" applyAlignment="1" applyProtection="1">
      <alignment horizontal="center"/>
      <protection locked="0"/>
    </xf>
    <xf numFmtId="164" fontId="41" fillId="41" borderId="0" xfId="61" applyNumberFormat="1" applyFont="1" applyFill="1" applyBorder="1" applyAlignment="1" applyProtection="1">
      <alignment horizontal="center"/>
      <protection locked="0"/>
    </xf>
    <xf numFmtId="164" fontId="41" fillId="41" borderId="62" xfId="61" applyNumberFormat="1" applyFont="1" applyFill="1" applyBorder="1" applyAlignment="1" applyProtection="1">
      <alignment horizontal="center"/>
      <protection locked="0"/>
    </xf>
    <xf numFmtId="164" fontId="41" fillId="41" borderId="61" xfId="61" applyNumberFormat="1" applyFont="1" applyFill="1" applyBorder="1" applyAlignment="1" applyProtection="1">
      <alignment horizontal="center"/>
    </xf>
    <xf numFmtId="164" fontId="41" fillId="41" borderId="0" xfId="61" applyNumberFormat="1" applyFont="1" applyFill="1" applyBorder="1" applyAlignment="1" applyProtection="1">
      <alignment horizontal="center"/>
    </xf>
    <xf numFmtId="164" fontId="41" fillId="41" borderId="62" xfId="61" applyNumberFormat="1" applyFont="1" applyFill="1" applyBorder="1" applyAlignment="1" applyProtection="1">
      <alignment horizontal="center"/>
    </xf>
    <xf numFmtId="164" fontId="43" fillId="41" borderId="38" xfId="61" applyNumberFormat="1" applyFont="1" applyFill="1" applyBorder="1" applyAlignment="1" applyProtection="1">
      <alignment horizontal="center"/>
    </xf>
    <xf numFmtId="164" fontId="43" fillId="41" borderId="54" xfId="61" applyNumberFormat="1" applyFont="1" applyFill="1" applyBorder="1" applyAlignment="1" applyProtection="1">
      <alignment horizontal="center"/>
    </xf>
    <xf numFmtId="164" fontId="43" fillId="41" borderId="39" xfId="61" applyNumberFormat="1" applyFont="1" applyFill="1" applyBorder="1" applyAlignment="1" applyProtection="1">
      <alignment horizontal="center"/>
    </xf>
    <xf numFmtId="164" fontId="43" fillId="41" borderId="50" xfId="61" applyNumberFormat="1" applyFont="1" applyFill="1" applyBorder="1" applyAlignment="1" applyProtection="1">
      <alignment horizontal="center" vertical="center"/>
    </xf>
    <xf numFmtId="164" fontId="43" fillId="41" borderId="12" xfId="61" applyNumberFormat="1" applyFont="1" applyFill="1" applyBorder="1" applyAlignment="1" applyProtection="1">
      <alignment horizontal="center" vertical="center"/>
    </xf>
    <xf numFmtId="164" fontId="43" fillId="41" borderId="37" xfId="61" applyNumberFormat="1" applyFont="1" applyFill="1" applyBorder="1" applyAlignment="1" applyProtection="1">
      <alignment horizontal="center" vertical="center"/>
    </xf>
    <xf numFmtId="164" fontId="43" fillId="41" borderId="46" xfId="61" applyNumberFormat="1" applyFont="1" applyFill="1" applyBorder="1" applyAlignment="1" applyProtection="1">
      <alignment horizontal="center" vertical="center"/>
    </xf>
    <xf numFmtId="164" fontId="43" fillId="41" borderId="57" xfId="61" applyNumberFormat="1" applyFont="1" applyFill="1" applyBorder="1" applyAlignment="1" applyProtection="1">
      <alignment horizontal="center" vertical="center"/>
    </xf>
    <xf numFmtId="164" fontId="43" fillId="41" borderId="10" xfId="61" applyNumberFormat="1" applyFont="1" applyFill="1" applyBorder="1" applyAlignment="1" applyProtection="1">
      <alignment horizontal="center" vertical="center"/>
    </xf>
    <xf numFmtId="164" fontId="43" fillId="41" borderId="0" xfId="61" applyNumberFormat="1" applyFont="1" applyFill="1" applyBorder="1" applyAlignment="1" applyProtection="1">
      <alignment horizontal="center" vertical="center"/>
    </xf>
    <xf numFmtId="164" fontId="43" fillId="41" borderId="11" xfId="61" applyNumberFormat="1" applyFont="1" applyFill="1" applyBorder="1" applyAlignment="1" applyProtection="1">
      <alignment horizontal="center" vertical="center"/>
    </xf>
    <xf numFmtId="164" fontId="43" fillId="41" borderId="13" xfId="61" applyNumberFormat="1" applyFont="1" applyFill="1" applyBorder="1" applyAlignment="1" applyProtection="1">
      <alignment horizontal="center" vertical="center"/>
    </xf>
    <xf numFmtId="164" fontId="43" fillId="41" borderId="14" xfId="61" applyNumberFormat="1" applyFont="1" applyFill="1" applyBorder="1" applyAlignment="1" applyProtection="1">
      <alignment horizontal="center" vertical="center"/>
    </xf>
    <xf numFmtId="164" fontId="43" fillId="41" borderId="15" xfId="61" applyNumberFormat="1" applyFont="1" applyFill="1" applyBorder="1" applyAlignment="1" applyProtection="1">
      <alignment horizontal="center" vertical="center"/>
    </xf>
    <xf numFmtId="0" fontId="28" fillId="0" borderId="1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28" fillId="35" borderId="46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44" fillId="0" borderId="54" xfId="0" applyFont="1" applyFill="1" applyBorder="1" applyAlignment="1">
      <alignment horizontal="left" vertical="center" wrapText="1" indent="3"/>
    </xf>
    <xf numFmtId="0" fontId="44" fillId="0" borderId="39" xfId="0" applyFont="1" applyFill="1" applyBorder="1" applyAlignment="1">
      <alignment horizontal="left" vertical="center" wrapText="1" indent="3"/>
    </xf>
    <xf numFmtId="0" fontId="28" fillId="3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8" fillId="35" borderId="0" xfId="0" applyFont="1" applyFill="1" applyBorder="1" applyAlignment="1">
      <alignment horizontal="center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0" fillId="33" borderId="0" xfId="0" applyFont="1" applyFill="1" applyBorder="1" applyAlignment="1">
      <alignment horizontal="center" wrapText="1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left" vertical="center" wrapText="1"/>
    </xf>
    <xf numFmtId="164" fontId="19" fillId="34" borderId="0" xfId="1" applyNumberFormat="1" applyFont="1" applyFill="1" applyBorder="1" applyAlignment="1" applyProtection="1">
      <alignment horizontal="center"/>
    </xf>
    <xf numFmtId="0" fontId="29" fillId="0" borderId="17" xfId="60" applyFont="1" applyBorder="1" applyAlignment="1">
      <alignment horizontal="center" vertical="center" wrapText="1"/>
    </xf>
    <xf numFmtId="0" fontId="29" fillId="0" borderId="18" xfId="60" applyFont="1" applyBorder="1" applyAlignment="1">
      <alignment horizontal="center" vertical="center" wrapText="1"/>
    </xf>
    <xf numFmtId="0" fontId="29" fillId="0" borderId="20" xfId="60" applyFont="1" applyBorder="1" applyAlignment="1">
      <alignment horizontal="center" vertical="center" wrapText="1"/>
    </xf>
    <xf numFmtId="0" fontId="29" fillId="35" borderId="22" xfId="60" applyFont="1" applyFill="1" applyBorder="1" applyAlignment="1">
      <alignment horizontal="center" vertical="center"/>
    </xf>
    <xf numFmtId="0" fontId="29" fillId="35" borderId="23" xfId="60" applyFont="1" applyFill="1" applyBorder="1" applyAlignment="1">
      <alignment horizontal="center" vertical="center"/>
    </xf>
    <xf numFmtId="0" fontId="29" fillId="35" borderId="24" xfId="60" applyFont="1" applyFill="1" applyBorder="1" applyAlignment="1">
      <alignment horizontal="center" vertical="center"/>
    </xf>
    <xf numFmtId="0" fontId="38" fillId="35" borderId="23" xfId="60" applyFont="1" applyFill="1" applyBorder="1" applyAlignment="1">
      <alignment horizontal="center" wrapText="1"/>
    </xf>
    <xf numFmtId="0" fontId="36" fillId="35" borderId="23" xfId="60" applyFont="1" applyFill="1" applyBorder="1" applyAlignment="1">
      <alignment horizontal="center" wrapText="1"/>
    </xf>
  </cellXfs>
  <cellStyles count="62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1" builtinId="3"/>
    <cellStyle name="Millares 2" xfId="1"/>
    <cellStyle name="Millares 2 2" xfId="53"/>
    <cellStyle name="Millares 3" xfId="56"/>
    <cellStyle name="Millares 4" xfId="58"/>
    <cellStyle name="Millares 5" xfId="59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30</xdr:row>
      <xdr:rowOff>57150</xdr:rowOff>
    </xdr:from>
    <xdr:to>
      <xdr:col>6</xdr:col>
      <xdr:colOff>714376</xdr:colOff>
      <xdr:row>32</xdr:row>
      <xdr:rowOff>123825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5391150"/>
          <a:ext cx="523875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ieg-osoto\Desktop\Coordinaci&#243;n%20Planeaci&#243;n\01_PLANEACION\2018\MIR2018_II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IIEG"/>
      <sheetName val="USD"/>
      <sheetName val="UGMA"/>
      <sheetName val="UEF"/>
      <sheetName val="UGSJ"/>
      <sheetName val="TI"/>
      <sheetName val="CS"/>
      <sheetName val="Jurd"/>
      <sheetName val="Admn"/>
      <sheetName val="OICV"/>
    </sheetNames>
    <sheetDataSet>
      <sheetData sheetId="0" refreshError="1">
        <row r="4">
          <cell r="N4">
            <v>0</v>
          </cell>
          <cell r="P4">
            <v>0</v>
          </cell>
          <cell r="R4">
            <v>0</v>
          </cell>
          <cell r="T4">
            <v>0</v>
          </cell>
          <cell r="V4">
            <v>0</v>
          </cell>
          <cell r="X4">
            <v>0</v>
          </cell>
        </row>
        <row r="5">
          <cell r="N5">
            <v>0</v>
          </cell>
          <cell r="P5">
            <v>0</v>
          </cell>
          <cell r="R5">
            <v>0</v>
          </cell>
          <cell r="T5">
            <v>0</v>
          </cell>
          <cell r="V5">
            <v>0</v>
          </cell>
          <cell r="X5">
            <v>0</v>
          </cell>
        </row>
        <row r="6">
          <cell r="N6">
            <v>2.2605</v>
          </cell>
          <cell r="P6">
            <v>1.7925</v>
          </cell>
          <cell r="R6">
            <v>1.8965000000000001</v>
          </cell>
          <cell r="T6">
            <v>2.2350000000000003</v>
          </cell>
          <cell r="V6">
            <v>2.5215000000000001</v>
          </cell>
          <cell r="X6">
            <v>2.7035</v>
          </cell>
        </row>
        <row r="7">
          <cell r="N7">
            <v>0</v>
          </cell>
          <cell r="P7">
            <v>6.18</v>
          </cell>
          <cell r="R7">
            <v>0</v>
          </cell>
          <cell r="T7">
            <v>0</v>
          </cell>
          <cell r="V7">
            <v>6.18</v>
          </cell>
          <cell r="X7">
            <v>0</v>
          </cell>
        </row>
        <row r="8">
          <cell r="N8">
            <v>0.24529411764705883</v>
          </cell>
          <cell r="P8">
            <v>0.24529411764705883</v>
          </cell>
          <cell r="R8">
            <v>0.8952941176470588</v>
          </cell>
          <cell r="T8">
            <v>5.661960784647059</v>
          </cell>
          <cell r="V8">
            <v>1.2252941176470589</v>
          </cell>
          <cell r="X8">
            <v>4.2852941176470587</v>
          </cell>
        </row>
        <row r="9">
          <cell r="N9">
            <v>0</v>
          </cell>
          <cell r="P9">
            <v>2.6425000000000001</v>
          </cell>
          <cell r="R9">
            <v>0</v>
          </cell>
          <cell r="T9">
            <v>0</v>
          </cell>
          <cell r="V9">
            <v>3.5175000000000001</v>
          </cell>
          <cell r="X9">
            <v>9.09</v>
          </cell>
        </row>
        <row r="11">
          <cell r="N11">
            <v>8</v>
          </cell>
          <cell r="P11">
            <v>8</v>
          </cell>
          <cell r="R11">
            <v>8</v>
          </cell>
          <cell r="T11">
            <v>8.0500000000000007</v>
          </cell>
          <cell r="V11">
            <v>8</v>
          </cell>
          <cell r="X11">
            <v>8</v>
          </cell>
        </row>
        <row r="12">
          <cell r="N12">
            <v>8.3000000000000007</v>
          </cell>
          <cell r="P12">
            <v>8.3000000000000007</v>
          </cell>
          <cell r="R12">
            <v>8.3000000000000007</v>
          </cell>
          <cell r="T12">
            <v>7.77</v>
          </cell>
          <cell r="V12">
            <v>8.3000000000000007</v>
          </cell>
          <cell r="X12">
            <v>8</v>
          </cell>
        </row>
        <row r="13">
          <cell r="N13">
            <v>8.0500000000000007</v>
          </cell>
          <cell r="P13">
            <v>8.0500000000000007</v>
          </cell>
          <cell r="R13">
            <v>8.0500000000000007</v>
          </cell>
          <cell r="T13">
            <v>8</v>
          </cell>
          <cell r="V13">
            <v>8.0500000000000007</v>
          </cell>
          <cell r="X13">
            <v>8</v>
          </cell>
        </row>
        <row r="14">
          <cell r="N14">
            <v>8</v>
          </cell>
          <cell r="P14">
            <v>8</v>
          </cell>
          <cell r="R14">
            <v>8</v>
          </cell>
          <cell r="T14">
            <v>7.92</v>
          </cell>
          <cell r="V14">
            <v>8</v>
          </cell>
          <cell r="X14">
            <v>8</v>
          </cell>
        </row>
        <row r="15">
          <cell r="N15">
            <v>2</v>
          </cell>
          <cell r="P15">
            <v>2</v>
          </cell>
          <cell r="R15">
            <v>2</v>
          </cell>
          <cell r="T15">
            <v>1.67</v>
          </cell>
          <cell r="V15">
            <v>2</v>
          </cell>
          <cell r="X15">
            <v>2</v>
          </cell>
        </row>
        <row r="16">
          <cell r="N16">
            <v>3.32</v>
          </cell>
          <cell r="P16">
            <v>2</v>
          </cell>
          <cell r="R16">
            <v>2</v>
          </cell>
          <cell r="T16">
            <v>1.66</v>
          </cell>
          <cell r="V16">
            <v>2</v>
          </cell>
          <cell r="X16">
            <v>2</v>
          </cell>
        </row>
        <row r="17">
          <cell r="N17">
            <v>0</v>
          </cell>
          <cell r="P17">
            <v>0</v>
          </cell>
          <cell r="R17">
            <v>1.667</v>
          </cell>
          <cell r="T17">
            <v>1.667</v>
          </cell>
          <cell r="V17">
            <v>1.667</v>
          </cell>
          <cell r="X17">
            <v>1.667</v>
          </cell>
        </row>
        <row r="18">
          <cell r="H18">
            <v>10.30493868080875</v>
          </cell>
          <cell r="N18">
            <v>9.6320848525024854</v>
          </cell>
          <cell r="P18">
            <v>7.04</v>
          </cell>
          <cell r="R18">
            <v>8.6</v>
          </cell>
          <cell r="T18">
            <v>9.6300000000000008</v>
          </cell>
          <cell r="V18">
            <v>13.15</v>
          </cell>
          <cell r="X18">
            <v>11.4</v>
          </cell>
        </row>
        <row r="19">
          <cell r="H19">
            <v>91.11</v>
          </cell>
          <cell r="N19" t="str">
            <v>SD</v>
          </cell>
          <cell r="P19" t="str">
            <v>SD</v>
          </cell>
          <cell r="R19">
            <v>89.1</v>
          </cell>
          <cell r="T19">
            <v>90.25</v>
          </cell>
          <cell r="V19">
            <v>84</v>
          </cell>
          <cell r="X19">
            <v>92.9</v>
          </cell>
        </row>
        <row r="20">
          <cell r="H20">
            <v>3.34</v>
          </cell>
          <cell r="N20">
            <v>0</v>
          </cell>
          <cell r="P20">
            <v>0</v>
          </cell>
          <cell r="R20">
            <v>3.34</v>
          </cell>
          <cell r="T20">
            <v>3.34</v>
          </cell>
          <cell r="V20">
            <v>3.34</v>
          </cell>
          <cell r="X20">
            <v>5.01</v>
          </cell>
        </row>
        <row r="21">
          <cell r="H21">
            <v>8.3330000000000002</v>
          </cell>
          <cell r="N21">
            <v>8.3330000000000002</v>
          </cell>
          <cell r="P21">
            <v>8.3330000000000002</v>
          </cell>
          <cell r="R21">
            <v>8.3330000000000002</v>
          </cell>
          <cell r="T21">
            <v>8.3330000000000002</v>
          </cell>
          <cell r="V21">
            <v>8.3330000000000002</v>
          </cell>
          <cell r="X21">
            <v>8.3330000000000002</v>
          </cell>
        </row>
        <row r="23">
          <cell r="F23">
            <v>7.4352979038494746</v>
          </cell>
          <cell r="H23">
            <v>6.7227041206801088</v>
          </cell>
          <cell r="J23">
            <v>7.6592650945832768</v>
          </cell>
          <cell r="L23">
            <v>7.9477976431003539</v>
          </cell>
          <cell r="N23">
            <v>7.9711697581286787</v>
          </cell>
          <cell r="P23">
            <v>7.9226779827014147</v>
          </cell>
          <cell r="R23">
            <v>7.675689074947182</v>
          </cell>
          <cell r="T23">
            <v>10.687211860787903</v>
          </cell>
          <cell r="V23">
            <v>11.66948294294342</v>
          </cell>
          <cell r="X23">
            <v>15.428682721277399</v>
          </cell>
        </row>
        <row r="24">
          <cell r="N24">
            <v>0</v>
          </cell>
          <cell r="P24">
            <v>50</v>
          </cell>
          <cell r="R24">
            <v>0</v>
          </cell>
          <cell r="T24">
            <v>0</v>
          </cell>
          <cell r="V24">
            <v>50</v>
          </cell>
          <cell r="X24">
            <v>0</v>
          </cell>
        </row>
        <row r="25">
          <cell r="H25">
            <v>5.916666666666667</v>
          </cell>
          <cell r="N25">
            <v>7.333333333333333</v>
          </cell>
          <cell r="P25">
            <v>8.0833333333333339</v>
          </cell>
          <cell r="R25">
            <v>7.5</v>
          </cell>
          <cell r="T25">
            <v>7.25</v>
          </cell>
          <cell r="V25">
            <v>9</v>
          </cell>
          <cell r="X25">
            <v>11.333333333333334</v>
          </cell>
        </row>
        <row r="26">
          <cell r="H26">
            <v>7.92</v>
          </cell>
          <cell r="N26">
            <v>7.92</v>
          </cell>
          <cell r="P26">
            <v>7.92</v>
          </cell>
          <cell r="R26">
            <v>7.92</v>
          </cell>
          <cell r="T26">
            <v>7.92</v>
          </cell>
          <cell r="V26">
            <v>7.92</v>
          </cell>
          <cell r="X26">
            <v>7.92</v>
          </cell>
        </row>
        <row r="27">
          <cell r="F27">
            <v>7.92</v>
          </cell>
          <cell r="H27">
            <v>7.92</v>
          </cell>
          <cell r="N27">
            <v>7.92</v>
          </cell>
          <cell r="P27">
            <v>7.92</v>
          </cell>
          <cell r="R27">
            <v>7.92</v>
          </cell>
          <cell r="T27">
            <v>7.92</v>
          </cell>
          <cell r="V27">
            <v>7.92</v>
          </cell>
          <cell r="X27">
            <v>7.92</v>
          </cell>
        </row>
        <row r="28">
          <cell r="F28">
            <v>0</v>
          </cell>
          <cell r="H28">
            <v>0</v>
          </cell>
          <cell r="N28">
            <v>0</v>
          </cell>
          <cell r="P28">
            <v>17.5</v>
          </cell>
          <cell r="R28">
            <v>0</v>
          </cell>
          <cell r="T28">
            <v>0</v>
          </cell>
          <cell r="V28">
            <v>17.5</v>
          </cell>
          <cell r="X28">
            <v>0</v>
          </cell>
        </row>
        <row r="29">
          <cell r="F29">
            <v>5.5</v>
          </cell>
          <cell r="H29">
            <v>6</v>
          </cell>
          <cell r="N29">
            <v>6</v>
          </cell>
          <cell r="P29">
            <v>6</v>
          </cell>
          <cell r="R29">
            <v>5.5</v>
          </cell>
          <cell r="T29">
            <v>6</v>
          </cell>
          <cell r="V29">
            <v>6</v>
          </cell>
          <cell r="X29">
            <v>5.5</v>
          </cell>
        </row>
        <row r="30">
          <cell r="N30">
            <v>0</v>
          </cell>
          <cell r="P30">
            <v>0</v>
          </cell>
          <cell r="R30">
            <v>0</v>
          </cell>
          <cell r="T30">
            <v>30</v>
          </cell>
          <cell r="V30">
            <v>0</v>
          </cell>
          <cell r="X30">
            <v>20</v>
          </cell>
        </row>
      </sheetData>
      <sheetData sheetId="1" refreshError="1">
        <row r="4">
          <cell r="Z4">
            <v>0</v>
          </cell>
          <cell r="AA4">
            <v>0</v>
          </cell>
          <cell r="AB4">
            <v>0</v>
          </cell>
          <cell r="AD4">
            <v>0</v>
          </cell>
          <cell r="AE4">
            <v>0</v>
          </cell>
          <cell r="AF4">
            <v>0</v>
          </cell>
          <cell r="AH4">
            <v>0</v>
          </cell>
          <cell r="AI4">
            <v>0</v>
          </cell>
          <cell r="AJ4">
            <v>0</v>
          </cell>
          <cell r="AL4">
            <v>0</v>
          </cell>
          <cell r="AM4">
            <v>0</v>
          </cell>
          <cell r="AN4">
            <v>80</v>
          </cell>
          <cell r="AS4">
            <v>0</v>
          </cell>
          <cell r="AU4">
            <v>0</v>
          </cell>
        </row>
        <row r="5">
          <cell r="Z5">
            <v>0</v>
          </cell>
          <cell r="AA5">
            <v>0</v>
          </cell>
          <cell r="AB5">
            <v>0</v>
          </cell>
          <cell r="AD5">
            <v>0</v>
          </cell>
          <cell r="AE5">
            <v>0</v>
          </cell>
          <cell r="AF5">
            <v>0</v>
          </cell>
          <cell r="AH5">
            <v>0</v>
          </cell>
          <cell r="AI5">
            <v>0</v>
          </cell>
          <cell r="AJ5">
            <v>0</v>
          </cell>
          <cell r="AL5">
            <v>0</v>
          </cell>
          <cell r="AM5">
            <v>0</v>
          </cell>
          <cell r="AN5">
            <v>10</v>
          </cell>
          <cell r="AS5">
            <v>0</v>
          </cell>
          <cell r="AU5">
            <v>0</v>
          </cell>
        </row>
        <row r="6">
          <cell r="Z6">
            <v>1.6418421044547371</v>
          </cell>
          <cell r="AA6">
            <v>2.1076315780985264</v>
          </cell>
          <cell r="AB6">
            <v>2.5410526307301056</v>
          </cell>
          <cell r="AD6">
            <v>1.6692105254669476</v>
          </cell>
          <cell r="AE6">
            <v>1.6692105254669476</v>
          </cell>
          <cell r="AF6">
            <v>1.6692105254669476</v>
          </cell>
          <cell r="AH6">
            <v>2.0354117636306825</v>
          </cell>
          <cell r="AI6">
            <v>1.3639999994624001</v>
          </cell>
          <cell r="AJ6">
            <v>1.6416666661290666</v>
          </cell>
          <cell r="AL6">
            <v>3.2833333322581333</v>
          </cell>
          <cell r="AM6">
            <v>1.0829999994624</v>
          </cell>
          <cell r="AN6">
            <v>1.0656666661546665</v>
          </cell>
          <cell r="AQ6">
            <v>1.6324999999999998</v>
          </cell>
          <cell r="AS6">
            <v>2.3120000000000003</v>
          </cell>
          <cell r="AU6">
            <v>1.6364999999999998</v>
          </cell>
        </row>
        <row r="7">
          <cell r="Z7">
            <v>0</v>
          </cell>
          <cell r="AA7">
            <v>0</v>
          </cell>
          <cell r="AB7">
            <v>6.18</v>
          </cell>
          <cell r="AD7">
            <v>0</v>
          </cell>
          <cell r="AE7">
            <v>0</v>
          </cell>
          <cell r="AF7">
            <v>6.18</v>
          </cell>
          <cell r="AH7">
            <v>0</v>
          </cell>
          <cell r="AI7">
            <v>0</v>
          </cell>
          <cell r="AJ7">
            <v>6.18</v>
          </cell>
          <cell r="AL7">
            <v>0</v>
          </cell>
          <cell r="AM7">
            <v>0</v>
          </cell>
          <cell r="AN7">
            <v>6.18</v>
          </cell>
          <cell r="AQ7">
            <v>0</v>
          </cell>
          <cell r="AS7">
            <v>6.18</v>
          </cell>
          <cell r="AU7">
            <v>0</v>
          </cell>
        </row>
        <row r="8">
          <cell r="Z8">
            <v>0.24529411764705883</v>
          </cell>
          <cell r="AA8">
            <v>0.73529411764705888</v>
          </cell>
          <cell r="AB8">
            <v>1.2252941176470589</v>
          </cell>
          <cell r="AD8">
            <v>4.0313333333333334</v>
          </cell>
          <cell r="AE8">
            <v>0.27799999999999997</v>
          </cell>
          <cell r="AF8">
            <v>0.27799999999999997</v>
          </cell>
          <cell r="AH8">
            <v>2.5113333333333334</v>
          </cell>
          <cell r="AI8">
            <v>3.59</v>
          </cell>
          <cell r="AJ8">
            <v>2.0830000000000002</v>
          </cell>
          <cell r="AL8">
            <v>2.0830000000000002</v>
          </cell>
          <cell r="AM8">
            <v>4.117</v>
          </cell>
          <cell r="AN8">
            <v>2.7469999999999999</v>
          </cell>
          <cell r="AQ8">
            <v>0.24529411764705883</v>
          </cell>
          <cell r="AS8">
            <v>1.223529411764706</v>
          </cell>
        </row>
        <row r="9">
          <cell r="Z9">
            <v>0</v>
          </cell>
          <cell r="AA9">
            <v>9.0909090909090917</v>
          </cell>
          <cell r="AB9">
            <v>3.08</v>
          </cell>
          <cell r="AD9">
            <v>0</v>
          </cell>
          <cell r="AE9">
            <v>0</v>
          </cell>
          <cell r="AF9">
            <v>3.2340000000000004</v>
          </cell>
          <cell r="AH9">
            <v>0</v>
          </cell>
          <cell r="AI9">
            <v>0</v>
          </cell>
          <cell r="AJ9">
            <v>3.08</v>
          </cell>
          <cell r="AL9">
            <v>0</v>
          </cell>
          <cell r="AM9">
            <v>0.5</v>
          </cell>
          <cell r="AN9">
            <v>2.58</v>
          </cell>
          <cell r="AQ9">
            <v>0</v>
          </cell>
          <cell r="AS9">
            <v>3.08</v>
          </cell>
          <cell r="AU9">
            <v>0</v>
          </cell>
        </row>
        <row r="10">
          <cell r="Z10">
            <v>8.0500000000000007</v>
          </cell>
          <cell r="AA10">
            <v>8.0500000000000007</v>
          </cell>
          <cell r="AB10">
            <v>8.0500000000000007</v>
          </cell>
          <cell r="AD10">
            <v>8.0500000000000007</v>
          </cell>
          <cell r="AE10">
            <v>8.0500000000000007</v>
          </cell>
          <cell r="AF10">
            <v>8.0500000000000007</v>
          </cell>
          <cell r="AH10">
            <v>8.0500000000000007</v>
          </cell>
          <cell r="AI10">
            <v>8.0500000000000007</v>
          </cell>
          <cell r="AJ10">
            <v>8.0500000000000007</v>
          </cell>
          <cell r="AL10">
            <v>8.0500000000000007</v>
          </cell>
          <cell r="AM10">
            <v>8.0500000000000007</v>
          </cell>
          <cell r="AN10">
            <v>8.0500000000000007</v>
          </cell>
          <cell r="AQ10">
            <v>8</v>
          </cell>
          <cell r="AS10">
            <v>8</v>
          </cell>
          <cell r="AU10">
            <v>8</v>
          </cell>
        </row>
        <row r="11">
          <cell r="Z11">
            <v>7.77</v>
          </cell>
          <cell r="AA11">
            <v>7.77</v>
          </cell>
          <cell r="AB11">
            <v>7.77</v>
          </cell>
          <cell r="AD11">
            <v>7.77</v>
          </cell>
          <cell r="AE11">
            <v>7.77</v>
          </cell>
          <cell r="AF11">
            <v>7.77</v>
          </cell>
          <cell r="AH11">
            <v>7.77</v>
          </cell>
          <cell r="AI11">
            <v>7.77</v>
          </cell>
          <cell r="AJ11">
            <v>7.77</v>
          </cell>
          <cell r="AL11">
            <v>7.77</v>
          </cell>
          <cell r="AM11">
            <v>7.77</v>
          </cell>
          <cell r="AN11">
            <v>7.77</v>
          </cell>
          <cell r="AQ11">
            <v>8</v>
          </cell>
          <cell r="AS11">
            <v>8.3000000000000007</v>
          </cell>
          <cell r="AU11">
            <v>8.3000000000000007</v>
          </cell>
        </row>
        <row r="12">
          <cell r="Z12">
            <v>7.9</v>
          </cell>
          <cell r="AA12">
            <v>7.9</v>
          </cell>
          <cell r="AB12">
            <v>8</v>
          </cell>
          <cell r="AD12">
            <v>8</v>
          </cell>
          <cell r="AE12">
            <v>8</v>
          </cell>
          <cell r="AF12">
            <v>8</v>
          </cell>
          <cell r="AH12">
            <v>8</v>
          </cell>
          <cell r="AI12">
            <v>8</v>
          </cell>
          <cell r="AJ12">
            <v>8</v>
          </cell>
          <cell r="AL12">
            <v>8</v>
          </cell>
          <cell r="AM12">
            <v>8</v>
          </cell>
          <cell r="AN12">
            <v>8</v>
          </cell>
          <cell r="AQ12">
            <v>7.9749999999999996</v>
          </cell>
          <cell r="AS12">
            <v>8.0500000000000007</v>
          </cell>
          <cell r="AU12">
            <v>8.0500000000000007</v>
          </cell>
        </row>
        <row r="13">
          <cell r="Z13">
            <v>7.91</v>
          </cell>
          <cell r="AA13">
            <v>7.91</v>
          </cell>
          <cell r="AB13">
            <v>7.91</v>
          </cell>
          <cell r="AD13">
            <v>7.91</v>
          </cell>
          <cell r="AE13">
            <v>7.91</v>
          </cell>
          <cell r="AF13">
            <v>7.91</v>
          </cell>
          <cell r="AH13">
            <v>7.92</v>
          </cell>
          <cell r="AI13">
            <v>7.92</v>
          </cell>
          <cell r="AJ13">
            <v>7.92</v>
          </cell>
          <cell r="AL13">
            <v>7.92</v>
          </cell>
          <cell r="AM13">
            <v>7.92</v>
          </cell>
          <cell r="AN13">
            <v>7.94</v>
          </cell>
          <cell r="AQ13">
            <v>8</v>
          </cell>
          <cell r="AS13">
            <v>8</v>
          </cell>
          <cell r="AU13">
            <v>8</v>
          </cell>
        </row>
        <row r="14">
          <cell r="Z14">
            <v>1.67</v>
          </cell>
          <cell r="AA14">
            <v>1.67</v>
          </cell>
          <cell r="AB14">
            <v>1.67</v>
          </cell>
          <cell r="AD14">
            <v>1.67</v>
          </cell>
          <cell r="AE14">
            <v>1.67</v>
          </cell>
          <cell r="AF14">
            <v>1.67</v>
          </cell>
          <cell r="AH14">
            <v>1.67</v>
          </cell>
          <cell r="AI14">
            <v>1.67</v>
          </cell>
          <cell r="AJ14">
            <v>1.67</v>
          </cell>
          <cell r="AL14">
            <v>1.67</v>
          </cell>
          <cell r="AM14">
            <v>1.67</v>
          </cell>
          <cell r="AN14">
            <v>1.67</v>
          </cell>
          <cell r="AQ14">
            <v>2</v>
          </cell>
          <cell r="AS14">
            <v>2</v>
          </cell>
          <cell r="AU14">
            <v>2</v>
          </cell>
        </row>
        <row r="15">
          <cell r="Z15">
            <v>0</v>
          </cell>
          <cell r="AA15">
            <v>1.66</v>
          </cell>
          <cell r="AB15">
            <v>0</v>
          </cell>
          <cell r="AD15">
            <v>1.66</v>
          </cell>
          <cell r="AE15">
            <v>1.66</v>
          </cell>
          <cell r="AF15">
            <v>1.66</v>
          </cell>
          <cell r="AH15">
            <v>1.66</v>
          </cell>
          <cell r="AI15">
            <v>1.66</v>
          </cell>
          <cell r="AJ15">
            <v>1.66</v>
          </cell>
          <cell r="AL15">
            <v>1.66</v>
          </cell>
          <cell r="AM15">
            <v>1.66</v>
          </cell>
          <cell r="AN15">
            <v>0</v>
          </cell>
          <cell r="AQ15">
            <v>0</v>
          </cell>
          <cell r="AS15">
            <v>0</v>
          </cell>
          <cell r="AU15">
            <v>1.66</v>
          </cell>
        </row>
        <row r="16">
          <cell r="Z16">
            <v>0</v>
          </cell>
          <cell r="AA16">
            <v>0</v>
          </cell>
          <cell r="AB16">
            <v>0</v>
          </cell>
          <cell r="AD16">
            <v>0</v>
          </cell>
          <cell r="AE16">
            <v>0</v>
          </cell>
          <cell r="AF16">
            <v>0</v>
          </cell>
          <cell r="AH16">
            <v>1.67</v>
          </cell>
          <cell r="AI16">
            <v>1.67</v>
          </cell>
          <cell r="AJ16">
            <v>1.67</v>
          </cell>
          <cell r="AL16">
            <v>1.67</v>
          </cell>
          <cell r="AM16">
            <v>1.67</v>
          </cell>
          <cell r="AN16">
            <v>1.65</v>
          </cell>
          <cell r="AQ16">
            <v>0</v>
          </cell>
          <cell r="AS16">
            <v>0</v>
          </cell>
          <cell r="AU16">
            <v>0</v>
          </cell>
        </row>
        <row r="17">
          <cell r="Z17">
            <v>8.624309392265193</v>
          </cell>
          <cell r="AA17">
            <v>10.248618784530386</v>
          </cell>
          <cell r="AB17">
            <v>11.563535911602211</v>
          </cell>
          <cell r="AD17">
            <v>7.6740331491712706</v>
          </cell>
          <cell r="AE17">
            <v>8.2707182320441976</v>
          </cell>
          <cell r="AF17">
            <v>8.375690607734807</v>
          </cell>
          <cell r="AH17">
            <v>7.209944751381216</v>
          </cell>
          <cell r="AI17">
            <v>7.1878453038674035</v>
          </cell>
          <cell r="AJ17">
            <v>9.0883977900552484</v>
          </cell>
          <cell r="AL17">
            <v>9.6298342541436455</v>
          </cell>
          <cell r="AM17">
            <v>8.3701657458563528</v>
          </cell>
          <cell r="AN17">
            <v>3.7569060773480665</v>
          </cell>
          <cell r="AQ17">
            <v>7.5803778588001327</v>
          </cell>
          <cell r="AS17">
            <v>8.766987073251574</v>
          </cell>
          <cell r="AU17">
            <v>9.3271461716937356</v>
          </cell>
        </row>
        <row r="18">
          <cell r="Z18">
            <v>80</v>
          </cell>
          <cell r="AA18">
            <v>80</v>
          </cell>
          <cell r="AB18">
            <v>80</v>
          </cell>
          <cell r="AD18">
            <v>80</v>
          </cell>
          <cell r="AE18">
            <v>80</v>
          </cell>
          <cell r="AF18">
            <v>80</v>
          </cell>
          <cell r="AH18">
            <v>80</v>
          </cell>
          <cell r="AI18">
            <v>80</v>
          </cell>
          <cell r="AJ18">
            <v>80</v>
          </cell>
          <cell r="AL18">
            <v>80</v>
          </cell>
          <cell r="AM18">
            <v>80</v>
          </cell>
          <cell r="AN18">
            <v>80</v>
          </cell>
          <cell r="AQ18" t="str">
            <v>SD</v>
          </cell>
          <cell r="AS18">
            <v>94.7</v>
          </cell>
          <cell r="AU18" t="str">
            <v>SD</v>
          </cell>
        </row>
        <row r="19">
          <cell r="Z19">
            <v>1.67</v>
          </cell>
          <cell r="AA19">
            <v>1.67</v>
          </cell>
          <cell r="AB19">
            <v>1.67</v>
          </cell>
          <cell r="AD19">
            <v>1.67</v>
          </cell>
          <cell r="AE19">
            <v>1.67</v>
          </cell>
          <cell r="AF19">
            <v>1.67</v>
          </cell>
          <cell r="AH19">
            <v>1.67</v>
          </cell>
          <cell r="AI19">
            <v>1.67</v>
          </cell>
          <cell r="AJ19">
            <v>1.67</v>
          </cell>
          <cell r="AL19">
            <v>1.67</v>
          </cell>
          <cell r="AM19">
            <v>1.67</v>
          </cell>
          <cell r="AN19">
            <v>1.67</v>
          </cell>
          <cell r="AQ19" t="str">
            <v>SD</v>
          </cell>
          <cell r="AS19">
            <v>1.67</v>
          </cell>
          <cell r="AU19">
            <v>0</v>
          </cell>
        </row>
        <row r="20">
          <cell r="Z20">
            <v>8.3333333333333339</v>
          </cell>
          <cell r="AA20">
            <v>8.3333333333333339</v>
          </cell>
          <cell r="AB20">
            <v>8.3333333333333339</v>
          </cell>
          <cell r="AD20">
            <v>8.3333333333333339</v>
          </cell>
          <cell r="AE20">
            <v>8.3333333333333339</v>
          </cell>
          <cell r="AF20">
            <v>8.3333333333333339</v>
          </cell>
          <cell r="AH20">
            <v>8.3333333333333339</v>
          </cell>
          <cell r="AI20">
            <v>8.3333333333333339</v>
          </cell>
          <cell r="AJ20">
            <v>8.3333333333333339</v>
          </cell>
          <cell r="AL20">
            <v>8.3333333333333339</v>
          </cell>
          <cell r="AM20">
            <v>8.3333333333333339</v>
          </cell>
          <cell r="AN20">
            <v>8.3333333333333339</v>
          </cell>
          <cell r="AQ20">
            <v>8.3333333333333339</v>
          </cell>
          <cell r="AS20">
            <v>8.3333333333333339</v>
          </cell>
          <cell r="AU20">
            <v>8.3330000000000002</v>
          </cell>
        </row>
        <row r="21">
          <cell r="Z21">
            <v>7.92</v>
          </cell>
          <cell r="AA21">
            <v>7.92</v>
          </cell>
          <cell r="AB21">
            <v>7.92</v>
          </cell>
          <cell r="AD21">
            <v>7.92</v>
          </cell>
          <cell r="AE21">
            <v>7.92</v>
          </cell>
          <cell r="AF21">
            <v>7.92</v>
          </cell>
          <cell r="AH21">
            <v>7.92</v>
          </cell>
          <cell r="AI21">
            <v>7.92</v>
          </cell>
          <cell r="AJ21">
            <v>7.92</v>
          </cell>
          <cell r="AL21">
            <v>7.92</v>
          </cell>
          <cell r="AM21">
            <v>7.9</v>
          </cell>
          <cell r="AN21">
            <v>7.9</v>
          </cell>
        </row>
        <row r="22">
          <cell r="Z22">
            <v>0</v>
          </cell>
          <cell r="AA22">
            <v>0</v>
          </cell>
          <cell r="AB22">
            <v>0</v>
          </cell>
          <cell r="AD22">
            <v>0</v>
          </cell>
          <cell r="AE22">
            <v>0</v>
          </cell>
          <cell r="AF22">
            <v>50</v>
          </cell>
          <cell r="AH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N22">
            <v>50</v>
          </cell>
          <cell r="AS22">
            <v>0</v>
          </cell>
          <cell r="AU22">
            <v>0</v>
          </cell>
        </row>
        <row r="23">
          <cell r="Z23">
            <v>7.916666666666667</v>
          </cell>
          <cell r="AA23">
            <v>7.916666666666667</v>
          </cell>
          <cell r="AB23">
            <v>7.916666666666667</v>
          </cell>
          <cell r="AD23">
            <v>7.916666666666667</v>
          </cell>
          <cell r="AE23">
            <v>7.916666666666667</v>
          </cell>
          <cell r="AF23">
            <v>7.916666666666667</v>
          </cell>
          <cell r="AH23">
            <v>7.916666666666667</v>
          </cell>
          <cell r="AI23">
            <v>7.916666666666667</v>
          </cell>
          <cell r="AJ23">
            <v>7.916666666666667</v>
          </cell>
          <cell r="AL23">
            <v>7.916666666666667</v>
          </cell>
          <cell r="AM23">
            <v>7.916666666666667</v>
          </cell>
          <cell r="AN23">
            <v>7.916666666666667</v>
          </cell>
          <cell r="AS23">
            <v>8.08</v>
          </cell>
          <cell r="AU23">
            <v>6.666666666666667</v>
          </cell>
        </row>
        <row r="24">
          <cell r="Z24">
            <v>7.916666666666667</v>
          </cell>
          <cell r="AA24">
            <v>7.916666666666667</v>
          </cell>
          <cell r="AB24">
            <v>7.916666666666667</v>
          </cell>
          <cell r="AD24">
            <v>7.916666666666667</v>
          </cell>
          <cell r="AE24">
            <v>7.916666666666667</v>
          </cell>
          <cell r="AF24">
            <v>7.916666666666667</v>
          </cell>
          <cell r="AH24">
            <v>7.916666666666667</v>
          </cell>
          <cell r="AI24">
            <v>7.916666666666667</v>
          </cell>
          <cell r="AJ24">
            <v>7.916666666666667</v>
          </cell>
          <cell r="AL24">
            <v>7.916666666666667</v>
          </cell>
          <cell r="AM24">
            <v>7.916666666666667</v>
          </cell>
          <cell r="AN24">
            <v>7.88</v>
          </cell>
          <cell r="AS24">
            <v>7.92</v>
          </cell>
        </row>
        <row r="25">
          <cell r="Z25">
            <v>7.916666666666667</v>
          </cell>
          <cell r="AA25">
            <v>7.916666666666667</v>
          </cell>
          <cell r="AB25">
            <v>7.916666666666667</v>
          </cell>
          <cell r="AD25">
            <v>7.916666666666667</v>
          </cell>
          <cell r="AE25">
            <v>7.916666666666667</v>
          </cell>
          <cell r="AF25">
            <v>7.916666666666667</v>
          </cell>
          <cell r="AH25">
            <v>7.916666666666667</v>
          </cell>
          <cell r="AI25">
            <v>7.916666666666667</v>
          </cell>
          <cell r="AJ25">
            <v>7.916666666666667</v>
          </cell>
          <cell r="AL25">
            <v>7.916666666666667</v>
          </cell>
          <cell r="AM25">
            <v>7.916666666666667</v>
          </cell>
          <cell r="AN25">
            <v>7.88</v>
          </cell>
          <cell r="AS25">
            <v>7.92</v>
          </cell>
          <cell r="AU25">
            <v>7.92</v>
          </cell>
        </row>
        <row r="26">
          <cell r="Z26">
            <v>0</v>
          </cell>
          <cell r="AA26">
            <v>0</v>
          </cell>
          <cell r="AB26">
            <v>17.5</v>
          </cell>
          <cell r="AD26">
            <v>0</v>
          </cell>
          <cell r="AE26">
            <v>0</v>
          </cell>
          <cell r="AF26">
            <v>17.5</v>
          </cell>
          <cell r="AH26">
            <v>0</v>
          </cell>
          <cell r="AI26">
            <v>0</v>
          </cell>
          <cell r="AJ26">
            <v>17.5</v>
          </cell>
          <cell r="AL26">
            <v>0</v>
          </cell>
          <cell r="AM26">
            <v>0</v>
          </cell>
          <cell r="AN26">
            <v>17.5</v>
          </cell>
          <cell r="AS26">
            <v>17.5</v>
          </cell>
          <cell r="AU26">
            <v>0</v>
          </cell>
        </row>
        <row r="27">
          <cell r="Z27">
            <v>5.5</v>
          </cell>
          <cell r="AA27">
            <v>6</v>
          </cell>
          <cell r="AB27">
            <v>6</v>
          </cell>
          <cell r="AD27">
            <v>5.5</v>
          </cell>
          <cell r="AE27">
            <v>6</v>
          </cell>
          <cell r="AF27">
            <v>6</v>
          </cell>
          <cell r="AH27">
            <v>5.5</v>
          </cell>
          <cell r="AI27">
            <v>6</v>
          </cell>
          <cell r="AJ27">
            <v>6</v>
          </cell>
          <cell r="AL27">
            <v>5.5</v>
          </cell>
          <cell r="AM27">
            <v>6</v>
          </cell>
          <cell r="AN27">
            <v>6</v>
          </cell>
          <cell r="AS27">
            <v>6</v>
          </cell>
          <cell r="AU27">
            <v>5.5</v>
          </cell>
        </row>
        <row r="28">
          <cell r="Z28">
            <v>0</v>
          </cell>
          <cell r="AA28">
            <v>0</v>
          </cell>
          <cell r="AB28">
            <v>0</v>
          </cell>
          <cell r="AD28">
            <v>0</v>
          </cell>
          <cell r="AE28">
            <v>0</v>
          </cell>
          <cell r="AF28">
            <v>0</v>
          </cell>
          <cell r="AH28">
            <v>0</v>
          </cell>
          <cell r="AI28">
            <v>0</v>
          </cell>
          <cell r="AJ28">
            <v>0</v>
          </cell>
          <cell r="AL28">
            <v>20</v>
          </cell>
          <cell r="AM28">
            <v>40</v>
          </cell>
          <cell r="AN28">
            <v>40</v>
          </cell>
          <cell r="AS28">
            <v>0</v>
          </cell>
          <cell r="AU2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1"/>
  <sheetViews>
    <sheetView showGridLines="0" showWhiteSpace="0" zoomScale="75" zoomScaleNormal="75" workbookViewId="0">
      <selection activeCell="IZ30" sqref="IZ30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46.855468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256" width="11.42578125" style="1" hidden="1"/>
    <col min="257" max="257" width="2.7109375" style="1" customWidth="1"/>
    <col min="258" max="259" width="11.42578125" style="1" customWidth="1"/>
    <col min="260" max="260" width="46.85546875" style="1" customWidth="1"/>
    <col min="261" max="261" width="20.85546875" style="1" customWidth="1"/>
    <col min="262" max="262" width="26.85546875" style="1" bestFit="1" customWidth="1"/>
    <col min="263" max="266" width="20.85546875" style="1" customWidth="1"/>
    <col min="267" max="267" width="2.85546875" style="1" customWidth="1"/>
    <col min="268" max="512" width="11.42578125" style="1" hidden="1"/>
    <col min="513" max="513" width="2.7109375" style="1" customWidth="1"/>
    <col min="514" max="515" width="11.42578125" style="1" customWidth="1"/>
    <col min="516" max="516" width="46.85546875" style="1" customWidth="1"/>
    <col min="517" max="517" width="20.85546875" style="1" customWidth="1"/>
    <col min="518" max="518" width="26.85546875" style="1" bestFit="1" customWidth="1"/>
    <col min="519" max="522" width="20.85546875" style="1" customWidth="1"/>
    <col min="523" max="523" width="2.85546875" style="1" customWidth="1"/>
    <col min="524" max="768" width="11.42578125" style="1" hidden="1"/>
    <col min="769" max="769" width="2.7109375" style="1" customWidth="1"/>
    <col min="770" max="771" width="11.42578125" style="1" customWidth="1"/>
    <col min="772" max="772" width="46.85546875" style="1" customWidth="1"/>
    <col min="773" max="773" width="20.85546875" style="1" customWidth="1"/>
    <col min="774" max="774" width="26.85546875" style="1" bestFit="1" customWidth="1"/>
    <col min="775" max="778" width="20.85546875" style="1" customWidth="1"/>
    <col min="779" max="779" width="2.85546875" style="1" customWidth="1"/>
    <col min="780" max="1024" width="11.42578125" style="1" hidden="1"/>
    <col min="1025" max="1025" width="2.7109375" style="1" customWidth="1"/>
    <col min="1026" max="1027" width="11.42578125" style="1" customWidth="1"/>
    <col min="1028" max="1028" width="46.85546875" style="1" customWidth="1"/>
    <col min="1029" max="1029" width="20.85546875" style="1" customWidth="1"/>
    <col min="1030" max="1030" width="26.85546875" style="1" bestFit="1" customWidth="1"/>
    <col min="1031" max="1034" width="20.85546875" style="1" customWidth="1"/>
    <col min="1035" max="1035" width="2.85546875" style="1" customWidth="1"/>
    <col min="1036" max="1280" width="11.42578125" style="1" hidden="1"/>
    <col min="1281" max="1281" width="2.7109375" style="1" customWidth="1"/>
    <col min="1282" max="1283" width="11.42578125" style="1" customWidth="1"/>
    <col min="1284" max="1284" width="46.85546875" style="1" customWidth="1"/>
    <col min="1285" max="1285" width="20.85546875" style="1" customWidth="1"/>
    <col min="1286" max="1286" width="26.85546875" style="1" bestFit="1" customWidth="1"/>
    <col min="1287" max="1290" width="20.85546875" style="1" customWidth="1"/>
    <col min="1291" max="1291" width="2.85546875" style="1" customWidth="1"/>
    <col min="1292" max="1536" width="11.42578125" style="1" hidden="1"/>
    <col min="1537" max="1537" width="2.7109375" style="1" customWidth="1"/>
    <col min="1538" max="1539" width="11.42578125" style="1" customWidth="1"/>
    <col min="1540" max="1540" width="46.85546875" style="1" customWidth="1"/>
    <col min="1541" max="1541" width="20.85546875" style="1" customWidth="1"/>
    <col min="1542" max="1542" width="26.85546875" style="1" bestFit="1" customWidth="1"/>
    <col min="1543" max="1546" width="20.85546875" style="1" customWidth="1"/>
    <col min="1547" max="1547" width="2.85546875" style="1" customWidth="1"/>
    <col min="1548" max="1792" width="11.42578125" style="1" hidden="1"/>
    <col min="1793" max="1793" width="2.7109375" style="1" customWidth="1"/>
    <col min="1794" max="1795" width="11.42578125" style="1" customWidth="1"/>
    <col min="1796" max="1796" width="46.85546875" style="1" customWidth="1"/>
    <col min="1797" max="1797" width="20.85546875" style="1" customWidth="1"/>
    <col min="1798" max="1798" width="26.85546875" style="1" bestFit="1" customWidth="1"/>
    <col min="1799" max="1802" width="20.85546875" style="1" customWidth="1"/>
    <col min="1803" max="1803" width="2.85546875" style="1" customWidth="1"/>
    <col min="1804" max="2048" width="11.42578125" style="1" hidden="1"/>
    <col min="2049" max="2049" width="2.7109375" style="1" customWidth="1"/>
    <col min="2050" max="2051" width="11.42578125" style="1" customWidth="1"/>
    <col min="2052" max="2052" width="46.85546875" style="1" customWidth="1"/>
    <col min="2053" max="2053" width="20.85546875" style="1" customWidth="1"/>
    <col min="2054" max="2054" width="26.85546875" style="1" bestFit="1" customWidth="1"/>
    <col min="2055" max="2058" width="20.85546875" style="1" customWidth="1"/>
    <col min="2059" max="2059" width="2.85546875" style="1" customWidth="1"/>
    <col min="2060" max="2304" width="11.42578125" style="1" hidden="1"/>
    <col min="2305" max="2305" width="2.7109375" style="1" customWidth="1"/>
    <col min="2306" max="2307" width="11.42578125" style="1" customWidth="1"/>
    <col min="2308" max="2308" width="46.85546875" style="1" customWidth="1"/>
    <col min="2309" max="2309" width="20.85546875" style="1" customWidth="1"/>
    <col min="2310" max="2310" width="26.85546875" style="1" bestFit="1" customWidth="1"/>
    <col min="2311" max="2314" width="20.85546875" style="1" customWidth="1"/>
    <col min="2315" max="2315" width="2.85546875" style="1" customWidth="1"/>
    <col min="2316" max="2560" width="11.42578125" style="1" hidden="1"/>
    <col min="2561" max="2561" width="2.7109375" style="1" customWidth="1"/>
    <col min="2562" max="2563" width="11.42578125" style="1" customWidth="1"/>
    <col min="2564" max="2564" width="46.85546875" style="1" customWidth="1"/>
    <col min="2565" max="2565" width="20.85546875" style="1" customWidth="1"/>
    <col min="2566" max="2566" width="26.85546875" style="1" bestFit="1" customWidth="1"/>
    <col min="2567" max="2570" width="20.85546875" style="1" customWidth="1"/>
    <col min="2571" max="2571" width="2.85546875" style="1" customWidth="1"/>
    <col min="2572" max="2816" width="11.42578125" style="1" hidden="1"/>
    <col min="2817" max="2817" width="2.7109375" style="1" customWidth="1"/>
    <col min="2818" max="2819" width="11.42578125" style="1" customWidth="1"/>
    <col min="2820" max="2820" width="46.85546875" style="1" customWidth="1"/>
    <col min="2821" max="2821" width="20.85546875" style="1" customWidth="1"/>
    <col min="2822" max="2822" width="26.85546875" style="1" bestFit="1" customWidth="1"/>
    <col min="2823" max="2826" width="20.85546875" style="1" customWidth="1"/>
    <col min="2827" max="2827" width="2.85546875" style="1" customWidth="1"/>
    <col min="2828" max="3072" width="11.42578125" style="1" hidden="1"/>
    <col min="3073" max="3073" width="2.7109375" style="1" customWidth="1"/>
    <col min="3074" max="3075" width="11.42578125" style="1" customWidth="1"/>
    <col min="3076" max="3076" width="46.85546875" style="1" customWidth="1"/>
    <col min="3077" max="3077" width="20.85546875" style="1" customWidth="1"/>
    <col min="3078" max="3078" width="26.85546875" style="1" bestFit="1" customWidth="1"/>
    <col min="3079" max="3082" width="20.85546875" style="1" customWidth="1"/>
    <col min="3083" max="3083" width="2.85546875" style="1" customWidth="1"/>
    <col min="3084" max="3328" width="11.42578125" style="1" hidden="1"/>
    <col min="3329" max="3329" width="2.7109375" style="1" customWidth="1"/>
    <col min="3330" max="3331" width="11.42578125" style="1" customWidth="1"/>
    <col min="3332" max="3332" width="46.85546875" style="1" customWidth="1"/>
    <col min="3333" max="3333" width="20.85546875" style="1" customWidth="1"/>
    <col min="3334" max="3334" width="26.85546875" style="1" bestFit="1" customWidth="1"/>
    <col min="3335" max="3338" width="20.85546875" style="1" customWidth="1"/>
    <col min="3339" max="3339" width="2.85546875" style="1" customWidth="1"/>
    <col min="3340" max="3584" width="11.42578125" style="1" hidden="1"/>
    <col min="3585" max="3585" width="2.7109375" style="1" customWidth="1"/>
    <col min="3586" max="3587" width="11.42578125" style="1" customWidth="1"/>
    <col min="3588" max="3588" width="46.85546875" style="1" customWidth="1"/>
    <col min="3589" max="3589" width="20.85546875" style="1" customWidth="1"/>
    <col min="3590" max="3590" width="26.85546875" style="1" bestFit="1" customWidth="1"/>
    <col min="3591" max="3594" width="20.85546875" style="1" customWidth="1"/>
    <col min="3595" max="3595" width="2.85546875" style="1" customWidth="1"/>
    <col min="3596" max="3840" width="11.42578125" style="1" hidden="1"/>
    <col min="3841" max="3841" width="2.7109375" style="1" customWidth="1"/>
    <col min="3842" max="3843" width="11.42578125" style="1" customWidth="1"/>
    <col min="3844" max="3844" width="46.85546875" style="1" customWidth="1"/>
    <col min="3845" max="3845" width="20.85546875" style="1" customWidth="1"/>
    <col min="3846" max="3846" width="26.85546875" style="1" bestFit="1" customWidth="1"/>
    <col min="3847" max="3850" width="20.85546875" style="1" customWidth="1"/>
    <col min="3851" max="3851" width="2.85546875" style="1" customWidth="1"/>
    <col min="3852" max="4096" width="11.42578125" style="1" hidden="1"/>
    <col min="4097" max="4097" width="2.7109375" style="1" customWidth="1"/>
    <col min="4098" max="4099" width="11.42578125" style="1" customWidth="1"/>
    <col min="4100" max="4100" width="46.85546875" style="1" customWidth="1"/>
    <col min="4101" max="4101" width="20.85546875" style="1" customWidth="1"/>
    <col min="4102" max="4102" width="26.85546875" style="1" bestFit="1" customWidth="1"/>
    <col min="4103" max="4106" width="20.85546875" style="1" customWidth="1"/>
    <col min="4107" max="4107" width="2.85546875" style="1" customWidth="1"/>
    <col min="4108" max="4352" width="11.42578125" style="1" hidden="1"/>
    <col min="4353" max="4353" width="2.7109375" style="1" customWidth="1"/>
    <col min="4354" max="4355" width="11.42578125" style="1" customWidth="1"/>
    <col min="4356" max="4356" width="46.85546875" style="1" customWidth="1"/>
    <col min="4357" max="4357" width="20.85546875" style="1" customWidth="1"/>
    <col min="4358" max="4358" width="26.85546875" style="1" bestFit="1" customWidth="1"/>
    <col min="4359" max="4362" width="20.85546875" style="1" customWidth="1"/>
    <col min="4363" max="4363" width="2.85546875" style="1" customWidth="1"/>
    <col min="4364" max="4608" width="11.42578125" style="1" hidden="1"/>
    <col min="4609" max="4609" width="2.7109375" style="1" customWidth="1"/>
    <col min="4610" max="4611" width="11.42578125" style="1" customWidth="1"/>
    <col min="4612" max="4612" width="46.85546875" style="1" customWidth="1"/>
    <col min="4613" max="4613" width="20.85546875" style="1" customWidth="1"/>
    <col min="4614" max="4614" width="26.85546875" style="1" bestFit="1" customWidth="1"/>
    <col min="4615" max="4618" width="20.85546875" style="1" customWidth="1"/>
    <col min="4619" max="4619" width="2.85546875" style="1" customWidth="1"/>
    <col min="4620" max="4864" width="11.42578125" style="1" hidden="1"/>
    <col min="4865" max="4865" width="2.7109375" style="1" customWidth="1"/>
    <col min="4866" max="4867" width="11.42578125" style="1" customWidth="1"/>
    <col min="4868" max="4868" width="46.85546875" style="1" customWidth="1"/>
    <col min="4869" max="4869" width="20.85546875" style="1" customWidth="1"/>
    <col min="4870" max="4870" width="26.85546875" style="1" bestFit="1" customWidth="1"/>
    <col min="4871" max="4874" width="20.85546875" style="1" customWidth="1"/>
    <col min="4875" max="4875" width="2.85546875" style="1" customWidth="1"/>
    <col min="4876" max="5120" width="11.42578125" style="1" hidden="1"/>
    <col min="5121" max="5121" width="2.7109375" style="1" customWidth="1"/>
    <col min="5122" max="5123" width="11.42578125" style="1" customWidth="1"/>
    <col min="5124" max="5124" width="46.85546875" style="1" customWidth="1"/>
    <col min="5125" max="5125" width="20.85546875" style="1" customWidth="1"/>
    <col min="5126" max="5126" width="26.85546875" style="1" bestFit="1" customWidth="1"/>
    <col min="5127" max="5130" width="20.85546875" style="1" customWidth="1"/>
    <col min="5131" max="5131" width="2.85546875" style="1" customWidth="1"/>
    <col min="5132" max="5376" width="11.42578125" style="1" hidden="1"/>
    <col min="5377" max="5377" width="2.7109375" style="1" customWidth="1"/>
    <col min="5378" max="5379" width="11.42578125" style="1" customWidth="1"/>
    <col min="5380" max="5380" width="46.85546875" style="1" customWidth="1"/>
    <col min="5381" max="5381" width="20.85546875" style="1" customWidth="1"/>
    <col min="5382" max="5382" width="26.85546875" style="1" bestFit="1" customWidth="1"/>
    <col min="5383" max="5386" width="20.85546875" style="1" customWidth="1"/>
    <col min="5387" max="5387" width="2.85546875" style="1" customWidth="1"/>
    <col min="5388" max="5632" width="11.42578125" style="1" hidden="1"/>
    <col min="5633" max="5633" width="2.7109375" style="1" customWidth="1"/>
    <col min="5634" max="5635" width="11.42578125" style="1" customWidth="1"/>
    <col min="5636" max="5636" width="46.85546875" style="1" customWidth="1"/>
    <col min="5637" max="5637" width="20.85546875" style="1" customWidth="1"/>
    <col min="5638" max="5638" width="26.85546875" style="1" bestFit="1" customWidth="1"/>
    <col min="5639" max="5642" width="20.85546875" style="1" customWidth="1"/>
    <col min="5643" max="5643" width="2.85546875" style="1" customWidth="1"/>
    <col min="5644" max="5888" width="11.42578125" style="1" hidden="1"/>
    <col min="5889" max="5889" width="2.7109375" style="1" customWidth="1"/>
    <col min="5890" max="5891" width="11.42578125" style="1" customWidth="1"/>
    <col min="5892" max="5892" width="46.85546875" style="1" customWidth="1"/>
    <col min="5893" max="5893" width="20.85546875" style="1" customWidth="1"/>
    <col min="5894" max="5894" width="26.85546875" style="1" bestFit="1" customWidth="1"/>
    <col min="5895" max="5898" width="20.85546875" style="1" customWidth="1"/>
    <col min="5899" max="5899" width="2.85546875" style="1" customWidth="1"/>
    <col min="5900" max="6144" width="11.42578125" style="1" hidden="1"/>
    <col min="6145" max="6145" width="2.7109375" style="1" customWidth="1"/>
    <col min="6146" max="6147" width="11.42578125" style="1" customWidth="1"/>
    <col min="6148" max="6148" width="46.85546875" style="1" customWidth="1"/>
    <col min="6149" max="6149" width="20.85546875" style="1" customWidth="1"/>
    <col min="6150" max="6150" width="26.85546875" style="1" bestFit="1" customWidth="1"/>
    <col min="6151" max="6154" width="20.85546875" style="1" customWidth="1"/>
    <col min="6155" max="6155" width="2.85546875" style="1" customWidth="1"/>
    <col min="6156" max="6400" width="11.42578125" style="1" hidden="1"/>
    <col min="6401" max="6401" width="2.7109375" style="1" customWidth="1"/>
    <col min="6402" max="6403" width="11.42578125" style="1" customWidth="1"/>
    <col min="6404" max="6404" width="46.85546875" style="1" customWidth="1"/>
    <col min="6405" max="6405" width="20.85546875" style="1" customWidth="1"/>
    <col min="6406" max="6406" width="26.85546875" style="1" bestFit="1" customWidth="1"/>
    <col min="6407" max="6410" width="20.85546875" style="1" customWidth="1"/>
    <col min="6411" max="6411" width="2.85546875" style="1" customWidth="1"/>
    <col min="6412" max="6656" width="11.42578125" style="1" hidden="1"/>
    <col min="6657" max="6657" width="2.7109375" style="1" customWidth="1"/>
    <col min="6658" max="6659" width="11.42578125" style="1" customWidth="1"/>
    <col min="6660" max="6660" width="46.85546875" style="1" customWidth="1"/>
    <col min="6661" max="6661" width="20.85546875" style="1" customWidth="1"/>
    <col min="6662" max="6662" width="26.85546875" style="1" bestFit="1" customWidth="1"/>
    <col min="6663" max="6666" width="20.85546875" style="1" customWidth="1"/>
    <col min="6667" max="6667" width="2.85546875" style="1" customWidth="1"/>
    <col min="6668" max="6912" width="11.42578125" style="1" hidden="1"/>
    <col min="6913" max="6913" width="2.7109375" style="1" customWidth="1"/>
    <col min="6914" max="6915" width="11.42578125" style="1" customWidth="1"/>
    <col min="6916" max="6916" width="46.85546875" style="1" customWidth="1"/>
    <col min="6917" max="6917" width="20.85546875" style="1" customWidth="1"/>
    <col min="6918" max="6918" width="26.85546875" style="1" bestFit="1" customWidth="1"/>
    <col min="6919" max="6922" width="20.85546875" style="1" customWidth="1"/>
    <col min="6923" max="6923" width="2.85546875" style="1" customWidth="1"/>
    <col min="6924" max="7168" width="11.42578125" style="1" hidden="1"/>
    <col min="7169" max="7169" width="2.7109375" style="1" customWidth="1"/>
    <col min="7170" max="7171" width="11.42578125" style="1" customWidth="1"/>
    <col min="7172" max="7172" width="46.85546875" style="1" customWidth="1"/>
    <col min="7173" max="7173" width="20.85546875" style="1" customWidth="1"/>
    <col min="7174" max="7174" width="26.85546875" style="1" bestFit="1" customWidth="1"/>
    <col min="7175" max="7178" width="20.85546875" style="1" customWidth="1"/>
    <col min="7179" max="7179" width="2.85546875" style="1" customWidth="1"/>
    <col min="7180" max="7424" width="11.42578125" style="1" hidden="1"/>
    <col min="7425" max="7425" width="2.7109375" style="1" customWidth="1"/>
    <col min="7426" max="7427" width="11.42578125" style="1" customWidth="1"/>
    <col min="7428" max="7428" width="46.85546875" style="1" customWidth="1"/>
    <col min="7429" max="7429" width="20.85546875" style="1" customWidth="1"/>
    <col min="7430" max="7430" width="26.85546875" style="1" bestFit="1" customWidth="1"/>
    <col min="7431" max="7434" width="20.85546875" style="1" customWidth="1"/>
    <col min="7435" max="7435" width="2.85546875" style="1" customWidth="1"/>
    <col min="7436" max="7680" width="11.42578125" style="1" hidden="1"/>
    <col min="7681" max="7681" width="2.7109375" style="1" customWidth="1"/>
    <col min="7682" max="7683" width="11.42578125" style="1" customWidth="1"/>
    <col min="7684" max="7684" width="46.85546875" style="1" customWidth="1"/>
    <col min="7685" max="7685" width="20.85546875" style="1" customWidth="1"/>
    <col min="7686" max="7686" width="26.85546875" style="1" bestFit="1" customWidth="1"/>
    <col min="7687" max="7690" width="20.85546875" style="1" customWidth="1"/>
    <col min="7691" max="7691" width="2.85546875" style="1" customWidth="1"/>
    <col min="7692" max="7936" width="11.42578125" style="1" hidden="1"/>
    <col min="7937" max="7937" width="2.7109375" style="1" customWidth="1"/>
    <col min="7938" max="7939" width="11.42578125" style="1" customWidth="1"/>
    <col min="7940" max="7940" width="46.85546875" style="1" customWidth="1"/>
    <col min="7941" max="7941" width="20.85546875" style="1" customWidth="1"/>
    <col min="7942" max="7942" width="26.85546875" style="1" bestFit="1" customWidth="1"/>
    <col min="7943" max="7946" width="20.85546875" style="1" customWidth="1"/>
    <col min="7947" max="7947" width="2.85546875" style="1" customWidth="1"/>
    <col min="7948" max="8192" width="11.42578125" style="1" hidden="1"/>
    <col min="8193" max="8193" width="2.7109375" style="1" customWidth="1"/>
    <col min="8194" max="8195" width="11.42578125" style="1" customWidth="1"/>
    <col min="8196" max="8196" width="46.85546875" style="1" customWidth="1"/>
    <col min="8197" max="8197" width="20.85546875" style="1" customWidth="1"/>
    <col min="8198" max="8198" width="26.85546875" style="1" bestFit="1" customWidth="1"/>
    <col min="8199" max="8202" width="20.85546875" style="1" customWidth="1"/>
    <col min="8203" max="8203" width="2.85546875" style="1" customWidth="1"/>
    <col min="8204" max="8448" width="11.42578125" style="1" hidden="1"/>
    <col min="8449" max="8449" width="2.7109375" style="1" customWidth="1"/>
    <col min="8450" max="8451" width="11.42578125" style="1" customWidth="1"/>
    <col min="8452" max="8452" width="46.85546875" style="1" customWidth="1"/>
    <col min="8453" max="8453" width="20.85546875" style="1" customWidth="1"/>
    <col min="8454" max="8454" width="26.85546875" style="1" bestFit="1" customWidth="1"/>
    <col min="8455" max="8458" width="20.85546875" style="1" customWidth="1"/>
    <col min="8459" max="8459" width="2.85546875" style="1" customWidth="1"/>
    <col min="8460" max="8704" width="11.42578125" style="1" hidden="1"/>
    <col min="8705" max="8705" width="2.7109375" style="1" customWidth="1"/>
    <col min="8706" max="8707" width="11.42578125" style="1" customWidth="1"/>
    <col min="8708" max="8708" width="46.85546875" style="1" customWidth="1"/>
    <col min="8709" max="8709" width="20.85546875" style="1" customWidth="1"/>
    <col min="8710" max="8710" width="26.85546875" style="1" bestFit="1" customWidth="1"/>
    <col min="8711" max="8714" width="20.85546875" style="1" customWidth="1"/>
    <col min="8715" max="8715" width="2.85546875" style="1" customWidth="1"/>
    <col min="8716" max="8960" width="11.42578125" style="1" hidden="1"/>
    <col min="8961" max="8961" width="2.7109375" style="1" customWidth="1"/>
    <col min="8962" max="8963" width="11.42578125" style="1" customWidth="1"/>
    <col min="8964" max="8964" width="46.85546875" style="1" customWidth="1"/>
    <col min="8965" max="8965" width="20.85546875" style="1" customWidth="1"/>
    <col min="8966" max="8966" width="26.85546875" style="1" bestFit="1" customWidth="1"/>
    <col min="8967" max="8970" width="20.85546875" style="1" customWidth="1"/>
    <col min="8971" max="8971" width="2.85546875" style="1" customWidth="1"/>
    <col min="8972" max="9216" width="11.42578125" style="1" hidden="1"/>
    <col min="9217" max="9217" width="2.7109375" style="1" customWidth="1"/>
    <col min="9218" max="9219" width="11.42578125" style="1" customWidth="1"/>
    <col min="9220" max="9220" width="46.85546875" style="1" customWidth="1"/>
    <col min="9221" max="9221" width="20.85546875" style="1" customWidth="1"/>
    <col min="9222" max="9222" width="26.85546875" style="1" bestFit="1" customWidth="1"/>
    <col min="9223" max="9226" width="20.85546875" style="1" customWidth="1"/>
    <col min="9227" max="9227" width="2.85546875" style="1" customWidth="1"/>
    <col min="9228" max="9472" width="11.42578125" style="1" hidden="1"/>
    <col min="9473" max="9473" width="2.7109375" style="1" customWidth="1"/>
    <col min="9474" max="9475" width="11.42578125" style="1" customWidth="1"/>
    <col min="9476" max="9476" width="46.85546875" style="1" customWidth="1"/>
    <col min="9477" max="9477" width="20.85546875" style="1" customWidth="1"/>
    <col min="9478" max="9478" width="26.85546875" style="1" bestFit="1" customWidth="1"/>
    <col min="9479" max="9482" width="20.85546875" style="1" customWidth="1"/>
    <col min="9483" max="9483" width="2.85546875" style="1" customWidth="1"/>
    <col min="9484" max="9728" width="11.42578125" style="1" hidden="1"/>
    <col min="9729" max="9729" width="2.7109375" style="1" customWidth="1"/>
    <col min="9730" max="9731" width="11.42578125" style="1" customWidth="1"/>
    <col min="9732" max="9732" width="46.85546875" style="1" customWidth="1"/>
    <col min="9733" max="9733" width="20.85546875" style="1" customWidth="1"/>
    <col min="9734" max="9734" width="26.85546875" style="1" bestFit="1" customWidth="1"/>
    <col min="9735" max="9738" width="20.85546875" style="1" customWidth="1"/>
    <col min="9739" max="9739" width="2.85546875" style="1" customWidth="1"/>
    <col min="9740" max="9984" width="11.42578125" style="1" hidden="1"/>
    <col min="9985" max="9985" width="2.7109375" style="1" customWidth="1"/>
    <col min="9986" max="9987" width="11.42578125" style="1" customWidth="1"/>
    <col min="9988" max="9988" width="46.85546875" style="1" customWidth="1"/>
    <col min="9989" max="9989" width="20.85546875" style="1" customWidth="1"/>
    <col min="9990" max="9990" width="26.85546875" style="1" bestFit="1" customWidth="1"/>
    <col min="9991" max="9994" width="20.85546875" style="1" customWidth="1"/>
    <col min="9995" max="9995" width="2.85546875" style="1" customWidth="1"/>
    <col min="9996" max="10240" width="11.42578125" style="1" hidden="1"/>
    <col min="10241" max="10241" width="2.7109375" style="1" customWidth="1"/>
    <col min="10242" max="10243" width="11.42578125" style="1" customWidth="1"/>
    <col min="10244" max="10244" width="46.85546875" style="1" customWidth="1"/>
    <col min="10245" max="10245" width="20.85546875" style="1" customWidth="1"/>
    <col min="10246" max="10246" width="26.85546875" style="1" bestFit="1" customWidth="1"/>
    <col min="10247" max="10250" width="20.85546875" style="1" customWidth="1"/>
    <col min="10251" max="10251" width="2.85546875" style="1" customWidth="1"/>
    <col min="10252" max="10496" width="11.42578125" style="1" hidden="1"/>
    <col min="10497" max="10497" width="2.7109375" style="1" customWidth="1"/>
    <col min="10498" max="10499" width="11.42578125" style="1" customWidth="1"/>
    <col min="10500" max="10500" width="46.85546875" style="1" customWidth="1"/>
    <col min="10501" max="10501" width="20.85546875" style="1" customWidth="1"/>
    <col min="10502" max="10502" width="26.85546875" style="1" bestFit="1" customWidth="1"/>
    <col min="10503" max="10506" width="20.85546875" style="1" customWidth="1"/>
    <col min="10507" max="10507" width="2.85546875" style="1" customWidth="1"/>
    <col min="10508" max="10752" width="11.42578125" style="1" hidden="1"/>
    <col min="10753" max="10753" width="2.7109375" style="1" customWidth="1"/>
    <col min="10754" max="10755" width="11.42578125" style="1" customWidth="1"/>
    <col min="10756" max="10756" width="46.85546875" style="1" customWidth="1"/>
    <col min="10757" max="10757" width="20.85546875" style="1" customWidth="1"/>
    <col min="10758" max="10758" width="26.85546875" style="1" bestFit="1" customWidth="1"/>
    <col min="10759" max="10762" width="20.85546875" style="1" customWidth="1"/>
    <col min="10763" max="10763" width="2.85546875" style="1" customWidth="1"/>
    <col min="10764" max="11008" width="11.42578125" style="1" hidden="1"/>
    <col min="11009" max="11009" width="2.7109375" style="1" customWidth="1"/>
    <col min="11010" max="11011" width="11.42578125" style="1" customWidth="1"/>
    <col min="11012" max="11012" width="46.85546875" style="1" customWidth="1"/>
    <col min="11013" max="11013" width="20.85546875" style="1" customWidth="1"/>
    <col min="11014" max="11014" width="26.85546875" style="1" bestFit="1" customWidth="1"/>
    <col min="11015" max="11018" width="20.85546875" style="1" customWidth="1"/>
    <col min="11019" max="11019" width="2.85546875" style="1" customWidth="1"/>
    <col min="11020" max="11264" width="11.42578125" style="1" hidden="1"/>
    <col min="11265" max="11265" width="2.7109375" style="1" customWidth="1"/>
    <col min="11266" max="11267" width="11.42578125" style="1" customWidth="1"/>
    <col min="11268" max="11268" width="46.85546875" style="1" customWidth="1"/>
    <col min="11269" max="11269" width="20.85546875" style="1" customWidth="1"/>
    <col min="11270" max="11270" width="26.85546875" style="1" bestFit="1" customWidth="1"/>
    <col min="11271" max="11274" width="20.85546875" style="1" customWidth="1"/>
    <col min="11275" max="11275" width="2.85546875" style="1" customWidth="1"/>
    <col min="11276" max="11520" width="11.42578125" style="1" hidden="1"/>
    <col min="11521" max="11521" width="2.7109375" style="1" customWidth="1"/>
    <col min="11522" max="11523" width="11.42578125" style="1" customWidth="1"/>
    <col min="11524" max="11524" width="46.85546875" style="1" customWidth="1"/>
    <col min="11525" max="11525" width="20.85546875" style="1" customWidth="1"/>
    <col min="11526" max="11526" width="26.85546875" style="1" bestFit="1" customWidth="1"/>
    <col min="11527" max="11530" width="20.85546875" style="1" customWidth="1"/>
    <col min="11531" max="11531" width="2.85546875" style="1" customWidth="1"/>
    <col min="11532" max="11776" width="11.42578125" style="1" hidden="1"/>
    <col min="11777" max="11777" width="2.7109375" style="1" customWidth="1"/>
    <col min="11778" max="11779" width="11.42578125" style="1" customWidth="1"/>
    <col min="11780" max="11780" width="46.85546875" style="1" customWidth="1"/>
    <col min="11781" max="11781" width="20.85546875" style="1" customWidth="1"/>
    <col min="11782" max="11782" width="26.85546875" style="1" bestFit="1" customWidth="1"/>
    <col min="11783" max="11786" width="20.85546875" style="1" customWidth="1"/>
    <col min="11787" max="11787" width="2.85546875" style="1" customWidth="1"/>
    <col min="11788" max="12032" width="11.42578125" style="1" hidden="1"/>
    <col min="12033" max="12033" width="2.7109375" style="1" customWidth="1"/>
    <col min="12034" max="12035" width="11.42578125" style="1" customWidth="1"/>
    <col min="12036" max="12036" width="46.85546875" style="1" customWidth="1"/>
    <col min="12037" max="12037" width="20.85546875" style="1" customWidth="1"/>
    <col min="12038" max="12038" width="26.85546875" style="1" bestFit="1" customWidth="1"/>
    <col min="12039" max="12042" width="20.85546875" style="1" customWidth="1"/>
    <col min="12043" max="12043" width="2.85546875" style="1" customWidth="1"/>
    <col min="12044" max="12288" width="11.42578125" style="1" hidden="1"/>
    <col min="12289" max="12289" width="2.7109375" style="1" customWidth="1"/>
    <col min="12290" max="12291" width="11.42578125" style="1" customWidth="1"/>
    <col min="12292" max="12292" width="46.85546875" style="1" customWidth="1"/>
    <col min="12293" max="12293" width="20.85546875" style="1" customWidth="1"/>
    <col min="12294" max="12294" width="26.85546875" style="1" bestFit="1" customWidth="1"/>
    <col min="12295" max="12298" width="20.85546875" style="1" customWidth="1"/>
    <col min="12299" max="12299" width="2.85546875" style="1" customWidth="1"/>
    <col min="12300" max="12544" width="11.42578125" style="1" hidden="1"/>
    <col min="12545" max="12545" width="2.7109375" style="1" customWidth="1"/>
    <col min="12546" max="12547" width="11.42578125" style="1" customWidth="1"/>
    <col min="12548" max="12548" width="46.85546875" style="1" customWidth="1"/>
    <col min="12549" max="12549" width="20.85546875" style="1" customWidth="1"/>
    <col min="12550" max="12550" width="26.85546875" style="1" bestFit="1" customWidth="1"/>
    <col min="12551" max="12554" width="20.85546875" style="1" customWidth="1"/>
    <col min="12555" max="12555" width="2.85546875" style="1" customWidth="1"/>
    <col min="12556" max="12800" width="11.42578125" style="1" hidden="1"/>
    <col min="12801" max="12801" width="2.7109375" style="1" customWidth="1"/>
    <col min="12802" max="12803" width="11.42578125" style="1" customWidth="1"/>
    <col min="12804" max="12804" width="46.85546875" style="1" customWidth="1"/>
    <col min="12805" max="12805" width="20.85546875" style="1" customWidth="1"/>
    <col min="12806" max="12806" width="26.85546875" style="1" bestFit="1" customWidth="1"/>
    <col min="12807" max="12810" width="20.85546875" style="1" customWidth="1"/>
    <col min="12811" max="12811" width="2.85546875" style="1" customWidth="1"/>
    <col min="12812" max="13056" width="11.42578125" style="1" hidden="1"/>
    <col min="13057" max="13057" width="2.7109375" style="1" customWidth="1"/>
    <col min="13058" max="13059" width="11.42578125" style="1" customWidth="1"/>
    <col min="13060" max="13060" width="46.85546875" style="1" customWidth="1"/>
    <col min="13061" max="13061" width="20.85546875" style="1" customWidth="1"/>
    <col min="13062" max="13062" width="26.85546875" style="1" bestFit="1" customWidth="1"/>
    <col min="13063" max="13066" width="20.85546875" style="1" customWidth="1"/>
    <col min="13067" max="13067" width="2.85546875" style="1" customWidth="1"/>
    <col min="13068" max="13312" width="11.42578125" style="1" hidden="1"/>
    <col min="13313" max="13313" width="2.7109375" style="1" customWidth="1"/>
    <col min="13314" max="13315" width="11.42578125" style="1" customWidth="1"/>
    <col min="13316" max="13316" width="46.85546875" style="1" customWidth="1"/>
    <col min="13317" max="13317" width="20.85546875" style="1" customWidth="1"/>
    <col min="13318" max="13318" width="26.85546875" style="1" bestFit="1" customWidth="1"/>
    <col min="13319" max="13322" width="20.85546875" style="1" customWidth="1"/>
    <col min="13323" max="13323" width="2.85546875" style="1" customWidth="1"/>
    <col min="13324" max="13568" width="11.42578125" style="1" hidden="1"/>
    <col min="13569" max="13569" width="2.7109375" style="1" customWidth="1"/>
    <col min="13570" max="13571" width="11.42578125" style="1" customWidth="1"/>
    <col min="13572" max="13572" width="46.85546875" style="1" customWidth="1"/>
    <col min="13573" max="13573" width="20.85546875" style="1" customWidth="1"/>
    <col min="13574" max="13574" width="26.85546875" style="1" bestFit="1" customWidth="1"/>
    <col min="13575" max="13578" width="20.85546875" style="1" customWidth="1"/>
    <col min="13579" max="13579" width="2.85546875" style="1" customWidth="1"/>
    <col min="13580" max="13824" width="11.42578125" style="1" hidden="1"/>
    <col min="13825" max="13825" width="2.7109375" style="1" customWidth="1"/>
    <col min="13826" max="13827" width="11.42578125" style="1" customWidth="1"/>
    <col min="13828" max="13828" width="46.85546875" style="1" customWidth="1"/>
    <col min="13829" max="13829" width="20.85546875" style="1" customWidth="1"/>
    <col min="13830" max="13830" width="26.85546875" style="1" bestFit="1" customWidth="1"/>
    <col min="13831" max="13834" width="20.85546875" style="1" customWidth="1"/>
    <col min="13835" max="13835" width="2.85546875" style="1" customWidth="1"/>
    <col min="13836" max="14080" width="11.42578125" style="1" hidden="1"/>
    <col min="14081" max="14081" width="2.7109375" style="1" customWidth="1"/>
    <col min="14082" max="14083" width="11.42578125" style="1" customWidth="1"/>
    <col min="14084" max="14084" width="46.85546875" style="1" customWidth="1"/>
    <col min="14085" max="14085" width="20.85546875" style="1" customWidth="1"/>
    <col min="14086" max="14086" width="26.85546875" style="1" bestFit="1" customWidth="1"/>
    <col min="14087" max="14090" width="20.85546875" style="1" customWidth="1"/>
    <col min="14091" max="14091" width="2.85546875" style="1" customWidth="1"/>
    <col min="14092" max="14336" width="11.42578125" style="1" hidden="1"/>
    <col min="14337" max="14337" width="2.7109375" style="1" customWidth="1"/>
    <col min="14338" max="14339" width="11.42578125" style="1" customWidth="1"/>
    <col min="14340" max="14340" width="46.85546875" style="1" customWidth="1"/>
    <col min="14341" max="14341" width="20.85546875" style="1" customWidth="1"/>
    <col min="14342" max="14342" width="26.85546875" style="1" bestFit="1" customWidth="1"/>
    <col min="14343" max="14346" width="20.85546875" style="1" customWidth="1"/>
    <col min="14347" max="14347" width="2.85546875" style="1" customWidth="1"/>
    <col min="14348" max="14592" width="11.42578125" style="1" hidden="1"/>
    <col min="14593" max="14593" width="2.7109375" style="1" customWidth="1"/>
    <col min="14594" max="14595" width="11.42578125" style="1" customWidth="1"/>
    <col min="14596" max="14596" width="46.85546875" style="1" customWidth="1"/>
    <col min="14597" max="14597" width="20.85546875" style="1" customWidth="1"/>
    <col min="14598" max="14598" width="26.85546875" style="1" bestFit="1" customWidth="1"/>
    <col min="14599" max="14602" width="20.85546875" style="1" customWidth="1"/>
    <col min="14603" max="14603" width="2.85546875" style="1" customWidth="1"/>
    <col min="14604" max="14848" width="11.42578125" style="1" hidden="1"/>
    <col min="14849" max="14849" width="2.7109375" style="1" customWidth="1"/>
    <col min="14850" max="14851" width="11.42578125" style="1" customWidth="1"/>
    <col min="14852" max="14852" width="46.85546875" style="1" customWidth="1"/>
    <col min="14853" max="14853" width="20.85546875" style="1" customWidth="1"/>
    <col min="14854" max="14854" width="26.85546875" style="1" bestFit="1" customWidth="1"/>
    <col min="14855" max="14858" width="20.85546875" style="1" customWidth="1"/>
    <col min="14859" max="14859" width="2.85546875" style="1" customWidth="1"/>
    <col min="14860" max="15104" width="11.42578125" style="1" hidden="1"/>
    <col min="15105" max="15105" width="2.7109375" style="1" customWidth="1"/>
    <col min="15106" max="15107" width="11.42578125" style="1" customWidth="1"/>
    <col min="15108" max="15108" width="46.85546875" style="1" customWidth="1"/>
    <col min="15109" max="15109" width="20.85546875" style="1" customWidth="1"/>
    <col min="15110" max="15110" width="26.85546875" style="1" bestFit="1" customWidth="1"/>
    <col min="15111" max="15114" width="20.85546875" style="1" customWidth="1"/>
    <col min="15115" max="15115" width="2.85546875" style="1" customWidth="1"/>
    <col min="15116" max="15360" width="11.42578125" style="1" hidden="1"/>
    <col min="15361" max="15361" width="2.7109375" style="1" customWidth="1"/>
    <col min="15362" max="15363" width="11.42578125" style="1" customWidth="1"/>
    <col min="15364" max="15364" width="46.85546875" style="1" customWidth="1"/>
    <col min="15365" max="15365" width="20.85546875" style="1" customWidth="1"/>
    <col min="15366" max="15366" width="26.85546875" style="1" bestFit="1" customWidth="1"/>
    <col min="15367" max="15370" width="20.85546875" style="1" customWidth="1"/>
    <col min="15371" max="15371" width="2.85546875" style="1" customWidth="1"/>
    <col min="15372" max="15616" width="11.42578125" style="1" hidden="1"/>
    <col min="15617" max="15617" width="2.7109375" style="1" customWidth="1"/>
    <col min="15618" max="15619" width="11.42578125" style="1" customWidth="1"/>
    <col min="15620" max="15620" width="46.85546875" style="1" customWidth="1"/>
    <col min="15621" max="15621" width="20.85546875" style="1" customWidth="1"/>
    <col min="15622" max="15622" width="26.85546875" style="1" bestFit="1" customWidth="1"/>
    <col min="15623" max="15626" width="20.85546875" style="1" customWidth="1"/>
    <col min="15627" max="15627" width="2.85546875" style="1" customWidth="1"/>
    <col min="15628" max="15872" width="11.42578125" style="1" hidden="1"/>
    <col min="15873" max="15873" width="2.7109375" style="1" customWidth="1"/>
    <col min="15874" max="15875" width="11.42578125" style="1" customWidth="1"/>
    <col min="15876" max="15876" width="46.85546875" style="1" customWidth="1"/>
    <col min="15877" max="15877" width="20.85546875" style="1" customWidth="1"/>
    <col min="15878" max="15878" width="26.85546875" style="1" bestFit="1" customWidth="1"/>
    <col min="15879" max="15882" width="20.85546875" style="1" customWidth="1"/>
    <col min="15883" max="15883" width="2.85546875" style="1" customWidth="1"/>
    <col min="15884" max="16128" width="11.42578125" style="1" hidden="1"/>
    <col min="16129" max="16129" width="2.7109375" style="1" customWidth="1"/>
    <col min="16130" max="16131" width="11.42578125" style="1" customWidth="1"/>
    <col min="16132" max="16132" width="46.85546875" style="1" customWidth="1"/>
    <col min="16133" max="16133" width="20.85546875" style="1" customWidth="1"/>
    <col min="16134" max="16134" width="26.85546875" style="1" bestFit="1" customWidth="1"/>
    <col min="16135" max="16138" width="20.85546875" style="1" customWidth="1"/>
    <col min="16139" max="16139" width="2.85546875" style="1" customWidth="1"/>
    <col min="16140" max="16384" width="11.42578125" style="1" hidden="1"/>
  </cols>
  <sheetData>
    <row r="1" spans="1:10" ht="8.25" customHeight="1" x14ac:dyDescent="0.2">
      <c r="A1" s="140"/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5" x14ac:dyDescent="0.25">
      <c r="A2" s="140"/>
      <c r="B2" s="171"/>
      <c r="C2" s="172"/>
      <c r="D2" s="172"/>
      <c r="E2" s="172"/>
      <c r="F2" s="172"/>
      <c r="G2" s="172"/>
      <c r="H2" s="172"/>
      <c r="I2" s="172"/>
      <c r="J2" s="173"/>
    </row>
    <row r="3" spans="1:10" ht="15" x14ac:dyDescent="0.25">
      <c r="A3" s="140"/>
      <c r="B3" s="174" t="s">
        <v>132</v>
      </c>
      <c r="C3" s="175"/>
      <c r="D3" s="175"/>
      <c r="E3" s="175"/>
      <c r="F3" s="175"/>
      <c r="G3" s="175"/>
      <c r="H3" s="175"/>
      <c r="I3" s="175"/>
      <c r="J3" s="176"/>
    </row>
    <row r="4" spans="1:10" ht="15" x14ac:dyDescent="0.25">
      <c r="A4" s="140"/>
      <c r="B4" s="177" t="s">
        <v>1</v>
      </c>
      <c r="C4" s="178"/>
      <c r="D4" s="178"/>
      <c r="E4" s="178"/>
      <c r="F4" s="178"/>
      <c r="G4" s="178"/>
      <c r="H4" s="178"/>
      <c r="I4" s="178"/>
      <c r="J4" s="179"/>
    </row>
    <row r="5" spans="1:10" ht="15" x14ac:dyDescent="0.25">
      <c r="A5" s="140"/>
      <c r="B5" s="177" t="s">
        <v>143</v>
      </c>
      <c r="C5" s="178"/>
      <c r="D5" s="178"/>
      <c r="E5" s="178"/>
      <c r="F5" s="178"/>
      <c r="G5" s="178"/>
      <c r="H5" s="178"/>
      <c r="I5" s="178"/>
      <c r="J5" s="179"/>
    </row>
    <row r="6" spans="1:10" ht="15" x14ac:dyDescent="0.25">
      <c r="A6" s="140"/>
      <c r="B6" s="141"/>
      <c r="C6" s="142"/>
      <c r="D6" s="143"/>
      <c r="E6" s="143"/>
      <c r="F6" s="143"/>
      <c r="G6" s="143"/>
      <c r="H6" s="143"/>
      <c r="I6" s="143"/>
      <c r="J6" s="144"/>
    </row>
    <row r="7" spans="1:10" x14ac:dyDescent="0.2">
      <c r="A7" s="140"/>
      <c r="B7" s="145"/>
      <c r="C7" s="145"/>
      <c r="D7" s="145"/>
      <c r="E7" s="145"/>
      <c r="F7" s="145"/>
      <c r="G7" s="145"/>
      <c r="H7" s="145"/>
      <c r="I7" s="145"/>
      <c r="J7" s="145"/>
    </row>
    <row r="8" spans="1:10" x14ac:dyDescent="0.2">
      <c r="A8" s="140"/>
      <c r="B8" s="185" t="s">
        <v>2</v>
      </c>
      <c r="C8" s="186"/>
      <c r="D8" s="187"/>
      <c r="E8" s="180" t="s">
        <v>3</v>
      </c>
      <c r="F8" s="181"/>
      <c r="G8" s="181"/>
      <c r="H8" s="181"/>
      <c r="I8" s="182"/>
      <c r="J8" s="183" t="s">
        <v>4</v>
      </c>
    </row>
    <row r="9" spans="1:10" x14ac:dyDescent="0.2">
      <c r="A9" s="140"/>
      <c r="B9" s="188"/>
      <c r="C9" s="189"/>
      <c r="D9" s="190"/>
      <c r="E9" s="146" t="s">
        <v>5</v>
      </c>
      <c r="F9" s="166" t="s">
        <v>6</v>
      </c>
      <c r="G9" s="166" t="s">
        <v>7</v>
      </c>
      <c r="H9" s="166" t="s">
        <v>8</v>
      </c>
      <c r="I9" s="167" t="s">
        <v>9</v>
      </c>
      <c r="J9" s="184"/>
    </row>
    <row r="10" spans="1:10" s="8" customFormat="1" x14ac:dyDescent="0.2">
      <c r="A10" s="140"/>
      <c r="B10" s="191"/>
      <c r="C10" s="192"/>
      <c r="D10" s="193"/>
      <c r="E10" s="147">
        <v>1</v>
      </c>
      <c r="F10" s="147">
        <v>2</v>
      </c>
      <c r="G10" s="147" t="s">
        <v>10</v>
      </c>
      <c r="H10" s="147">
        <v>4</v>
      </c>
      <c r="I10" s="165">
        <v>5</v>
      </c>
      <c r="J10" s="147" t="s">
        <v>11</v>
      </c>
    </row>
    <row r="11" spans="1:10" s="8" customFormat="1" ht="28.5" customHeight="1" x14ac:dyDescent="0.2">
      <c r="A11" s="148"/>
      <c r="B11" s="194" t="s">
        <v>12</v>
      </c>
      <c r="C11" s="195"/>
      <c r="D11" s="196"/>
      <c r="E11" s="149">
        <f t="shared" ref="E11:J11" si="0">SUM(E12,E15,E24,E28,E31,E36)</f>
        <v>41013796.170000002</v>
      </c>
      <c r="F11" s="149">
        <f t="shared" si="0"/>
        <v>-522585.5</v>
      </c>
      <c r="G11" s="149">
        <f t="shared" si="0"/>
        <v>40491210.670000002</v>
      </c>
      <c r="H11" s="149">
        <f t="shared" si="0"/>
        <v>31398340.359999999</v>
      </c>
      <c r="I11" s="149">
        <f t="shared" si="0"/>
        <v>29086825.5</v>
      </c>
      <c r="J11" s="149">
        <f t="shared" si="0"/>
        <v>9092870.3100000024</v>
      </c>
    </row>
    <row r="12" spans="1:10" s="8" customFormat="1" ht="14.25" customHeight="1" x14ac:dyDescent="0.2">
      <c r="A12" s="148"/>
      <c r="B12" s="150"/>
      <c r="C12" s="197" t="s">
        <v>13</v>
      </c>
      <c r="D12" s="198"/>
      <c r="E12" s="151">
        <f t="shared" ref="E12:J12" si="1">SUM(E13:E14)</f>
        <v>0</v>
      </c>
      <c r="F12" s="151">
        <f t="shared" si="1"/>
        <v>0</v>
      </c>
      <c r="G12" s="151">
        <f t="shared" si="1"/>
        <v>0</v>
      </c>
      <c r="H12" s="151">
        <f t="shared" si="1"/>
        <v>0</v>
      </c>
      <c r="I12" s="151">
        <f t="shared" si="1"/>
        <v>0</v>
      </c>
      <c r="J12" s="151">
        <f t="shared" si="1"/>
        <v>0</v>
      </c>
    </row>
    <row r="13" spans="1:10" s="8" customFormat="1" x14ac:dyDescent="0.2">
      <c r="A13" s="148"/>
      <c r="B13" s="150"/>
      <c r="C13" s="168"/>
      <c r="D13" s="169" t="s">
        <v>14</v>
      </c>
      <c r="E13" s="152">
        <v>0</v>
      </c>
      <c r="F13" s="153">
        <v>0</v>
      </c>
      <c r="G13" s="154">
        <f>SUM(E13:F13)</f>
        <v>0</v>
      </c>
      <c r="H13" s="153">
        <v>0</v>
      </c>
      <c r="I13" s="153">
        <v>0</v>
      </c>
      <c r="J13" s="155">
        <f>(G13-H13)</f>
        <v>0</v>
      </c>
    </row>
    <row r="14" spans="1:10" s="8" customFormat="1" ht="14.25" customHeight="1" x14ac:dyDescent="0.2">
      <c r="A14" s="148"/>
      <c r="B14" s="150"/>
      <c r="C14" s="168"/>
      <c r="D14" s="169" t="s">
        <v>15</v>
      </c>
      <c r="E14" s="152">
        <v>0</v>
      </c>
      <c r="F14" s="153">
        <v>0</v>
      </c>
      <c r="G14" s="154">
        <f>SUM(E14:F14)</f>
        <v>0</v>
      </c>
      <c r="H14" s="153">
        <v>0</v>
      </c>
      <c r="I14" s="153">
        <v>0</v>
      </c>
      <c r="J14" s="155">
        <f>(G14-H14)</f>
        <v>0</v>
      </c>
    </row>
    <row r="15" spans="1:10" s="8" customFormat="1" ht="14.25" customHeight="1" x14ac:dyDescent="0.2">
      <c r="A15" s="148"/>
      <c r="B15" s="150"/>
      <c r="C15" s="197" t="s">
        <v>16</v>
      </c>
      <c r="D15" s="198"/>
      <c r="E15" s="151">
        <f t="shared" ref="E15:J15" si="2">SUM(E16:E23)</f>
        <v>0</v>
      </c>
      <c r="F15" s="151">
        <f t="shared" si="2"/>
        <v>0</v>
      </c>
      <c r="G15" s="151">
        <f t="shared" si="2"/>
        <v>0</v>
      </c>
      <c r="H15" s="151">
        <f t="shared" si="2"/>
        <v>0</v>
      </c>
      <c r="I15" s="151">
        <f t="shared" si="2"/>
        <v>0</v>
      </c>
      <c r="J15" s="151">
        <f t="shared" si="2"/>
        <v>0</v>
      </c>
    </row>
    <row r="16" spans="1:10" s="8" customFormat="1" x14ac:dyDescent="0.2">
      <c r="A16" s="148"/>
      <c r="B16" s="150"/>
      <c r="C16" s="168"/>
      <c r="D16" s="169" t="s">
        <v>17</v>
      </c>
      <c r="E16" s="152">
        <v>0</v>
      </c>
      <c r="F16" s="153">
        <v>0</v>
      </c>
      <c r="G16" s="154">
        <f>SUM(E16:F16)</f>
        <v>0</v>
      </c>
      <c r="H16" s="153">
        <v>0</v>
      </c>
      <c r="I16" s="153">
        <v>0</v>
      </c>
      <c r="J16" s="155">
        <f>(G16-H16)</f>
        <v>0</v>
      </c>
    </row>
    <row r="17" spans="1:10" s="8" customFormat="1" x14ac:dyDescent="0.2">
      <c r="A17" s="148"/>
      <c r="B17" s="150"/>
      <c r="C17" s="168"/>
      <c r="D17" s="169" t="s">
        <v>18</v>
      </c>
      <c r="E17" s="152">
        <v>0</v>
      </c>
      <c r="F17" s="153">
        <v>0</v>
      </c>
      <c r="G17" s="154">
        <f t="shared" ref="G17:G23" si="3">SUM(E17:F17)</f>
        <v>0</v>
      </c>
      <c r="H17" s="153">
        <v>0</v>
      </c>
      <c r="I17" s="153">
        <v>0</v>
      </c>
      <c r="J17" s="155">
        <f t="shared" ref="J17:J23" si="4">(G17-H17)</f>
        <v>0</v>
      </c>
    </row>
    <row r="18" spans="1:10" s="8" customFormat="1" ht="24" x14ac:dyDescent="0.2">
      <c r="A18" s="148"/>
      <c r="B18" s="150"/>
      <c r="C18" s="168"/>
      <c r="D18" s="169" t="s">
        <v>19</v>
      </c>
      <c r="E18" s="152">
        <v>0</v>
      </c>
      <c r="F18" s="153">
        <v>0</v>
      </c>
      <c r="G18" s="154">
        <f t="shared" si="3"/>
        <v>0</v>
      </c>
      <c r="H18" s="153">
        <v>0</v>
      </c>
      <c r="I18" s="153">
        <v>0</v>
      </c>
      <c r="J18" s="155">
        <f t="shared" si="4"/>
        <v>0</v>
      </c>
    </row>
    <row r="19" spans="1:10" s="8" customFormat="1" x14ac:dyDescent="0.2">
      <c r="A19" s="148"/>
      <c r="B19" s="150"/>
      <c r="C19" s="168"/>
      <c r="D19" s="169" t="s">
        <v>20</v>
      </c>
      <c r="E19" s="152">
        <v>0</v>
      </c>
      <c r="F19" s="153">
        <v>0</v>
      </c>
      <c r="G19" s="154">
        <f t="shared" si="3"/>
        <v>0</v>
      </c>
      <c r="H19" s="153">
        <v>0</v>
      </c>
      <c r="I19" s="153">
        <v>0</v>
      </c>
      <c r="J19" s="155">
        <f t="shared" si="4"/>
        <v>0</v>
      </c>
    </row>
    <row r="20" spans="1:10" s="8" customFormat="1" x14ac:dyDescent="0.2">
      <c r="A20" s="148"/>
      <c r="B20" s="150"/>
      <c r="C20" s="168"/>
      <c r="D20" s="169" t="s">
        <v>21</v>
      </c>
      <c r="E20" s="152">
        <v>0</v>
      </c>
      <c r="F20" s="153">
        <v>0</v>
      </c>
      <c r="G20" s="154">
        <f t="shared" si="3"/>
        <v>0</v>
      </c>
      <c r="H20" s="153">
        <v>0</v>
      </c>
      <c r="I20" s="153">
        <v>0</v>
      </c>
      <c r="J20" s="155">
        <f t="shared" si="4"/>
        <v>0</v>
      </c>
    </row>
    <row r="21" spans="1:10" s="8" customFormat="1" ht="24" x14ac:dyDescent="0.2">
      <c r="A21" s="148"/>
      <c r="B21" s="150"/>
      <c r="C21" s="168"/>
      <c r="D21" s="169" t="s">
        <v>22</v>
      </c>
      <c r="E21" s="152">
        <v>0</v>
      </c>
      <c r="F21" s="153">
        <v>0</v>
      </c>
      <c r="G21" s="154">
        <f t="shared" si="3"/>
        <v>0</v>
      </c>
      <c r="H21" s="153">
        <v>0</v>
      </c>
      <c r="I21" s="153">
        <v>0</v>
      </c>
      <c r="J21" s="155">
        <f t="shared" si="4"/>
        <v>0</v>
      </c>
    </row>
    <row r="22" spans="1:10" s="8" customFormat="1" x14ac:dyDescent="0.2">
      <c r="A22" s="148"/>
      <c r="B22" s="150"/>
      <c r="C22" s="168"/>
      <c r="D22" s="169" t="s">
        <v>23</v>
      </c>
      <c r="E22" s="152">
        <v>0</v>
      </c>
      <c r="F22" s="153">
        <v>0</v>
      </c>
      <c r="G22" s="154">
        <f t="shared" si="3"/>
        <v>0</v>
      </c>
      <c r="H22" s="153">
        <v>0</v>
      </c>
      <c r="I22" s="153">
        <v>0</v>
      </c>
      <c r="J22" s="155">
        <f t="shared" si="4"/>
        <v>0</v>
      </c>
    </row>
    <row r="23" spans="1:10" s="8" customFormat="1" ht="14.25" customHeight="1" x14ac:dyDescent="0.2">
      <c r="A23" s="148"/>
      <c r="B23" s="150"/>
      <c r="C23" s="168"/>
      <c r="D23" s="169" t="s">
        <v>24</v>
      </c>
      <c r="E23" s="152">
        <v>0</v>
      </c>
      <c r="F23" s="153">
        <v>0</v>
      </c>
      <c r="G23" s="154">
        <f t="shared" si="3"/>
        <v>0</v>
      </c>
      <c r="H23" s="153">
        <v>0</v>
      </c>
      <c r="I23" s="153">
        <v>0</v>
      </c>
      <c r="J23" s="155">
        <f t="shared" si="4"/>
        <v>0</v>
      </c>
    </row>
    <row r="24" spans="1:10" s="8" customFormat="1" ht="36" customHeight="1" x14ac:dyDescent="0.2">
      <c r="A24" s="148"/>
      <c r="B24" s="150"/>
      <c r="C24" s="197" t="s">
        <v>25</v>
      </c>
      <c r="D24" s="198"/>
      <c r="E24" s="151">
        <f t="shared" ref="E24:J24" si="5">SUM(E25:E27)</f>
        <v>41013796.170000002</v>
      </c>
      <c r="F24" s="151">
        <f t="shared" si="5"/>
        <v>-522585.5</v>
      </c>
      <c r="G24" s="151">
        <f t="shared" si="5"/>
        <v>40491210.670000002</v>
      </c>
      <c r="H24" s="151">
        <f t="shared" si="5"/>
        <v>31398340.359999999</v>
      </c>
      <c r="I24" s="151">
        <f t="shared" si="5"/>
        <v>29086825.5</v>
      </c>
      <c r="J24" s="151">
        <f t="shared" si="5"/>
        <v>9092870.3100000024</v>
      </c>
    </row>
    <row r="25" spans="1:10" s="8" customFormat="1" ht="27" customHeight="1" x14ac:dyDescent="0.2">
      <c r="A25" s="148"/>
      <c r="B25" s="150"/>
      <c r="C25" s="168"/>
      <c r="D25" s="169" t="s">
        <v>26</v>
      </c>
      <c r="E25" s="152">
        <v>0</v>
      </c>
      <c r="F25" s="153">
        <v>0</v>
      </c>
      <c r="G25" s="154">
        <f>SUM(E25:F25)</f>
        <v>0</v>
      </c>
      <c r="H25" s="153">
        <v>0</v>
      </c>
      <c r="I25" s="153">
        <v>0</v>
      </c>
      <c r="J25" s="155">
        <f>(G25-H25)</f>
        <v>0</v>
      </c>
    </row>
    <row r="26" spans="1:10" s="8" customFormat="1" ht="24" x14ac:dyDescent="0.2">
      <c r="A26" s="148"/>
      <c r="B26" s="150"/>
      <c r="C26" s="168"/>
      <c r="D26" s="169" t="s">
        <v>27</v>
      </c>
      <c r="E26" s="152">
        <v>41013796.170000002</v>
      </c>
      <c r="F26" s="153">
        <v>-522585.5</v>
      </c>
      <c r="G26" s="154">
        <f>SUM(E26:F26)</f>
        <v>40491210.670000002</v>
      </c>
      <c r="H26" s="153">
        <v>31398340.359999999</v>
      </c>
      <c r="I26" s="153">
        <v>29086825.5</v>
      </c>
      <c r="J26" s="155">
        <f>(G26-H26)</f>
        <v>9092870.3100000024</v>
      </c>
    </row>
    <row r="27" spans="1:10" s="8" customFormat="1" ht="14.25" customHeight="1" x14ac:dyDescent="0.2">
      <c r="A27" s="148"/>
      <c r="B27" s="150"/>
      <c r="C27" s="168"/>
      <c r="D27" s="169" t="s">
        <v>28</v>
      </c>
      <c r="E27" s="152">
        <v>0</v>
      </c>
      <c r="F27" s="153">
        <v>0</v>
      </c>
      <c r="G27" s="154">
        <f>SUM(E27:F27)</f>
        <v>0</v>
      </c>
      <c r="H27" s="153">
        <v>0</v>
      </c>
      <c r="I27" s="153">
        <v>0</v>
      </c>
      <c r="J27" s="155">
        <f>(G27-H27)</f>
        <v>0</v>
      </c>
    </row>
    <row r="28" spans="1:10" s="8" customFormat="1" ht="28.5" customHeight="1" x14ac:dyDescent="0.2">
      <c r="A28" s="148"/>
      <c r="B28" s="150"/>
      <c r="C28" s="197" t="s">
        <v>29</v>
      </c>
      <c r="D28" s="198"/>
      <c r="E28" s="151">
        <f t="shared" ref="E28:J28" si="6">SUM(E29:E30)</f>
        <v>0</v>
      </c>
      <c r="F28" s="151">
        <f t="shared" si="6"/>
        <v>0</v>
      </c>
      <c r="G28" s="151">
        <f t="shared" si="6"/>
        <v>0</v>
      </c>
      <c r="H28" s="151">
        <f t="shared" si="6"/>
        <v>0</v>
      </c>
      <c r="I28" s="151">
        <f t="shared" si="6"/>
        <v>0</v>
      </c>
      <c r="J28" s="151">
        <f t="shared" si="6"/>
        <v>0</v>
      </c>
    </row>
    <row r="29" spans="1:10" s="8" customFormat="1" ht="21" customHeight="1" x14ac:dyDescent="0.2">
      <c r="A29" s="148"/>
      <c r="B29" s="150"/>
      <c r="C29" s="168"/>
      <c r="D29" s="169" t="s">
        <v>30</v>
      </c>
      <c r="E29" s="152">
        <v>0</v>
      </c>
      <c r="F29" s="153">
        <v>0</v>
      </c>
      <c r="G29" s="154">
        <f>SUM(E29:F29)</f>
        <v>0</v>
      </c>
      <c r="H29" s="153">
        <v>0</v>
      </c>
      <c r="I29" s="153">
        <v>0</v>
      </c>
      <c r="J29" s="155">
        <f>(G29-H29)</f>
        <v>0</v>
      </c>
    </row>
    <row r="30" spans="1:10" s="8" customFormat="1" x14ac:dyDescent="0.2">
      <c r="A30" s="148"/>
      <c r="B30" s="150"/>
      <c r="C30" s="168"/>
      <c r="D30" s="169" t="s">
        <v>31</v>
      </c>
      <c r="E30" s="152">
        <v>0</v>
      </c>
      <c r="F30" s="153">
        <v>0</v>
      </c>
      <c r="G30" s="154">
        <f>SUM(E30:F30)</f>
        <v>0</v>
      </c>
      <c r="H30" s="153">
        <v>0</v>
      </c>
      <c r="I30" s="153">
        <v>0</v>
      </c>
      <c r="J30" s="155">
        <f>(G30-H30)</f>
        <v>0</v>
      </c>
    </row>
    <row r="31" spans="1:10" s="8" customFormat="1" x14ac:dyDescent="0.2">
      <c r="A31" s="148"/>
      <c r="B31" s="150"/>
      <c r="C31" s="197" t="s">
        <v>32</v>
      </c>
      <c r="D31" s="198"/>
      <c r="E31" s="151">
        <f t="shared" ref="E31:J31" si="7">SUM(E32:E35)</f>
        <v>0</v>
      </c>
      <c r="F31" s="151">
        <f t="shared" si="7"/>
        <v>0</v>
      </c>
      <c r="G31" s="151">
        <f t="shared" si="7"/>
        <v>0</v>
      </c>
      <c r="H31" s="151">
        <f t="shared" si="7"/>
        <v>0</v>
      </c>
      <c r="I31" s="151">
        <f t="shared" si="7"/>
        <v>0</v>
      </c>
      <c r="J31" s="151">
        <f t="shared" si="7"/>
        <v>0</v>
      </c>
    </row>
    <row r="32" spans="1:10" s="8" customFormat="1" x14ac:dyDescent="0.2">
      <c r="A32" s="148"/>
      <c r="B32" s="150"/>
      <c r="C32" s="168"/>
      <c r="D32" s="169" t="s">
        <v>33</v>
      </c>
      <c r="E32" s="152">
        <v>0</v>
      </c>
      <c r="F32" s="153">
        <v>0</v>
      </c>
      <c r="G32" s="154">
        <f>SUM(E32:F32)</f>
        <v>0</v>
      </c>
      <c r="H32" s="153">
        <v>0</v>
      </c>
      <c r="I32" s="153">
        <v>0</v>
      </c>
      <c r="J32" s="155">
        <f>(G32-H32)</f>
        <v>0</v>
      </c>
    </row>
    <row r="33" spans="1:10" s="8" customFormat="1" x14ac:dyDescent="0.2">
      <c r="A33" s="148"/>
      <c r="B33" s="150"/>
      <c r="C33" s="168"/>
      <c r="D33" s="169" t="s">
        <v>34</v>
      </c>
      <c r="E33" s="152">
        <v>0</v>
      </c>
      <c r="F33" s="153">
        <v>0</v>
      </c>
      <c r="G33" s="154">
        <f>SUM(E33:F33)</f>
        <v>0</v>
      </c>
      <c r="H33" s="153">
        <v>0</v>
      </c>
      <c r="I33" s="153">
        <v>0</v>
      </c>
      <c r="J33" s="155">
        <f>(G33-H33)</f>
        <v>0</v>
      </c>
    </row>
    <row r="34" spans="1:10" s="8" customFormat="1" x14ac:dyDescent="0.2">
      <c r="A34" s="148"/>
      <c r="B34" s="150"/>
      <c r="C34" s="168"/>
      <c r="D34" s="169" t="s">
        <v>35</v>
      </c>
      <c r="E34" s="152">
        <v>0</v>
      </c>
      <c r="F34" s="153">
        <v>0</v>
      </c>
      <c r="G34" s="154">
        <f>SUM(E34:F34)</f>
        <v>0</v>
      </c>
      <c r="H34" s="153">
        <v>0</v>
      </c>
      <c r="I34" s="153">
        <v>0</v>
      </c>
      <c r="J34" s="155">
        <f>(G34-H34)</f>
        <v>0</v>
      </c>
    </row>
    <row r="35" spans="1:10" s="8" customFormat="1" ht="27" customHeight="1" x14ac:dyDescent="0.2">
      <c r="A35" s="148"/>
      <c r="B35" s="150"/>
      <c r="C35" s="168"/>
      <c r="D35" s="169" t="s">
        <v>36</v>
      </c>
      <c r="E35" s="152">
        <v>0</v>
      </c>
      <c r="F35" s="153">
        <v>0</v>
      </c>
      <c r="G35" s="154">
        <f>SUM(E35:F35)</f>
        <v>0</v>
      </c>
      <c r="H35" s="153">
        <v>0</v>
      </c>
      <c r="I35" s="153">
        <v>0</v>
      </c>
      <c r="J35" s="155">
        <f>(G35-H35)</f>
        <v>0</v>
      </c>
    </row>
    <row r="36" spans="1:10" s="8" customFormat="1" ht="14.25" customHeight="1" x14ac:dyDescent="0.2">
      <c r="A36" s="148"/>
      <c r="B36" s="150"/>
      <c r="C36" s="197" t="s">
        <v>37</v>
      </c>
      <c r="D36" s="198"/>
      <c r="E36" s="151">
        <f t="shared" ref="E36:J36" si="8">SUM(E37)</f>
        <v>0</v>
      </c>
      <c r="F36" s="151">
        <f t="shared" si="8"/>
        <v>0</v>
      </c>
      <c r="G36" s="151">
        <f t="shared" si="8"/>
        <v>0</v>
      </c>
      <c r="H36" s="151">
        <f t="shared" si="8"/>
        <v>0</v>
      </c>
      <c r="I36" s="151">
        <f t="shared" si="8"/>
        <v>0</v>
      </c>
      <c r="J36" s="151">
        <f t="shared" si="8"/>
        <v>0</v>
      </c>
    </row>
    <row r="37" spans="1:10" s="8" customFormat="1" ht="16.5" customHeight="1" x14ac:dyDescent="0.2">
      <c r="A37" s="148"/>
      <c r="B37" s="150"/>
      <c r="C37" s="168"/>
      <c r="D37" s="169" t="s">
        <v>38</v>
      </c>
      <c r="E37" s="152">
        <v>0</v>
      </c>
      <c r="F37" s="153">
        <v>0</v>
      </c>
      <c r="G37" s="154">
        <f>SUM(E37:F37)</f>
        <v>0</v>
      </c>
      <c r="H37" s="153">
        <v>0</v>
      </c>
      <c r="I37" s="153">
        <v>0</v>
      </c>
      <c r="J37" s="155">
        <f>(G37-H37)</f>
        <v>0</v>
      </c>
    </row>
    <row r="38" spans="1:10" s="8" customFormat="1" ht="23.25" customHeight="1" x14ac:dyDescent="0.2">
      <c r="A38" s="148"/>
      <c r="B38" s="194" t="s">
        <v>39</v>
      </c>
      <c r="C38" s="195"/>
      <c r="D38" s="196"/>
      <c r="E38" s="152">
        <v>0</v>
      </c>
      <c r="F38" s="153">
        <v>0</v>
      </c>
      <c r="G38" s="154">
        <f>SUM(E38:F38)</f>
        <v>0</v>
      </c>
      <c r="H38" s="153">
        <v>0</v>
      </c>
      <c r="I38" s="153">
        <v>0</v>
      </c>
      <c r="J38" s="155">
        <f>(G38-H38)</f>
        <v>0</v>
      </c>
    </row>
    <row r="39" spans="1:10" s="8" customFormat="1" ht="15.75" customHeight="1" x14ac:dyDescent="0.2">
      <c r="A39" s="148"/>
      <c r="B39" s="194" t="s">
        <v>40</v>
      </c>
      <c r="C39" s="195"/>
      <c r="D39" s="196"/>
      <c r="E39" s="152">
        <v>0</v>
      </c>
      <c r="F39" s="153">
        <v>0</v>
      </c>
      <c r="G39" s="154">
        <f>SUM(E39:F39)</f>
        <v>0</v>
      </c>
      <c r="H39" s="153">
        <v>0</v>
      </c>
      <c r="I39" s="153">
        <v>0</v>
      </c>
      <c r="J39" s="155">
        <f>(G39-H39)</f>
        <v>0</v>
      </c>
    </row>
    <row r="40" spans="1:10" s="8" customFormat="1" ht="14.25" customHeight="1" x14ac:dyDescent="0.2">
      <c r="A40" s="148"/>
      <c r="B40" s="194" t="s">
        <v>41</v>
      </c>
      <c r="C40" s="195"/>
      <c r="D40" s="196"/>
      <c r="E40" s="152">
        <v>0</v>
      </c>
      <c r="F40" s="153">
        <v>0</v>
      </c>
      <c r="G40" s="154">
        <f>SUM(E40:F40)</f>
        <v>0</v>
      </c>
      <c r="H40" s="153">
        <v>0</v>
      </c>
      <c r="I40" s="153">
        <v>0</v>
      </c>
      <c r="J40" s="155">
        <f>(G40-H40)</f>
        <v>0</v>
      </c>
    </row>
    <row r="41" spans="1:10" s="8" customFormat="1" ht="14.25" customHeight="1" x14ac:dyDescent="0.2">
      <c r="A41" s="148"/>
      <c r="B41" s="156"/>
      <c r="C41" s="157"/>
      <c r="D41" s="158"/>
      <c r="E41" s="159"/>
      <c r="F41" s="160"/>
      <c r="G41" s="160"/>
      <c r="H41" s="160"/>
      <c r="I41" s="160"/>
      <c r="J41" s="160"/>
    </row>
    <row r="42" spans="1:10" s="8" customFormat="1" ht="14.25" customHeight="1" x14ac:dyDescent="0.2">
      <c r="A42" s="148"/>
      <c r="B42" s="161"/>
      <c r="C42" s="201" t="s">
        <v>42</v>
      </c>
      <c r="D42" s="202"/>
      <c r="E42" s="162">
        <f t="shared" ref="E42:J42" si="9">SUM(E11,E38,E39,E40)</f>
        <v>41013796.170000002</v>
      </c>
      <c r="F42" s="162">
        <f t="shared" si="9"/>
        <v>-522585.5</v>
      </c>
      <c r="G42" s="162">
        <f t="shared" si="9"/>
        <v>40491210.670000002</v>
      </c>
      <c r="H42" s="162">
        <f t="shared" si="9"/>
        <v>31398340.359999999</v>
      </c>
      <c r="I42" s="162">
        <f t="shared" si="9"/>
        <v>29086825.5</v>
      </c>
      <c r="J42" s="162">
        <f t="shared" si="9"/>
        <v>9092870.3100000024</v>
      </c>
    </row>
    <row r="43" spans="1:10" x14ac:dyDescent="0.2">
      <c r="A43" s="148"/>
      <c r="B43" s="148"/>
      <c r="C43" s="148"/>
      <c r="D43" s="148"/>
      <c r="E43" s="148"/>
      <c r="F43" s="148"/>
      <c r="G43" s="148"/>
      <c r="H43" s="148"/>
      <c r="I43" s="148"/>
      <c r="J43" s="148"/>
    </row>
    <row r="44" spans="1:10" ht="15" customHeight="1" x14ac:dyDescent="0.25">
      <c r="A44" s="140"/>
      <c r="B44" s="140"/>
      <c r="C44" s="199" t="s">
        <v>135</v>
      </c>
      <c r="D44" s="200"/>
      <c r="E44" s="140"/>
      <c r="F44" s="140"/>
      <c r="G44" s="199" t="s">
        <v>136</v>
      </c>
      <c r="H44" s="200"/>
      <c r="I44" s="200"/>
      <c r="J44" s="140"/>
    </row>
    <row r="45" spans="1:10" ht="15" customHeight="1" x14ac:dyDescent="0.25">
      <c r="A45" s="140"/>
      <c r="B45" s="140"/>
      <c r="C45" s="203" t="s">
        <v>137</v>
      </c>
      <c r="D45" s="204"/>
      <c r="E45" s="140"/>
      <c r="F45" s="140"/>
      <c r="G45" s="203" t="s">
        <v>138</v>
      </c>
      <c r="H45" s="204"/>
      <c r="I45" s="204"/>
      <c r="J45" s="140"/>
    </row>
    <row r="46" spans="1:10" ht="30" customHeight="1" x14ac:dyDescent="0.2">
      <c r="A46" s="140"/>
      <c r="B46" s="140"/>
      <c r="C46" s="140"/>
      <c r="D46" s="140"/>
      <c r="E46" s="140"/>
      <c r="F46" s="140"/>
      <c r="G46" s="140"/>
      <c r="H46" s="140"/>
      <c r="I46" s="140"/>
      <c r="J46" s="140"/>
    </row>
    <row r="47" spans="1:10" s="20" customFormat="1" ht="15" customHeight="1" x14ac:dyDescent="0.25">
      <c r="A47" s="163"/>
      <c r="B47" s="163"/>
      <c r="C47" s="199" t="s">
        <v>141</v>
      </c>
      <c r="D47" s="200"/>
      <c r="E47" s="163"/>
      <c r="F47" s="163"/>
      <c r="G47" s="205"/>
      <c r="H47" s="204"/>
      <c r="I47" s="204"/>
      <c r="J47" s="163"/>
    </row>
    <row r="48" spans="1:10" s="21" customFormat="1" ht="15" customHeight="1" x14ac:dyDescent="0.25">
      <c r="A48" s="164"/>
      <c r="B48" s="164"/>
      <c r="C48" s="206" t="s">
        <v>139</v>
      </c>
      <c r="D48" s="207"/>
      <c r="E48" s="164"/>
      <c r="F48" s="164"/>
      <c r="G48" s="206"/>
      <c r="H48" s="207"/>
      <c r="I48" s="207"/>
      <c r="J48" s="164"/>
    </row>
    <row r="49" spans="3:9" s="21" customFormat="1" ht="15" customHeight="1" x14ac:dyDescent="0.25">
      <c r="C49" s="22"/>
      <c r="D49" s="23"/>
      <c r="G49" s="22"/>
      <c r="H49" s="23"/>
      <c r="I49" s="23"/>
    </row>
    <row r="50" spans="3:9" s="21" customFormat="1" ht="15" customHeight="1" x14ac:dyDescent="0.2">
      <c r="C50" s="208"/>
      <c r="D50" s="208"/>
      <c r="G50" s="208"/>
      <c r="H50" s="208"/>
      <c r="I50" s="208"/>
    </row>
    <row r="51" spans="3:9" s="21" customFormat="1" ht="15" customHeight="1" x14ac:dyDescent="0.25">
      <c r="C51" s="208"/>
      <c r="D51" s="207"/>
      <c r="G51" s="208"/>
      <c r="H51" s="207"/>
      <c r="I51" s="207"/>
    </row>
  </sheetData>
  <mergeCells count="30">
    <mergeCell ref="C48:D48"/>
    <mergeCell ref="G48:I48"/>
    <mergeCell ref="C50:D50"/>
    <mergeCell ref="G50:I50"/>
    <mergeCell ref="C51:D51"/>
    <mergeCell ref="G51:I51"/>
    <mergeCell ref="G44:I44"/>
    <mergeCell ref="C45:D45"/>
    <mergeCell ref="G45:I45"/>
    <mergeCell ref="C47:D47"/>
    <mergeCell ref="G47:I47"/>
    <mergeCell ref="B11:D11"/>
    <mergeCell ref="C12:D12"/>
    <mergeCell ref="C15:D15"/>
    <mergeCell ref="C24:D24"/>
    <mergeCell ref="C44:D44"/>
    <mergeCell ref="C28:D28"/>
    <mergeCell ref="C31:D31"/>
    <mergeCell ref="C36:D36"/>
    <mergeCell ref="B40:D40"/>
    <mergeCell ref="C42:D42"/>
    <mergeCell ref="B38:D38"/>
    <mergeCell ref="B39:D39"/>
    <mergeCell ref="B2:J2"/>
    <mergeCell ref="B3:J3"/>
    <mergeCell ref="B4:J4"/>
    <mergeCell ref="B5:J5"/>
    <mergeCell ref="E8:I8"/>
    <mergeCell ref="J8:J9"/>
    <mergeCell ref="B8:D10"/>
  </mergeCells>
  <printOptions horizontalCentered="1" verticalCentered="1"/>
  <pageMargins left="0.31496062992125984" right="0.31496062992125984" top="0.35433070866141736" bottom="0.35433070866141736" header="0" footer="0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0"/>
  <sheetViews>
    <sheetView tabSelected="1" zoomScale="70" zoomScaleNormal="70" zoomScaleSheetLayoutView="70" zoomScalePageLayoutView="150" workbookViewId="0">
      <selection activeCell="AK3" sqref="AK3"/>
    </sheetView>
  </sheetViews>
  <sheetFormatPr baseColWidth="10" defaultColWidth="8.85546875" defaultRowHeight="15.75" x14ac:dyDescent="0.25"/>
  <cols>
    <col min="1" max="1" width="12.42578125" style="16" customWidth="1"/>
    <col min="2" max="2" width="31.28515625" style="16" customWidth="1"/>
    <col min="3" max="3" width="20" style="16" customWidth="1"/>
    <col min="4" max="4" width="8.28515625" style="123" customWidth="1"/>
    <col min="5" max="5" width="7.5703125" style="17" customWidth="1"/>
    <col min="6" max="6" width="7.140625" style="18" bestFit="1" customWidth="1"/>
    <col min="7" max="7" width="7.5703125" style="17" customWidth="1"/>
    <col min="8" max="8" width="7.5703125" style="18" customWidth="1"/>
    <col min="9" max="9" width="7.5703125" style="17" customWidth="1"/>
    <col min="10" max="12" width="7.5703125" style="18" customWidth="1"/>
    <col min="13" max="13" width="7.5703125" style="124" customWidth="1"/>
    <col min="14" max="14" width="7.5703125" style="18" customWidth="1"/>
    <col min="15" max="15" width="7.5703125" style="124" customWidth="1"/>
    <col min="16" max="16" width="7.5703125" style="18" customWidth="1"/>
    <col min="17" max="17" width="7.5703125" style="124" customWidth="1"/>
    <col min="18" max="18" width="7.5703125" style="18" customWidth="1"/>
    <col min="19" max="19" width="7.5703125" style="124" customWidth="1"/>
    <col min="20" max="20" width="7.5703125" style="18" customWidth="1"/>
    <col min="21" max="21" width="7.5703125" style="124" customWidth="1"/>
    <col min="22" max="22" width="7.5703125" style="18" customWidth="1"/>
    <col min="23" max="23" width="7.5703125" style="124" customWidth="1"/>
    <col min="24" max="24" width="7.5703125" style="18" customWidth="1"/>
    <col min="25" max="25" width="7.5703125" style="124" customWidth="1"/>
    <col min="26" max="26" width="7.5703125" style="18" customWidth="1"/>
    <col min="27" max="27" width="7.5703125" style="124" customWidth="1"/>
    <col min="28" max="28" width="7.5703125" style="18" customWidth="1"/>
    <col min="29" max="29" width="9.42578125" style="125" customWidth="1"/>
    <col min="30" max="30" width="27.28515625" style="19" customWidth="1"/>
    <col min="31" max="16384" width="8.85546875" style="40"/>
  </cols>
  <sheetData>
    <row r="1" spans="1:32" s="24" customFormat="1" ht="69" customHeight="1" thickBot="1" x14ac:dyDescent="0.3">
      <c r="A1" s="212" t="s">
        <v>145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4"/>
    </row>
    <row r="2" spans="1:32" s="24" customFormat="1" ht="45" customHeight="1" thickBot="1" x14ac:dyDescent="0.3">
      <c r="A2" s="215" t="s">
        <v>45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7"/>
    </row>
    <row r="3" spans="1:32" s="30" customFormat="1" ht="48" customHeight="1" thickBot="1" x14ac:dyDescent="0.25">
      <c r="A3" s="25" t="s">
        <v>46</v>
      </c>
      <c r="B3" s="26" t="s">
        <v>47</v>
      </c>
      <c r="C3" s="26" t="s">
        <v>48</v>
      </c>
      <c r="D3" s="27" t="s">
        <v>103</v>
      </c>
      <c r="E3" s="27" t="s">
        <v>57</v>
      </c>
      <c r="F3" s="28" t="s">
        <v>58</v>
      </c>
      <c r="G3" s="27" t="s">
        <v>76</v>
      </c>
      <c r="H3" s="28" t="s">
        <v>77</v>
      </c>
      <c r="I3" s="27" t="s">
        <v>99</v>
      </c>
      <c r="J3" s="28" t="s">
        <v>100</v>
      </c>
      <c r="K3" s="27" t="s">
        <v>101</v>
      </c>
      <c r="L3" s="28" t="s">
        <v>102</v>
      </c>
      <c r="M3" s="27" t="s">
        <v>104</v>
      </c>
      <c r="N3" s="28" t="s">
        <v>105</v>
      </c>
      <c r="O3" s="27" t="s">
        <v>108</v>
      </c>
      <c r="P3" s="28" t="s">
        <v>109</v>
      </c>
      <c r="Q3" s="27" t="s">
        <v>110</v>
      </c>
      <c r="R3" s="28" t="s">
        <v>111</v>
      </c>
      <c r="S3" s="27" t="s">
        <v>113</v>
      </c>
      <c r="T3" s="28" t="s">
        <v>114</v>
      </c>
      <c r="U3" s="27" t="s">
        <v>115</v>
      </c>
      <c r="V3" s="28" t="s">
        <v>116</v>
      </c>
      <c r="W3" s="27" t="s">
        <v>117</v>
      </c>
      <c r="X3" s="127" t="s">
        <v>118</v>
      </c>
      <c r="Y3" s="27" t="s">
        <v>119</v>
      </c>
      <c r="Z3" s="28" t="s">
        <v>120</v>
      </c>
      <c r="AA3" s="27" t="s">
        <v>121</v>
      </c>
      <c r="AB3" s="28" t="s">
        <v>122</v>
      </c>
      <c r="AC3" s="27" t="s">
        <v>123</v>
      </c>
      <c r="AD3" s="29" t="s">
        <v>49</v>
      </c>
    </row>
    <row r="4" spans="1:32" ht="143.25" customHeight="1" x14ac:dyDescent="0.25">
      <c r="A4" s="31" t="s">
        <v>106</v>
      </c>
      <c r="B4" s="32" t="s">
        <v>78</v>
      </c>
      <c r="C4" s="33" t="s">
        <v>59</v>
      </c>
      <c r="D4" s="34">
        <v>0.8</v>
      </c>
      <c r="E4" s="35">
        <f>[1]IIEG!Z4</f>
        <v>0</v>
      </c>
      <c r="F4" s="36">
        <v>0</v>
      </c>
      <c r="G4" s="35">
        <f>[1]IIEG!AA4</f>
        <v>0</v>
      </c>
      <c r="H4" s="36">
        <v>0</v>
      </c>
      <c r="I4" s="35">
        <f>[1]IIEG!AB4</f>
        <v>0</v>
      </c>
      <c r="J4" s="36">
        <f>[1]IIEG!AS4</f>
        <v>0</v>
      </c>
      <c r="K4" s="35">
        <f>[1]IIEG!AD4</f>
        <v>0</v>
      </c>
      <c r="L4" s="36">
        <f>[1]IIEG!$AU$4</f>
        <v>0</v>
      </c>
      <c r="M4" s="35">
        <f>[1]IIEG!AE4</f>
        <v>0</v>
      </c>
      <c r="N4" s="36">
        <f>'[1]2018'!$N$4</f>
        <v>0</v>
      </c>
      <c r="O4" s="35">
        <f>[1]IIEG!AF4</f>
        <v>0</v>
      </c>
      <c r="P4" s="36">
        <f>'[1]2018'!$P$4</f>
        <v>0</v>
      </c>
      <c r="Q4" s="35">
        <f>[1]IIEG!AH4</f>
        <v>0</v>
      </c>
      <c r="R4" s="36">
        <f>'[1]2018'!$R$4</f>
        <v>0</v>
      </c>
      <c r="S4" s="35">
        <f>[1]IIEG!AI4</f>
        <v>0</v>
      </c>
      <c r="T4" s="36">
        <f>'[1]2018'!$T$4</f>
        <v>0</v>
      </c>
      <c r="U4" s="35">
        <f>[1]IIEG!AJ4</f>
        <v>0</v>
      </c>
      <c r="V4" s="36">
        <f>'[1]2018'!$V$4</f>
        <v>0</v>
      </c>
      <c r="W4" s="35">
        <f>[1]IIEG!AL4</f>
        <v>0</v>
      </c>
      <c r="X4" s="128">
        <f>'[1]2018'!$X$4</f>
        <v>0</v>
      </c>
      <c r="Y4" s="35">
        <f>[1]IIEG!AM4</f>
        <v>0</v>
      </c>
      <c r="Z4" s="36"/>
      <c r="AA4" s="37">
        <f>[1]IIEG!AN4</f>
        <v>80</v>
      </c>
      <c r="AB4" s="38"/>
      <c r="AC4" s="37">
        <f>SUM(F4,H4,J4,L4,N4,P4,R4,T4,V4,X4,Z4,AB4)</f>
        <v>0</v>
      </c>
      <c r="AD4" s="39" t="s">
        <v>124</v>
      </c>
    </row>
    <row r="5" spans="1:32" ht="192.75" customHeight="1" thickBot="1" x14ac:dyDescent="0.3">
      <c r="A5" s="41" t="s">
        <v>50</v>
      </c>
      <c r="B5" s="42" t="s">
        <v>51</v>
      </c>
      <c r="C5" s="43" t="s">
        <v>79</v>
      </c>
      <c r="D5" s="44">
        <v>0.1</v>
      </c>
      <c r="E5" s="45">
        <f>[1]IIEG!Z5</f>
        <v>0</v>
      </c>
      <c r="F5" s="46">
        <v>0</v>
      </c>
      <c r="G5" s="47">
        <f>[1]IIEG!AA5</f>
        <v>0</v>
      </c>
      <c r="H5" s="46">
        <v>0</v>
      </c>
      <c r="I5" s="47">
        <f>[1]IIEG!AB5</f>
        <v>0</v>
      </c>
      <c r="J5" s="46">
        <f>[1]IIEG!AS5</f>
        <v>0</v>
      </c>
      <c r="K5" s="47">
        <f>[1]IIEG!AD5</f>
        <v>0</v>
      </c>
      <c r="L5" s="46">
        <f>[1]IIEG!$AU$5</f>
        <v>0</v>
      </c>
      <c r="M5" s="47">
        <f>[1]IIEG!AE5</f>
        <v>0</v>
      </c>
      <c r="N5" s="48">
        <f>'[1]2018'!$N$5</f>
        <v>0</v>
      </c>
      <c r="O5" s="47">
        <f>[1]IIEG!AF5</f>
        <v>0</v>
      </c>
      <c r="P5" s="48">
        <f>'[1]2018'!$P$5</f>
        <v>0</v>
      </c>
      <c r="Q5" s="47">
        <f>[1]IIEG!AH5</f>
        <v>0</v>
      </c>
      <c r="R5" s="48">
        <f>'[1]2018'!$R$5</f>
        <v>0</v>
      </c>
      <c r="S5" s="47">
        <f>[1]IIEG!AI5</f>
        <v>0</v>
      </c>
      <c r="T5" s="48">
        <f>'[1]2018'!$T$5</f>
        <v>0</v>
      </c>
      <c r="U5" s="47">
        <f>[1]IIEG!AJ5</f>
        <v>0</v>
      </c>
      <c r="V5" s="48">
        <f>'[1]2018'!$V$5</f>
        <v>0</v>
      </c>
      <c r="W5" s="47">
        <f>[1]IIEG!AL5</f>
        <v>0</v>
      </c>
      <c r="X5" s="130">
        <f>'[1]2018'!$X$5</f>
        <v>0</v>
      </c>
      <c r="Y5" s="47">
        <f>[1]IIEG!AM5</f>
        <v>0</v>
      </c>
      <c r="Z5" s="49"/>
      <c r="AA5" s="50">
        <f>[1]IIEG!AN5</f>
        <v>10</v>
      </c>
      <c r="AB5" s="51"/>
      <c r="AC5" s="50">
        <f t="shared" ref="AC5" si="0">SUM(F5,H5,J5,L5,N5,P5,R5,T5,V5,X5,Z5,AB5)</f>
        <v>0</v>
      </c>
      <c r="AD5" s="52" t="s">
        <v>125</v>
      </c>
    </row>
    <row r="6" spans="1:32" ht="160.5" customHeight="1" thickBot="1" x14ac:dyDescent="0.3">
      <c r="A6" s="53" t="s">
        <v>52</v>
      </c>
      <c r="B6" s="54" t="s">
        <v>53</v>
      </c>
      <c r="C6" s="55" t="s">
        <v>80</v>
      </c>
      <c r="D6" s="56">
        <v>0.2175</v>
      </c>
      <c r="E6" s="57">
        <f>[1]IIEG!Z6</f>
        <v>1.6418421044547371</v>
      </c>
      <c r="F6" s="58">
        <f>[1]IIEG!AQ6</f>
        <v>1.6324999999999998</v>
      </c>
      <c r="G6" s="57">
        <f>[1]IIEG!AA6</f>
        <v>2.1076315780985264</v>
      </c>
      <c r="H6" s="59">
        <v>2.08</v>
      </c>
      <c r="I6" s="37">
        <f>[1]IIEG!AB6</f>
        <v>2.5410526307301056</v>
      </c>
      <c r="J6" s="58">
        <f>[1]IIEG!AS6</f>
        <v>2.3120000000000003</v>
      </c>
      <c r="K6" s="57">
        <f>[1]IIEG!AD6</f>
        <v>1.6692105254669476</v>
      </c>
      <c r="L6" s="59">
        <f>[1]IIEG!$AU$6</f>
        <v>1.6364999999999998</v>
      </c>
      <c r="M6" s="57">
        <f>[1]IIEG!AE6</f>
        <v>1.6692105254669476</v>
      </c>
      <c r="N6" s="59">
        <f>'[1]2018'!$N$6</f>
        <v>2.2605</v>
      </c>
      <c r="O6" s="37">
        <f>[1]IIEG!AF6</f>
        <v>1.6692105254669476</v>
      </c>
      <c r="P6" s="59">
        <f>'[1]2018'!$P$6</f>
        <v>1.7925</v>
      </c>
      <c r="Q6" s="57">
        <f>[1]IIEG!AH6</f>
        <v>2.0354117636306825</v>
      </c>
      <c r="R6" s="59">
        <f>'[1]2018'!$R$6</f>
        <v>1.8965000000000001</v>
      </c>
      <c r="S6" s="57">
        <f>[1]IIEG!AI6</f>
        <v>1.3639999994624001</v>
      </c>
      <c r="T6" s="59">
        <f>'[1]2018'!$T$6</f>
        <v>2.2350000000000003</v>
      </c>
      <c r="U6" s="37">
        <f>[1]IIEG!AJ6</f>
        <v>1.6416666661290666</v>
      </c>
      <c r="V6" s="59">
        <f>'[1]2018'!$V$6</f>
        <v>2.5215000000000001</v>
      </c>
      <c r="W6" s="57">
        <f>[1]IIEG!AL6</f>
        <v>3.2833333322581333</v>
      </c>
      <c r="X6" s="133">
        <f>'[1]2018'!$X$6</f>
        <v>2.7035</v>
      </c>
      <c r="Y6" s="57">
        <f>[1]IIEG!AM6</f>
        <v>1.0829999994624</v>
      </c>
      <c r="Z6" s="38"/>
      <c r="AA6" s="37">
        <f>[1]IIEG!AN6</f>
        <v>1.0656666661546665</v>
      </c>
      <c r="AB6" s="59"/>
      <c r="AC6" s="37">
        <f>SUM(F6,H6,J6,L6,N6,P6,R6,T6,V6,X6,Z6,AB6)</f>
        <v>21.070500000000003</v>
      </c>
      <c r="AD6" s="60"/>
    </row>
    <row r="7" spans="1:32" ht="132.75" customHeight="1" x14ac:dyDescent="0.25">
      <c r="A7" s="61" t="s">
        <v>60</v>
      </c>
      <c r="B7" s="62" t="s">
        <v>61</v>
      </c>
      <c r="C7" s="63" t="s">
        <v>81</v>
      </c>
      <c r="D7" s="64">
        <v>0.24729999999999999</v>
      </c>
      <c r="E7" s="65">
        <f>[1]IIEG!Z7</f>
        <v>0</v>
      </c>
      <c r="F7" s="36">
        <f>[1]IIEG!AQ7</f>
        <v>0</v>
      </c>
      <c r="G7" s="65">
        <f>[1]IIEG!AA7</f>
        <v>0</v>
      </c>
      <c r="H7" s="49">
        <v>0</v>
      </c>
      <c r="I7" s="37">
        <f>[1]IIEG!AB7</f>
        <v>6.18</v>
      </c>
      <c r="J7" s="66">
        <f>[1]IIEG!AS7</f>
        <v>6.18</v>
      </c>
      <c r="K7" s="65">
        <f>[1]IIEG!AD7</f>
        <v>0</v>
      </c>
      <c r="L7" s="49">
        <f>[1]IIEG!$AU$7</f>
        <v>0</v>
      </c>
      <c r="M7" s="65">
        <f>[1]IIEG!AE7</f>
        <v>0</v>
      </c>
      <c r="N7" s="49">
        <f>'[1]2018'!$N$7</f>
        <v>0</v>
      </c>
      <c r="O7" s="37">
        <f>[1]IIEG!AF7</f>
        <v>6.18</v>
      </c>
      <c r="P7" s="49">
        <f>'[1]2018'!$P$7</f>
        <v>6.18</v>
      </c>
      <c r="Q7" s="65">
        <f>[1]IIEG!AH7</f>
        <v>0</v>
      </c>
      <c r="R7" s="49">
        <f>'[1]2018'!$R$7</f>
        <v>0</v>
      </c>
      <c r="S7" s="65">
        <f>[1]IIEG!AI7</f>
        <v>0</v>
      </c>
      <c r="T7" s="49">
        <f>'[1]2018'!$T$7</f>
        <v>0</v>
      </c>
      <c r="U7" s="37">
        <f>[1]IIEG!AJ7</f>
        <v>6.18</v>
      </c>
      <c r="V7" s="49">
        <f>'[1]2018'!$V$7</f>
        <v>6.18</v>
      </c>
      <c r="W7" s="65">
        <f>[1]IIEG!AL7</f>
        <v>0</v>
      </c>
      <c r="X7" s="133">
        <f>'[1]2018'!$X$7</f>
        <v>0</v>
      </c>
      <c r="Y7" s="65">
        <f>[1]IIEG!AM7</f>
        <v>0</v>
      </c>
      <c r="Z7" s="38"/>
      <c r="AA7" s="37">
        <f>[1]IIEG!AN7</f>
        <v>6.18</v>
      </c>
      <c r="AB7" s="38"/>
      <c r="AC7" s="37">
        <f>SUM(F7,H7,J7,L7,N7,P7,R7,T7,V7,X7,Z7,AB7)</f>
        <v>18.54</v>
      </c>
      <c r="AD7" s="67"/>
    </row>
    <row r="8" spans="1:32" ht="132.75" customHeight="1" x14ac:dyDescent="0.25">
      <c r="A8" s="68" t="s">
        <v>60</v>
      </c>
      <c r="B8" s="69" t="s">
        <v>82</v>
      </c>
      <c r="C8" s="70" t="s">
        <v>83</v>
      </c>
      <c r="D8" s="71">
        <v>0.2394</v>
      </c>
      <c r="E8" s="72">
        <f>[1]IIEG!Z8</f>
        <v>0.24529411764705883</v>
      </c>
      <c r="F8" s="73">
        <f>[1]IIEG!AQ8</f>
        <v>0.24529411764705883</v>
      </c>
      <c r="G8" s="72">
        <f>[1]IIEG!AA8</f>
        <v>0.73529411764705888</v>
      </c>
      <c r="H8" s="74">
        <v>0.73529411764705888</v>
      </c>
      <c r="I8" s="72">
        <f>[1]IIEG!AB8</f>
        <v>1.2252941176470589</v>
      </c>
      <c r="J8" s="73">
        <f>[1]IIEG!AS8</f>
        <v>1.223529411764706</v>
      </c>
      <c r="K8" s="72">
        <f>[1]IIEG!AD8</f>
        <v>4.0313333333333334</v>
      </c>
      <c r="L8" s="49">
        <v>4.03</v>
      </c>
      <c r="M8" s="72">
        <f>[1]IIEG!AE8</f>
        <v>0.27799999999999997</v>
      </c>
      <c r="N8" s="66">
        <f>'[1]2018'!$N$8</f>
        <v>0.24529411764705883</v>
      </c>
      <c r="O8" s="72">
        <f>[1]IIEG!AF8</f>
        <v>0.27799999999999997</v>
      </c>
      <c r="P8" s="66">
        <f>'[1]2018'!$P$8</f>
        <v>0.24529411764705883</v>
      </c>
      <c r="Q8" s="72">
        <f>[1]IIEG!AH8</f>
        <v>2.5113333333333334</v>
      </c>
      <c r="R8" s="66">
        <f>'[1]2018'!$R$8</f>
        <v>0.8952941176470588</v>
      </c>
      <c r="S8" s="72">
        <f>[1]IIEG!AI8</f>
        <v>3.59</v>
      </c>
      <c r="T8" s="66">
        <f>'[1]2018'!$T$8</f>
        <v>5.661960784647059</v>
      </c>
      <c r="U8" s="72">
        <f>[1]IIEG!AJ8</f>
        <v>2.0830000000000002</v>
      </c>
      <c r="V8" s="66">
        <f>'[1]2018'!$V$8</f>
        <v>1.2252941176470589</v>
      </c>
      <c r="W8" s="72">
        <f>[1]IIEG!AL8</f>
        <v>2.0830000000000002</v>
      </c>
      <c r="X8" s="134">
        <f>'[1]2018'!$X$8</f>
        <v>4.2852941176470587</v>
      </c>
      <c r="Y8" s="72">
        <f>[1]IIEG!AM8</f>
        <v>4.117</v>
      </c>
      <c r="Z8" s="74"/>
      <c r="AA8" s="72">
        <f>[1]IIEG!AN8</f>
        <v>2.7469999999999999</v>
      </c>
      <c r="AB8" s="74"/>
      <c r="AC8" s="50">
        <f>SUM(F8,H8,J8,L8,N8,P8,R8,T8,V8,X8,Z8,AB8)</f>
        <v>18.792549019941177</v>
      </c>
      <c r="AD8" s="138"/>
    </row>
    <row r="9" spans="1:32" ht="132.75" customHeight="1" thickBot="1" x14ac:dyDescent="0.3">
      <c r="A9" s="68" t="s">
        <v>60</v>
      </c>
      <c r="B9" s="69" t="s">
        <v>62</v>
      </c>
      <c r="C9" s="70" t="s">
        <v>84</v>
      </c>
      <c r="D9" s="75">
        <v>0.21510000000000001</v>
      </c>
      <c r="E9" s="65">
        <f>[1]IIEG!Z9</f>
        <v>0</v>
      </c>
      <c r="F9" s="76">
        <f>[1]IIEG!AQ9</f>
        <v>0</v>
      </c>
      <c r="G9" s="50">
        <f>[1]IIEG!AA9</f>
        <v>9.0909090909090917</v>
      </c>
      <c r="H9" s="74">
        <v>0</v>
      </c>
      <c r="I9" s="50">
        <f>[1]IIEG!AB9</f>
        <v>3.08</v>
      </c>
      <c r="J9" s="73">
        <f>[1]IIEG!AS9</f>
        <v>3.08</v>
      </c>
      <c r="K9" s="65">
        <f>[1]IIEG!AD9</f>
        <v>0</v>
      </c>
      <c r="L9" s="74">
        <f>[1]IIEG!$AU$9</f>
        <v>0</v>
      </c>
      <c r="M9" s="65">
        <f>[1]IIEG!AE9</f>
        <v>0</v>
      </c>
      <c r="N9" s="73">
        <f>'[1]2018'!$N$9</f>
        <v>0</v>
      </c>
      <c r="O9" s="50">
        <f>[1]IIEG!AF9</f>
        <v>3.2340000000000004</v>
      </c>
      <c r="P9" s="73">
        <f>'[1]2018'!$P$9</f>
        <v>2.6425000000000001</v>
      </c>
      <c r="Q9" s="65">
        <f>[1]IIEG!AH9</f>
        <v>0</v>
      </c>
      <c r="R9" s="73">
        <f>'[1]2018'!$R$9</f>
        <v>0</v>
      </c>
      <c r="S9" s="65">
        <f>[1]IIEG!AI9</f>
        <v>0</v>
      </c>
      <c r="T9" s="73">
        <f>'[1]2018'!$T$9</f>
        <v>0</v>
      </c>
      <c r="U9" s="50">
        <f>[1]IIEG!AJ9</f>
        <v>3.08</v>
      </c>
      <c r="V9" s="73">
        <f>'[1]2018'!$V$9</f>
        <v>3.5175000000000001</v>
      </c>
      <c r="W9" s="65">
        <f>[1]IIEG!AL9</f>
        <v>0</v>
      </c>
      <c r="X9" s="135">
        <f>'[1]2018'!$X$9</f>
        <v>9.09</v>
      </c>
      <c r="Y9" s="50">
        <f>[1]IIEG!AM9</f>
        <v>0.5</v>
      </c>
      <c r="Z9" s="49"/>
      <c r="AA9" s="50">
        <f>[1]IIEG!AN9</f>
        <v>2.58</v>
      </c>
      <c r="AB9" s="77"/>
      <c r="AC9" s="50">
        <f>SUM(F9,H9,J9,L9,N9,P9,R9,T9,V9,X9,Z9,AB9)</f>
        <v>18.329999999999998</v>
      </c>
      <c r="AD9" s="67"/>
    </row>
    <row r="10" spans="1:32" s="83" customFormat="1" ht="66" customHeight="1" thickBot="1" x14ac:dyDescent="0.3">
      <c r="A10" s="78" t="s">
        <v>46</v>
      </c>
      <c r="B10" s="79" t="s">
        <v>47</v>
      </c>
      <c r="C10" s="79" t="s">
        <v>48</v>
      </c>
      <c r="D10" s="80" t="s">
        <v>103</v>
      </c>
      <c r="E10" s="80" t="s">
        <v>57</v>
      </c>
      <c r="F10" s="81" t="s">
        <v>58</v>
      </c>
      <c r="G10" s="80" t="s">
        <v>76</v>
      </c>
      <c r="H10" s="81" t="s">
        <v>77</v>
      </c>
      <c r="I10" s="80" t="s">
        <v>99</v>
      </c>
      <c r="J10" s="81" t="s">
        <v>100</v>
      </c>
      <c r="K10" s="80" t="s">
        <v>101</v>
      </c>
      <c r="L10" s="81" t="s">
        <v>102</v>
      </c>
      <c r="M10" s="80" t="s">
        <v>104</v>
      </c>
      <c r="N10" s="81" t="s">
        <v>105</v>
      </c>
      <c r="O10" s="80" t="s">
        <v>108</v>
      </c>
      <c r="P10" s="81" t="s">
        <v>109</v>
      </c>
      <c r="Q10" s="80" t="s">
        <v>110</v>
      </c>
      <c r="R10" s="81" t="s">
        <v>111</v>
      </c>
      <c r="S10" s="80" t="s">
        <v>113</v>
      </c>
      <c r="T10" s="81" t="s">
        <v>114</v>
      </c>
      <c r="U10" s="80" t="s">
        <v>115</v>
      </c>
      <c r="V10" s="81" t="s">
        <v>116</v>
      </c>
      <c r="W10" s="80" t="s">
        <v>117</v>
      </c>
      <c r="X10" s="129" t="s">
        <v>118</v>
      </c>
      <c r="Y10" s="80" t="s">
        <v>119</v>
      </c>
      <c r="Z10" s="81" t="s">
        <v>120</v>
      </c>
      <c r="AA10" s="80" t="s">
        <v>121</v>
      </c>
      <c r="AB10" s="81" t="s">
        <v>122</v>
      </c>
      <c r="AC10" s="80" t="s">
        <v>123</v>
      </c>
      <c r="AD10" s="82" t="s">
        <v>49</v>
      </c>
      <c r="AF10" s="40"/>
    </row>
    <row r="11" spans="1:32" ht="78" customHeight="1" thickBot="1" x14ac:dyDescent="0.3">
      <c r="A11" s="53" t="s">
        <v>52</v>
      </c>
      <c r="B11" s="54" t="s">
        <v>54</v>
      </c>
      <c r="C11" s="55" t="s">
        <v>85</v>
      </c>
      <c r="D11" s="56">
        <v>0.96599999999999997</v>
      </c>
      <c r="E11" s="57">
        <f>[1]IIEG!Z10</f>
        <v>8.0500000000000007</v>
      </c>
      <c r="F11" s="58">
        <f>[1]IIEG!AQ10</f>
        <v>8</v>
      </c>
      <c r="G11" s="57">
        <f>[1]IIEG!AA10</f>
        <v>8.0500000000000007</v>
      </c>
      <c r="H11" s="58">
        <v>8</v>
      </c>
      <c r="I11" s="57">
        <f>[1]IIEG!AB10</f>
        <v>8.0500000000000007</v>
      </c>
      <c r="J11" s="58">
        <f>[1]IIEG!AS10</f>
        <v>8</v>
      </c>
      <c r="K11" s="37">
        <f>[1]IIEG!AD10</f>
        <v>8.0500000000000007</v>
      </c>
      <c r="L11" s="58">
        <f>[1]IIEG!$AU$10</f>
        <v>8</v>
      </c>
      <c r="M11" s="57">
        <f>[1]IIEG!AE10</f>
        <v>8.0500000000000007</v>
      </c>
      <c r="N11" s="58">
        <f>'[1]2018'!$N$11</f>
        <v>8</v>
      </c>
      <c r="O11" s="37">
        <f>[1]IIEG!AF10</f>
        <v>8.0500000000000007</v>
      </c>
      <c r="P11" s="58">
        <f>'[1]2018'!$P$11</f>
        <v>8</v>
      </c>
      <c r="Q11" s="37">
        <f>[1]IIEG!AH10</f>
        <v>8.0500000000000007</v>
      </c>
      <c r="R11" s="58">
        <f>'[1]2018'!$R$11</f>
        <v>8</v>
      </c>
      <c r="S11" s="37">
        <f>[1]IIEG!AI10</f>
        <v>8.0500000000000007</v>
      </c>
      <c r="T11" s="58">
        <f>'[1]2018'!$T$11</f>
        <v>8.0500000000000007</v>
      </c>
      <c r="U11" s="37">
        <f>[1]IIEG!AJ10</f>
        <v>8.0500000000000007</v>
      </c>
      <c r="V11" s="58">
        <f>'[1]2018'!$V$11</f>
        <v>8</v>
      </c>
      <c r="W11" s="37">
        <f>[1]IIEG!AL10</f>
        <v>8.0500000000000007</v>
      </c>
      <c r="X11" s="133">
        <f>'[1]2018'!$X$11</f>
        <v>8</v>
      </c>
      <c r="Y11" s="37">
        <f>[1]IIEG!AM10</f>
        <v>8.0500000000000007</v>
      </c>
      <c r="Z11" s="38"/>
      <c r="AA11" s="37">
        <f>[1]IIEG!AN10</f>
        <v>8.0500000000000007</v>
      </c>
      <c r="AB11" s="59"/>
      <c r="AC11" s="57">
        <f t="shared" ref="AC11:AC18" si="1">SUM(F11+H11+J11+L11+N11+P11+R11+T11+V11+X11+Z11+AB11)</f>
        <v>80.05</v>
      </c>
      <c r="AD11" s="60"/>
    </row>
    <row r="12" spans="1:32" ht="78" customHeight="1" x14ac:dyDescent="0.25">
      <c r="A12" s="84" t="s">
        <v>60</v>
      </c>
      <c r="B12" s="85" t="s">
        <v>63</v>
      </c>
      <c r="C12" s="70" t="s">
        <v>86</v>
      </c>
      <c r="D12" s="86">
        <v>0.93200000000000005</v>
      </c>
      <c r="E12" s="37">
        <f>[1]IIEG!Z11</f>
        <v>7.77</v>
      </c>
      <c r="F12" s="87">
        <f>[1]IIEG!AQ11</f>
        <v>8</v>
      </c>
      <c r="G12" s="37">
        <f>[1]IIEG!AA11</f>
        <v>7.77</v>
      </c>
      <c r="H12" s="73">
        <v>8</v>
      </c>
      <c r="I12" s="37">
        <f>[1]IIEG!AB11</f>
        <v>7.77</v>
      </c>
      <c r="J12" s="73">
        <f>[1]IIEG!AS11</f>
        <v>8.3000000000000007</v>
      </c>
      <c r="K12" s="37">
        <f>[1]IIEG!AD11</f>
        <v>7.77</v>
      </c>
      <c r="L12" s="73">
        <f>[1]IIEG!$AU$11</f>
        <v>8.3000000000000007</v>
      </c>
      <c r="M12" s="37">
        <f>[1]IIEG!AE11</f>
        <v>7.77</v>
      </c>
      <c r="N12" s="73">
        <f>'[1]2018'!$N$12</f>
        <v>8.3000000000000007</v>
      </c>
      <c r="O12" s="37">
        <f>[1]IIEG!AF11</f>
        <v>7.77</v>
      </c>
      <c r="P12" s="73">
        <f>'[1]2018'!$P$12</f>
        <v>8.3000000000000007</v>
      </c>
      <c r="Q12" s="37">
        <f>[1]IIEG!AH11</f>
        <v>7.77</v>
      </c>
      <c r="R12" s="73">
        <f>'[1]2018'!$R$12</f>
        <v>8.3000000000000007</v>
      </c>
      <c r="S12" s="37">
        <f>[1]IIEG!AI11</f>
        <v>7.77</v>
      </c>
      <c r="T12" s="73">
        <f>'[1]2018'!$T$12</f>
        <v>7.77</v>
      </c>
      <c r="U12" s="37">
        <f>[1]IIEG!AJ11</f>
        <v>7.77</v>
      </c>
      <c r="V12" s="73">
        <f>'[1]2018'!$V$12</f>
        <v>8.3000000000000007</v>
      </c>
      <c r="W12" s="37">
        <f>[1]IIEG!AL11</f>
        <v>7.77</v>
      </c>
      <c r="X12" s="133">
        <f>'[1]2018'!$X$12</f>
        <v>8</v>
      </c>
      <c r="Y12" s="37">
        <f>[1]IIEG!AM11</f>
        <v>7.77</v>
      </c>
      <c r="Z12" s="38"/>
      <c r="AA12" s="37">
        <f>[1]IIEG!AN11</f>
        <v>7.77</v>
      </c>
      <c r="AB12" s="73"/>
      <c r="AC12" s="37">
        <f t="shared" si="1"/>
        <v>81.569999999999993</v>
      </c>
      <c r="AD12" s="88"/>
    </row>
    <row r="13" spans="1:32" ht="78" customHeight="1" x14ac:dyDescent="0.25">
      <c r="A13" s="84" t="s">
        <v>60</v>
      </c>
      <c r="B13" s="85" t="s">
        <v>64</v>
      </c>
      <c r="C13" s="70" t="s">
        <v>87</v>
      </c>
      <c r="D13" s="86">
        <v>0.95799999999999996</v>
      </c>
      <c r="E13" s="72">
        <f>[1]IIEG!Z12</f>
        <v>7.9</v>
      </c>
      <c r="F13" s="73">
        <f>[1]IIEG!AQ12</f>
        <v>7.9749999999999996</v>
      </c>
      <c r="G13" s="72">
        <f>[1]IIEG!AA12</f>
        <v>7.9</v>
      </c>
      <c r="H13" s="73">
        <v>8</v>
      </c>
      <c r="I13" s="72">
        <f>[1]IIEG!AB12</f>
        <v>8</v>
      </c>
      <c r="J13" s="73">
        <f>[1]IIEG!AS12</f>
        <v>8.0500000000000007</v>
      </c>
      <c r="K13" s="50">
        <f>[1]IIEG!AD12</f>
        <v>8</v>
      </c>
      <c r="L13" s="73">
        <f>[1]IIEG!$AU$12</f>
        <v>8.0500000000000007</v>
      </c>
      <c r="M13" s="50">
        <f>[1]IIEG!AE12</f>
        <v>8</v>
      </c>
      <c r="N13" s="73">
        <f>'[1]2018'!$N$13</f>
        <v>8.0500000000000007</v>
      </c>
      <c r="O13" s="50">
        <f>[1]IIEG!AF12</f>
        <v>8</v>
      </c>
      <c r="P13" s="73">
        <f>'[1]2018'!$P$13</f>
        <v>8.0500000000000007</v>
      </c>
      <c r="Q13" s="50">
        <f>[1]IIEG!AH12</f>
        <v>8</v>
      </c>
      <c r="R13" s="73">
        <f>'[1]2018'!$R$13</f>
        <v>8.0500000000000007</v>
      </c>
      <c r="S13" s="50">
        <f>[1]IIEG!AI12</f>
        <v>8</v>
      </c>
      <c r="T13" s="73">
        <f>'[1]2018'!$T$13</f>
        <v>8</v>
      </c>
      <c r="U13" s="50">
        <f>[1]IIEG!AJ12</f>
        <v>8</v>
      </c>
      <c r="V13" s="73">
        <f>'[1]2018'!$V$13</f>
        <v>8.0500000000000007</v>
      </c>
      <c r="W13" s="50">
        <f>[1]IIEG!AL12</f>
        <v>8</v>
      </c>
      <c r="X13" s="135">
        <f>'[1]2018'!$X$13</f>
        <v>8</v>
      </c>
      <c r="Y13" s="50">
        <f>[1]IIEG!AM12</f>
        <v>8</v>
      </c>
      <c r="Z13" s="49"/>
      <c r="AA13" s="50">
        <f>[1]IIEG!AN12</f>
        <v>8</v>
      </c>
      <c r="AB13" s="73"/>
      <c r="AC13" s="72">
        <f t="shared" si="1"/>
        <v>80.274999999999991</v>
      </c>
      <c r="AD13" s="88"/>
    </row>
    <row r="14" spans="1:32" ht="78" customHeight="1" x14ac:dyDescent="0.25">
      <c r="A14" s="84" t="s">
        <v>60</v>
      </c>
      <c r="B14" s="85" t="s">
        <v>112</v>
      </c>
      <c r="C14" s="70" t="s">
        <v>88</v>
      </c>
      <c r="D14" s="89">
        <v>0.95</v>
      </c>
      <c r="E14" s="72">
        <f>[1]IIEG!Z13</f>
        <v>7.91</v>
      </c>
      <c r="F14" s="73">
        <f>[1]IIEG!AQ13</f>
        <v>8</v>
      </c>
      <c r="G14" s="72">
        <f>[1]IIEG!AA13</f>
        <v>7.91</v>
      </c>
      <c r="H14" s="73">
        <v>8</v>
      </c>
      <c r="I14" s="72">
        <f>[1]IIEG!AB13</f>
        <v>7.91</v>
      </c>
      <c r="J14" s="73">
        <f>[1]IIEG!AS13</f>
        <v>8</v>
      </c>
      <c r="K14" s="72">
        <f>[1]IIEG!AD13</f>
        <v>7.91</v>
      </c>
      <c r="L14" s="73">
        <f>[1]IIEG!$AU$13</f>
        <v>8</v>
      </c>
      <c r="M14" s="72">
        <f>[1]IIEG!AE13</f>
        <v>7.91</v>
      </c>
      <c r="N14" s="73">
        <f>'[1]2018'!$N$14</f>
        <v>8</v>
      </c>
      <c r="O14" s="72">
        <f>[1]IIEG!AF13</f>
        <v>7.91</v>
      </c>
      <c r="P14" s="73">
        <f>'[1]2018'!$P$14</f>
        <v>8</v>
      </c>
      <c r="Q14" s="72">
        <f>[1]IIEG!AH13</f>
        <v>7.92</v>
      </c>
      <c r="R14" s="73">
        <f>'[1]2018'!$R$14</f>
        <v>8</v>
      </c>
      <c r="S14" s="72">
        <f>[1]IIEG!AI13</f>
        <v>7.92</v>
      </c>
      <c r="T14" s="73">
        <f>'[1]2018'!$T$14</f>
        <v>7.92</v>
      </c>
      <c r="U14" s="72">
        <f>[1]IIEG!AJ13</f>
        <v>7.92</v>
      </c>
      <c r="V14" s="73">
        <f>'[1]2018'!$V$14</f>
        <v>8</v>
      </c>
      <c r="W14" s="72">
        <f>[1]IIEG!AL13</f>
        <v>7.92</v>
      </c>
      <c r="X14" s="134">
        <f>'[1]2018'!$X$14</f>
        <v>8</v>
      </c>
      <c r="Y14" s="72">
        <f>[1]IIEG!AM13</f>
        <v>7.92</v>
      </c>
      <c r="Z14" s="74"/>
      <c r="AA14" s="72">
        <f>[1]IIEG!AN13</f>
        <v>7.94</v>
      </c>
      <c r="AB14" s="73"/>
      <c r="AC14" s="72">
        <f t="shared" si="1"/>
        <v>79.92</v>
      </c>
      <c r="AD14" s="88"/>
    </row>
    <row r="15" spans="1:32" ht="78" customHeight="1" x14ac:dyDescent="0.25">
      <c r="A15" s="84" t="s">
        <v>60</v>
      </c>
      <c r="B15" s="85" t="s">
        <v>89</v>
      </c>
      <c r="C15" s="90" t="s">
        <v>90</v>
      </c>
      <c r="D15" s="44">
        <v>0.2</v>
      </c>
      <c r="E15" s="72">
        <f>[1]IIEG!Z14</f>
        <v>1.67</v>
      </c>
      <c r="F15" s="73">
        <f>[1]IIEG!AQ14</f>
        <v>2</v>
      </c>
      <c r="G15" s="72">
        <f>[1]IIEG!AA14</f>
        <v>1.67</v>
      </c>
      <c r="H15" s="91">
        <v>2</v>
      </c>
      <c r="I15" s="72">
        <f>[1]IIEG!AB14</f>
        <v>1.67</v>
      </c>
      <c r="J15" s="91">
        <f>[1]IIEG!AS14</f>
        <v>2</v>
      </c>
      <c r="K15" s="72">
        <f>[1]IIEG!AD14</f>
        <v>1.67</v>
      </c>
      <c r="L15" s="91">
        <f>[1]IIEG!$AU$14</f>
        <v>2</v>
      </c>
      <c r="M15" s="72">
        <f>[1]IIEG!AE14</f>
        <v>1.67</v>
      </c>
      <c r="N15" s="91">
        <f>'[1]2018'!$N$15</f>
        <v>2</v>
      </c>
      <c r="O15" s="72">
        <f>[1]IIEG!AF14</f>
        <v>1.67</v>
      </c>
      <c r="P15" s="91">
        <f>'[1]2018'!$P$15</f>
        <v>2</v>
      </c>
      <c r="Q15" s="72">
        <f>[1]IIEG!AH14</f>
        <v>1.67</v>
      </c>
      <c r="R15" s="91">
        <f>'[1]2018'!$R$15</f>
        <v>2</v>
      </c>
      <c r="S15" s="72">
        <f>[1]IIEG!AI14</f>
        <v>1.67</v>
      </c>
      <c r="T15" s="91">
        <f>'[1]2018'!$T$15</f>
        <v>1.67</v>
      </c>
      <c r="U15" s="72">
        <f>[1]IIEG!AJ14</f>
        <v>1.67</v>
      </c>
      <c r="V15" s="91">
        <f>'[1]2018'!$V$15</f>
        <v>2</v>
      </c>
      <c r="W15" s="72">
        <f>[1]IIEG!AL14</f>
        <v>1.67</v>
      </c>
      <c r="X15" s="134">
        <f>'[1]2018'!$X$15</f>
        <v>2</v>
      </c>
      <c r="Y15" s="72">
        <f>[1]IIEG!AM14</f>
        <v>1.67</v>
      </c>
      <c r="Z15" s="74"/>
      <c r="AA15" s="72">
        <f>[1]IIEG!AN14</f>
        <v>1.67</v>
      </c>
      <c r="AB15" s="91"/>
      <c r="AC15" s="72">
        <f t="shared" si="1"/>
        <v>19.670000000000002</v>
      </c>
      <c r="AD15" s="88"/>
    </row>
    <row r="16" spans="1:32" ht="183.75" customHeight="1" thickBot="1" x14ac:dyDescent="0.3">
      <c r="A16" s="84" t="s">
        <v>60</v>
      </c>
      <c r="B16" s="85" t="s">
        <v>89</v>
      </c>
      <c r="C16" s="90" t="s">
        <v>126</v>
      </c>
      <c r="D16" s="44">
        <v>0.15</v>
      </c>
      <c r="E16" s="92">
        <f>[1]IIEG!Z15</f>
        <v>0</v>
      </c>
      <c r="F16" s="76">
        <f>[1]IIEG!AQ15</f>
        <v>0</v>
      </c>
      <c r="G16" s="93">
        <f>[1]IIEG!AA15</f>
        <v>1.66</v>
      </c>
      <c r="H16" s="46">
        <v>0</v>
      </c>
      <c r="I16" s="92">
        <f>[1]IIEG!AB15</f>
        <v>0</v>
      </c>
      <c r="J16" s="91">
        <f>[1]IIEG!AS15</f>
        <v>0</v>
      </c>
      <c r="K16" s="50">
        <f>[1]IIEG!AD15</f>
        <v>1.66</v>
      </c>
      <c r="L16" s="46">
        <f>[1]IIEG!$AU$15</f>
        <v>1.66</v>
      </c>
      <c r="M16" s="93">
        <f>[1]IIEG!AE15</f>
        <v>1.66</v>
      </c>
      <c r="N16" s="46">
        <f>'[1]2018'!$N$16</f>
        <v>3.32</v>
      </c>
      <c r="O16" s="50">
        <f>[1]IIEG!AF15</f>
        <v>1.66</v>
      </c>
      <c r="P16" s="91">
        <f>'[1]2018'!$P$16</f>
        <v>2</v>
      </c>
      <c r="Q16" s="50">
        <f>[1]IIEG!AH15</f>
        <v>1.66</v>
      </c>
      <c r="R16" s="91">
        <f>'[1]2018'!$R$16</f>
        <v>2</v>
      </c>
      <c r="S16" s="50">
        <f>[1]IIEG!AI15</f>
        <v>1.66</v>
      </c>
      <c r="T16" s="91">
        <f>'[1]2018'!$T$16</f>
        <v>1.66</v>
      </c>
      <c r="U16" s="50">
        <f>[1]IIEG!AJ15</f>
        <v>1.66</v>
      </c>
      <c r="V16" s="91">
        <f>'[1]2018'!$V$16</f>
        <v>2</v>
      </c>
      <c r="W16" s="50">
        <f>[1]IIEG!AL15</f>
        <v>1.66</v>
      </c>
      <c r="X16" s="135">
        <f>'[1]2018'!$X$16</f>
        <v>2</v>
      </c>
      <c r="Y16" s="50">
        <f>[1]IIEG!AM15</f>
        <v>1.66</v>
      </c>
      <c r="Z16" s="49"/>
      <c r="AA16" s="47">
        <f>[1]IIEG!AN15</f>
        <v>0</v>
      </c>
      <c r="AB16" s="48"/>
      <c r="AC16" s="93">
        <f t="shared" si="1"/>
        <v>14.64</v>
      </c>
      <c r="AD16" s="136"/>
    </row>
    <row r="17" spans="1:32" ht="177" customHeight="1" thickBot="1" x14ac:dyDescent="0.3">
      <c r="A17" s="94" t="s">
        <v>52</v>
      </c>
      <c r="B17" s="95" t="s">
        <v>65</v>
      </c>
      <c r="C17" s="96" t="s">
        <v>91</v>
      </c>
      <c r="D17" s="97">
        <v>0.1</v>
      </c>
      <c r="E17" s="98">
        <f>[1]IIEG!Z16</f>
        <v>0</v>
      </c>
      <c r="F17" s="99">
        <f>[1]IIEG!AQ16</f>
        <v>0</v>
      </c>
      <c r="G17" s="98">
        <f>[1]IIEG!AA16</f>
        <v>0</v>
      </c>
      <c r="H17" s="59">
        <v>0</v>
      </c>
      <c r="I17" s="98">
        <f>[1]IIEG!AB16</f>
        <v>0</v>
      </c>
      <c r="J17" s="58">
        <f>[1]IIEG!AS16</f>
        <v>0</v>
      </c>
      <c r="K17" s="35">
        <f>[1]IIEG!AD16</f>
        <v>0</v>
      </c>
      <c r="L17" s="59">
        <f>[1]IIEG!$AU$16</f>
        <v>0</v>
      </c>
      <c r="M17" s="98">
        <f>[1]IIEG!AE16</f>
        <v>0</v>
      </c>
      <c r="N17" s="59">
        <f>'[1]2018'!$N$17</f>
        <v>0</v>
      </c>
      <c r="O17" s="35">
        <f>[1]IIEG!AF16</f>
        <v>0</v>
      </c>
      <c r="P17" s="59">
        <f>'[1]2018'!$P$17</f>
        <v>0</v>
      </c>
      <c r="Q17" s="37">
        <f>[1]IIEG!AH16</f>
        <v>1.67</v>
      </c>
      <c r="R17" s="59">
        <f>'[1]2018'!$R$17</f>
        <v>1.667</v>
      </c>
      <c r="S17" s="37">
        <f>[1]IIEG!AI16</f>
        <v>1.67</v>
      </c>
      <c r="T17" s="59">
        <f>'[1]2018'!$T$17</f>
        <v>1.667</v>
      </c>
      <c r="U17" s="37">
        <f>[1]IIEG!AJ16</f>
        <v>1.67</v>
      </c>
      <c r="V17" s="59">
        <f>'[1]2018'!$V$17</f>
        <v>1.667</v>
      </c>
      <c r="W17" s="37">
        <f>[1]IIEG!AL16</f>
        <v>1.67</v>
      </c>
      <c r="X17" s="133">
        <f>'[1]2018'!$X$17</f>
        <v>1.667</v>
      </c>
      <c r="Y17" s="37">
        <f>[1]IIEG!AM16</f>
        <v>1.67</v>
      </c>
      <c r="Z17" s="38"/>
      <c r="AA17" s="37">
        <f>[1]IIEG!AN16</f>
        <v>1.65</v>
      </c>
      <c r="AB17" s="59"/>
      <c r="AC17" s="139">
        <f t="shared" si="1"/>
        <v>6.6680000000000001</v>
      </c>
      <c r="AD17" s="100"/>
    </row>
    <row r="18" spans="1:32" ht="96.75" customHeight="1" thickBot="1" x14ac:dyDescent="0.3">
      <c r="A18" s="101" t="s">
        <v>60</v>
      </c>
      <c r="B18" s="62" t="s">
        <v>92</v>
      </c>
      <c r="C18" s="63" t="s">
        <v>66</v>
      </c>
      <c r="D18" s="102">
        <v>1</v>
      </c>
      <c r="E18" s="37">
        <f>[1]IIEG!Z17</f>
        <v>8.624309392265193</v>
      </c>
      <c r="F18" s="87">
        <f>[1]IIEG!AQ17</f>
        <v>7.5803778588001327</v>
      </c>
      <c r="G18" s="37">
        <f>[1]IIEG!AA17</f>
        <v>10.248618784530386</v>
      </c>
      <c r="H18" s="66">
        <f>'[1]2018'!$H$18</f>
        <v>10.30493868080875</v>
      </c>
      <c r="I18" s="37">
        <f>[1]IIEG!AB17</f>
        <v>11.563535911602211</v>
      </c>
      <c r="J18" s="66">
        <f>[1]IIEG!AS17</f>
        <v>8.766987073251574</v>
      </c>
      <c r="K18" s="37">
        <f>[1]IIEG!AD17</f>
        <v>7.6740331491712706</v>
      </c>
      <c r="L18" s="49">
        <f>[1]IIEG!$AU$17</f>
        <v>9.3271461716937356</v>
      </c>
      <c r="M18" s="37">
        <f>[1]IIEG!AE17</f>
        <v>8.2707182320441976</v>
      </c>
      <c r="N18" s="49">
        <f>'[1]2018'!$N$18</f>
        <v>9.6320848525024854</v>
      </c>
      <c r="O18" s="37">
        <f>[1]IIEG!AF17</f>
        <v>8.375690607734807</v>
      </c>
      <c r="P18" s="49">
        <f>'[1]2018'!$P$18</f>
        <v>7.04</v>
      </c>
      <c r="Q18" s="37">
        <f>[1]IIEG!AH17</f>
        <v>7.209944751381216</v>
      </c>
      <c r="R18" s="49">
        <f>'[1]2018'!$R$18</f>
        <v>8.6</v>
      </c>
      <c r="S18" s="37">
        <f>[1]IIEG!AI17</f>
        <v>7.1878453038674035</v>
      </c>
      <c r="T18" s="49">
        <f>'[1]2018'!$T$18</f>
        <v>9.6300000000000008</v>
      </c>
      <c r="U18" s="37">
        <f>[1]IIEG!AJ17</f>
        <v>9.0883977900552484</v>
      </c>
      <c r="V18" s="49">
        <f>'[1]2018'!$V$18</f>
        <v>13.15</v>
      </c>
      <c r="W18" s="37">
        <f>[1]IIEG!AL17</f>
        <v>9.6298342541436455</v>
      </c>
      <c r="X18" s="133">
        <f>'[1]2018'!$X$18</f>
        <v>11.4</v>
      </c>
      <c r="Y18" s="37">
        <f>[1]IIEG!AM17</f>
        <v>8.3701657458563528</v>
      </c>
      <c r="Z18" s="38"/>
      <c r="AA18" s="37">
        <f>[1]IIEG!AN17</f>
        <v>3.7569060773480665</v>
      </c>
      <c r="AB18" s="74"/>
      <c r="AC18" s="37">
        <f t="shared" si="1"/>
        <v>95.431534637056686</v>
      </c>
      <c r="AD18" s="100"/>
    </row>
    <row r="19" spans="1:32" ht="51" x14ac:dyDescent="0.25">
      <c r="A19" s="68" t="s">
        <v>60</v>
      </c>
      <c r="B19" s="69" t="s">
        <v>93</v>
      </c>
      <c r="C19" s="70" t="s">
        <v>94</v>
      </c>
      <c r="D19" s="89">
        <v>0.8</v>
      </c>
      <c r="E19" s="72">
        <f>[1]IIEG!Z18</f>
        <v>80</v>
      </c>
      <c r="F19" s="73" t="str">
        <f>[1]IIEG!AQ18</f>
        <v>SD</v>
      </c>
      <c r="G19" s="72">
        <f>[1]IIEG!AA18</f>
        <v>80</v>
      </c>
      <c r="H19" s="74">
        <f>'[1]2018'!$H$19</f>
        <v>91.11</v>
      </c>
      <c r="I19" s="72">
        <f>[1]IIEG!AB18</f>
        <v>80</v>
      </c>
      <c r="J19" s="73">
        <f>[1]IIEG!AS18</f>
        <v>94.7</v>
      </c>
      <c r="K19" s="72">
        <f>[1]IIEG!AD18</f>
        <v>80</v>
      </c>
      <c r="L19" s="74" t="str">
        <f>[1]IIEG!$AU$18</f>
        <v>SD</v>
      </c>
      <c r="M19" s="72">
        <f>[1]IIEG!AE18</f>
        <v>80</v>
      </c>
      <c r="N19" s="74" t="str">
        <f>'[1]2018'!$N$19</f>
        <v>SD</v>
      </c>
      <c r="O19" s="72">
        <f>[1]IIEG!AF18</f>
        <v>80</v>
      </c>
      <c r="P19" s="74" t="str">
        <f>'[1]2018'!$P$19</f>
        <v>SD</v>
      </c>
      <c r="Q19" s="72">
        <f>[1]IIEG!AH18</f>
        <v>80</v>
      </c>
      <c r="R19" s="74">
        <f>'[1]2018'!$R$19</f>
        <v>89.1</v>
      </c>
      <c r="S19" s="72">
        <f>[1]IIEG!AI18</f>
        <v>80</v>
      </c>
      <c r="T19" s="74">
        <f>'[1]2018'!$T$19</f>
        <v>90.25</v>
      </c>
      <c r="U19" s="72">
        <f>[1]IIEG!AJ18</f>
        <v>80</v>
      </c>
      <c r="V19" s="74">
        <f>'[1]2018'!$V$19</f>
        <v>84</v>
      </c>
      <c r="W19" s="72">
        <f>[1]IIEG!AL18</f>
        <v>80</v>
      </c>
      <c r="X19" s="134">
        <f>'[1]2018'!$X$19</f>
        <v>92.9</v>
      </c>
      <c r="Y19" s="72">
        <f>[1]IIEG!AM18</f>
        <v>80</v>
      </c>
      <c r="Z19" s="74"/>
      <c r="AA19" s="72">
        <f>[1]IIEG!AN18</f>
        <v>80</v>
      </c>
      <c r="AB19" s="74"/>
      <c r="AC19" s="72">
        <f>AVERAGE(H19,J19,R19,T19,V19,X19)</f>
        <v>90.34333333333332</v>
      </c>
      <c r="AD19" s="137" t="s">
        <v>127</v>
      </c>
    </row>
    <row r="20" spans="1:32" ht="63.75" x14ac:dyDescent="0.25">
      <c r="A20" s="84" t="s">
        <v>60</v>
      </c>
      <c r="B20" s="85" t="s">
        <v>95</v>
      </c>
      <c r="C20" s="70" t="s">
        <v>96</v>
      </c>
      <c r="D20" s="89">
        <v>0.2</v>
      </c>
      <c r="E20" s="72">
        <f>[1]IIEG!Z19</f>
        <v>1.67</v>
      </c>
      <c r="F20" s="73" t="str">
        <f>[1]IIEG!AQ19</f>
        <v>SD</v>
      </c>
      <c r="G20" s="72">
        <f>[1]IIEG!AA19</f>
        <v>1.67</v>
      </c>
      <c r="H20" s="74">
        <f>'[1]2018'!$H$20</f>
        <v>3.34</v>
      </c>
      <c r="I20" s="72">
        <f>[1]IIEG!AB19</f>
        <v>1.67</v>
      </c>
      <c r="J20" s="73">
        <f>[1]IIEG!AS19</f>
        <v>1.67</v>
      </c>
      <c r="K20" s="72">
        <f>[1]IIEG!AD19</f>
        <v>1.67</v>
      </c>
      <c r="L20" s="74">
        <f>[1]IIEG!$AU$19</f>
        <v>0</v>
      </c>
      <c r="M20" s="72">
        <f>[1]IIEG!AE19</f>
        <v>1.67</v>
      </c>
      <c r="N20" s="74">
        <f>'[1]2018'!$N$20</f>
        <v>0</v>
      </c>
      <c r="O20" s="72">
        <f>[1]IIEG!AF19</f>
        <v>1.67</v>
      </c>
      <c r="P20" s="74">
        <f>'[1]2018'!$P$20</f>
        <v>0</v>
      </c>
      <c r="Q20" s="72">
        <f>[1]IIEG!AH19</f>
        <v>1.67</v>
      </c>
      <c r="R20" s="74">
        <f>'[1]2018'!$R$20</f>
        <v>3.34</v>
      </c>
      <c r="S20" s="72">
        <f>[1]IIEG!AI19</f>
        <v>1.67</v>
      </c>
      <c r="T20" s="74">
        <f>'[1]2018'!$T$20</f>
        <v>3.34</v>
      </c>
      <c r="U20" s="72">
        <f>[1]IIEG!AJ19</f>
        <v>1.67</v>
      </c>
      <c r="V20" s="74">
        <f>'[1]2018'!$V$20</f>
        <v>3.34</v>
      </c>
      <c r="W20" s="72">
        <f>[1]IIEG!AL19</f>
        <v>1.67</v>
      </c>
      <c r="X20" s="134">
        <f>'[1]2018'!$X$20</f>
        <v>5.01</v>
      </c>
      <c r="Y20" s="72">
        <f>[1]IIEG!AM19</f>
        <v>1.67</v>
      </c>
      <c r="Z20" s="74"/>
      <c r="AA20" s="72">
        <f>[1]IIEG!AN19</f>
        <v>1.67</v>
      </c>
      <c r="AB20" s="73"/>
      <c r="AC20" s="72">
        <f>H20+J20+L20+N20+P20+R20+T20+V20+X20+Z20+AB20</f>
        <v>20.04</v>
      </c>
      <c r="AD20" s="137" t="s">
        <v>127</v>
      </c>
    </row>
    <row r="21" spans="1:32" ht="96.75" customHeight="1" thickBot="1" x14ac:dyDescent="0.3">
      <c r="A21" s="68" t="s">
        <v>60</v>
      </c>
      <c r="B21" s="69" t="s">
        <v>97</v>
      </c>
      <c r="C21" s="70" t="s">
        <v>107</v>
      </c>
      <c r="D21" s="89">
        <v>1</v>
      </c>
      <c r="E21" s="72">
        <f>[1]IIEG!Z20</f>
        <v>8.3333333333333339</v>
      </c>
      <c r="F21" s="103">
        <f>[1]IIEG!AQ20</f>
        <v>8.3333333333333339</v>
      </c>
      <c r="G21" s="93">
        <f>[1]IIEG!AA20</f>
        <v>8.3333333333333339</v>
      </c>
      <c r="H21" s="74">
        <f>'[1]2018'!$H$21</f>
        <v>8.3330000000000002</v>
      </c>
      <c r="I21" s="93">
        <f>[1]IIEG!AB20</f>
        <v>8.3333333333333339</v>
      </c>
      <c r="J21" s="73">
        <f>[1]IIEG!AS20</f>
        <v>8.3333333333333339</v>
      </c>
      <c r="K21" s="50">
        <f>[1]IIEG!AD20</f>
        <v>8.3333333333333339</v>
      </c>
      <c r="L21" s="74">
        <f>[1]IIEG!$AU$20</f>
        <v>8.3330000000000002</v>
      </c>
      <c r="M21" s="93">
        <f>[1]IIEG!AE20</f>
        <v>8.3333333333333339</v>
      </c>
      <c r="N21" s="74">
        <f>'[1]2018'!$N$21</f>
        <v>8.3330000000000002</v>
      </c>
      <c r="O21" s="50">
        <f>[1]IIEG!AF20</f>
        <v>8.3333333333333339</v>
      </c>
      <c r="P21" s="74">
        <f>'[1]2018'!$P$21</f>
        <v>8.3330000000000002</v>
      </c>
      <c r="Q21" s="50">
        <f>[1]IIEG!AH20</f>
        <v>8.3333333333333339</v>
      </c>
      <c r="R21" s="74">
        <f>'[1]2018'!$R$21</f>
        <v>8.3330000000000002</v>
      </c>
      <c r="S21" s="50">
        <f>[1]IIEG!AI20</f>
        <v>8.3333333333333339</v>
      </c>
      <c r="T21" s="74">
        <f>'[1]2018'!$T$21</f>
        <v>8.3330000000000002</v>
      </c>
      <c r="U21" s="50">
        <f>[1]IIEG!AJ20</f>
        <v>8.3333333333333339</v>
      </c>
      <c r="V21" s="74">
        <f>'[1]2018'!$V$21</f>
        <v>8.3330000000000002</v>
      </c>
      <c r="W21" s="50">
        <f>[1]IIEG!AL20</f>
        <v>8.3333333333333339</v>
      </c>
      <c r="X21" s="135">
        <f>'[1]2018'!$X$21</f>
        <v>8.3330000000000002</v>
      </c>
      <c r="Y21" s="50">
        <f>[1]IIEG!AM20</f>
        <v>8.3333333333333339</v>
      </c>
      <c r="Z21" s="49"/>
      <c r="AA21" s="50">
        <f>[1]IIEG!AN20</f>
        <v>8.3333333333333339</v>
      </c>
      <c r="AB21" s="73"/>
      <c r="AC21" s="93">
        <f>SUM(F21+H21+J21+L21+N21+P21+R21+T21+V21+X21+Z21+AB21)</f>
        <v>83.330666666666659</v>
      </c>
      <c r="AD21" s="88"/>
    </row>
    <row r="22" spans="1:32" s="83" customFormat="1" ht="70.5" customHeight="1" thickBot="1" x14ac:dyDescent="0.3">
      <c r="A22" s="78" t="s">
        <v>46</v>
      </c>
      <c r="B22" s="79" t="s">
        <v>47</v>
      </c>
      <c r="C22" s="79" t="s">
        <v>48</v>
      </c>
      <c r="D22" s="80" t="s">
        <v>103</v>
      </c>
      <c r="E22" s="104" t="s">
        <v>57</v>
      </c>
      <c r="F22" s="81" t="s">
        <v>58</v>
      </c>
      <c r="G22" s="80" t="s">
        <v>76</v>
      </c>
      <c r="H22" s="81" t="s">
        <v>77</v>
      </c>
      <c r="I22" s="80" t="s">
        <v>99</v>
      </c>
      <c r="J22" s="81" t="s">
        <v>100</v>
      </c>
      <c r="K22" s="80" t="s">
        <v>101</v>
      </c>
      <c r="L22" s="81" t="s">
        <v>102</v>
      </c>
      <c r="M22" s="80" t="s">
        <v>104</v>
      </c>
      <c r="N22" s="81" t="s">
        <v>105</v>
      </c>
      <c r="O22" s="80" t="s">
        <v>108</v>
      </c>
      <c r="P22" s="81" t="s">
        <v>109</v>
      </c>
      <c r="Q22" s="80" t="s">
        <v>110</v>
      </c>
      <c r="R22" s="81" t="s">
        <v>111</v>
      </c>
      <c r="S22" s="80" t="s">
        <v>113</v>
      </c>
      <c r="T22" s="81" t="s">
        <v>114</v>
      </c>
      <c r="U22" s="80" t="s">
        <v>115</v>
      </c>
      <c r="V22" s="81" t="s">
        <v>116</v>
      </c>
      <c r="W22" s="80" t="s">
        <v>117</v>
      </c>
      <c r="X22" s="129" t="s">
        <v>118</v>
      </c>
      <c r="Y22" s="80" t="s">
        <v>119</v>
      </c>
      <c r="Z22" s="81" t="s">
        <v>120</v>
      </c>
      <c r="AA22" s="80" t="s">
        <v>121</v>
      </c>
      <c r="AB22" s="81" t="s">
        <v>122</v>
      </c>
      <c r="AC22" s="131" t="s">
        <v>123</v>
      </c>
      <c r="AD22" s="82" t="s">
        <v>49</v>
      </c>
      <c r="AF22" s="40"/>
    </row>
    <row r="23" spans="1:32" ht="99" customHeight="1" thickBot="1" x14ac:dyDescent="0.3">
      <c r="A23" s="53" t="s">
        <v>52</v>
      </c>
      <c r="B23" s="105" t="s">
        <v>55</v>
      </c>
      <c r="C23" s="106" t="s">
        <v>56</v>
      </c>
      <c r="D23" s="107">
        <v>0.95</v>
      </c>
      <c r="E23" s="57">
        <f>[1]IIEG!Z21</f>
        <v>7.92</v>
      </c>
      <c r="F23" s="87">
        <f>'[1]2018'!$F$23</f>
        <v>7.4352979038494746</v>
      </c>
      <c r="G23" s="57">
        <f>[1]IIEG!AA21</f>
        <v>7.92</v>
      </c>
      <c r="H23" s="58">
        <f>'[1]2018'!$H$23</f>
        <v>6.7227041206801088</v>
      </c>
      <c r="I23" s="57">
        <f>[1]IIEG!AB21</f>
        <v>7.92</v>
      </c>
      <c r="J23" s="58">
        <f>'[1]2018'!$J$23</f>
        <v>7.6592650945832768</v>
      </c>
      <c r="K23" s="57">
        <f>[1]IIEG!AD21</f>
        <v>7.92</v>
      </c>
      <c r="L23" s="58">
        <f>'[1]2018'!$L$23</f>
        <v>7.9477976431003539</v>
      </c>
      <c r="M23" s="57">
        <f>[1]IIEG!AE21</f>
        <v>7.92</v>
      </c>
      <c r="N23" s="58">
        <f>'[1]2018'!$N$23</f>
        <v>7.9711697581286787</v>
      </c>
      <c r="O23" s="37">
        <f>[1]IIEG!AF21</f>
        <v>7.92</v>
      </c>
      <c r="P23" s="58">
        <f>'[1]2018'!$P$23</f>
        <v>7.9226779827014147</v>
      </c>
      <c r="Q23" s="37">
        <f>[1]IIEG!AH21</f>
        <v>7.92</v>
      </c>
      <c r="R23" s="58">
        <f>'[1]2018'!$R$23</f>
        <v>7.675689074947182</v>
      </c>
      <c r="S23" s="37">
        <f>[1]IIEG!AI21</f>
        <v>7.92</v>
      </c>
      <c r="T23" s="58">
        <f>'[1]2018'!$T$23</f>
        <v>10.687211860787903</v>
      </c>
      <c r="U23" s="37">
        <f>[1]IIEG!AJ21</f>
        <v>7.92</v>
      </c>
      <c r="V23" s="58">
        <f>'[1]2018'!$V$23</f>
        <v>11.66948294294342</v>
      </c>
      <c r="W23" s="37">
        <f>[1]IIEG!AL21</f>
        <v>7.92</v>
      </c>
      <c r="X23" s="133">
        <f>'[1]2018'!$X$23</f>
        <v>15.428682721277399</v>
      </c>
      <c r="Y23" s="37">
        <f>[1]IIEG!AM21</f>
        <v>7.9</v>
      </c>
      <c r="Z23" s="38"/>
      <c r="AA23" s="37">
        <f>[1]IIEG!AN21</f>
        <v>7.9</v>
      </c>
      <c r="AB23" s="59"/>
      <c r="AC23" s="57">
        <f t="shared" ref="AC23:AC30" si="2">SUM(F23,H23,J23,L23,N23,P23,R23,T23,V23,X23,Z23,AB23)</f>
        <v>91.11997910299921</v>
      </c>
      <c r="AD23" s="132"/>
    </row>
    <row r="24" spans="1:32" ht="99" customHeight="1" x14ac:dyDescent="0.25">
      <c r="A24" s="61" t="s">
        <v>60</v>
      </c>
      <c r="B24" s="62" t="s">
        <v>67</v>
      </c>
      <c r="C24" s="63" t="s">
        <v>68</v>
      </c>
      <c r="D24" s="102">
        <v>1</v>
      </c>
      <c r="E24" s="35">
        <f>[1]IIEG!Z22</f>
        <v>0</v>
      </c>
      <c r="F24" s="36">
        <v>0</v>
      </c>
      <c r="G24" s="35">
        <f>[1]IIEG!AA22</f>
        <v>0</v>
      </c>
      <c r="H24" s="108">
        <v>0</v>
      </c>
      <c r="I24" s="35">
        <f>[1]IIEG!AB22</f>
        <v>0</v>
      </c>
      <c r="J24" s="108">
        <f>[1]IIEG!AS22</f>
        <v>0</v>
      </c>
      <c r="K24" s="35">
        <f>[1]IIEG!AD22</f>
        <v>0</v>
      </c>
      <c r="L24" s="108">
        <f>[1]IIEG!$AU$22</f>
        <v>0</v>
      </c>
      <c r="M24" s="35">
        <f>[1]IIEG!AE22</f>
        <v>0</v>
      </c>
      <c r="N24" s="108">
        <f>'[1]2018'!$N$24</f>
        <v>0</v>
      </c>
      <c r="O24" s="37">
        <f>[1]IIEG!AF22</f>
        <v>50</v>
      </c>
      <c r="P24" s="66">
        <f>'[1]2018'!$P$24</f>
        <v>50</v>
      </c>
      <c r="Q24" s="35">
        <f>[1]IIEG!AH22</f>
        <v>0</v>
      </c>
      <c r="R24" s="66">
        <f>'[1]2018'!$R$24</f>
        <v>0</v>
      </c>
      <c r="S24" s="35">
        <f>[1]IIEG!AI22</f>
        <v>0</v>
      </c>
      <c r="T24" s="66">
        <f>'[1]2018'!$T$24</f>
        <v>0</v>
      </c>
      <c r="U24" s="35">
        <f>[1]IIEG!AJ22</f>
        <v>0</v>
      </c>
      <c r="V24" s="66">
        <f>'[1]2018'!$V$24</f>
        <v>50</v>
      </c>
      <c r="W24" s="35">
        <f>[1]IIEG!AL22</f>
        <v>0</v>
      </c>
      <c r="X24" s="133">
        <f>'[1]2018'!$X$24</f>
        <v>0</v>
      </c>
      <c r="Y24" s="35">
        <f>[1]IIEG!AM22</f>
        <v>0</v>
      </c>
      <c r="Z24" s="38"/>
      <c r="AA24" s="37">
        <f>[1]IIEG!AN22</f>
        <v>50</v>
      </c>
      <c r="AB24" s="49"/>
      <c r="AC24" s="50">
        <f t="shared" si="2"/>
        <v>100</v>
      </c>
      <c r="AD24" s="88" t="s">
        <v>142</v>
      </c>
    </row>
    <row r="25" spans="1:32" ht="99" customHeight="1" x14ac:dyDescent="0.25">
      <c r="A25" s="84" t="s">
        <v>60</v>
      </c>
      <c r="B25" s="85" t="s">
        <v>69</v>
      </c>
      <c r="C25" s="70" t="s">
        <v>70</v>
      </c>
      <c r="D25" s="109">
        <v>0.95</v>
      </c>
      <c r="E25" s="72">
        <f>[1]IIEG!Z23</f>
        <v>7.916666666666667</v>
      </c>
      <c r="F25" s="66">
        <v>6.583333333333333</v>
      </c>
      <c r="G25" s="72">
        <f>[1]IIEG!AA23</f>
        <v>7.916666666666667</v>
      </c>
      <c r="H25" s="73">
        <f>'[1]2018'!$H$25</f>
        <v>5.916666666666667</v>
      </c>
      <c r="I25" s="72">
        <f>[1]IIEG!AB23</f>
        <v>7.916666666666667</v>
      </c>
      <c r="J25" s="73">
        <f>[1]IIEG!AS23</f>
        <v>8.08</v>
      </c>
      <c r="K25" s="72">
        <f>[1]IIEG!AD23</f>
        <v>7.916666666666667</v>
      </c>
      <c r="L25" s="73">
        <f>[1]IIEG!$AU$23</f>
        <v>6.666666666666667</v>
      </c>
      <c r="M25" s="72">
        <f>[1]IIEG!AE23</f>
        <v>7.916666666666667</v>
      </c>
      <c r="N25" s="73">
        <f>'[1]2018'!$N$25</f>
        <v>7.333333333333333</v>
      </c>
      <c r="O25" s="72">
        <f>[1]IIEG!AF23</f>
        <v>7.916666666666667</v>
      </c>
      <c r="P25" s="73">
        <f>'[1]2018'!$P$25</f>
        <v>8.0833333333333339</v>
      </c>
      <c r="Q25" s="72">
        <f>[1]IIEG!AH23</f>
        <v>7.916666666666667</v>
      </c>
      <c r="R25" s="73">
        <f>'[1]2018'!$R$25</f>
        <v>7.5</v>
      </c>
      <c r="S25" s="72">
        <f>[1]IIEG!AI23</f>
        <v>7.916666666666667</v>
      </c>
      <c r="T25" s="73">
        <f>'[1]2018'!$T$25</f>
        <v>7.25</v>
      </c>
      <c r="U25" s="72">
        <f>[1]IIEG!AJ23</f>
        <v>7.916666666666667</v>
      </c>
      <c r="V25" s="73">
        <f>'[1]2018'!$V$25</f>
        <v>9</v>
      </c>
      <c r="W25" s="72">
        <f>[1]IIEG!AL23</f>
        <v>7.916666666666667</v>
      </c>
      <c r="X25" s="134">
        <f>'[1]2018'!$X$25</f>
        <v>11.333333333333334</v>
      </c>
      <c r="Y25" s="72">
        <f>[1]IIEG!AM23</f>
        <v>7.916666666666667</v>
      </c>
      <c r="Z25" s="74"/>
      <c r="AA25" s="72">
        <f>[1]IIEG!AN23</f>
        <v>7.916666666666667</v>
      </c>
      <c r="AB25" s="73"/>
      <c r="AC25" s="50">
        <f t="shared" si="2"/>
        <v>77.746666666666655</v>
      </c>
      <c r="AD25" s="88"/>
    </row>
    <row r="26" spans="1:32" ht="99" customHeight="1" x14ac:dyDescent="0.25">
      <c r="A26" s="84" t="s">
        <v>60</v>
      </c>
      <c r="B26" s="85" t="s">
        <v>71</v>
      </c>
      <c r="C26" s="70" t="s">
        <v>72</v>
      </c>
      <c r="D26" s="89">
        <v>0.95</v>
      </c>
      <c r="E26" s="72">
        <f>[1]IIEG!Z24</f>
        <v>7.916666666666667</v>
      </c>
      <c r="F26" s="73">
        <v>7.92</v>
      </c>
      <c r="G26" s="72">
        <f>[1]IIEG!AA24</f>
        <v>7.916666666666667</v>
      </c>
      <c r="H26" s="74">
        <f>'[1]2018'!$H$26</f>
        <v>7.92</v>
      </c>
      <c r="I26" s="72">
        <f>[1]IIEG!AB24</f>
        <v>7.916666666666667</v>
      </c>
      <c r="J26" s="73">
        <f>[1]IIEG!AS24</f>
        <v>7.92</v>
      </c>
      <c r="K26" s="72">
        <f>[1]IIEG!AD24</f>
        <v>7.916666666666667</v>
      </c>
      <c r="L26" s="74">
        <f>[1]IIEG!$AU$25</f>
        <v>7.92</v>
      </c>
      <c r="M26" s="72">
        <f>[1]IIEG!AE24</f>
        <v>7.916666666666667</v>
      </c>
      <c r="N26" s="74">
        <f>'[1]2018'!$N$26</f>
        <v>7.92</v>
      </c>
      <c r="O26" s="72">
        <f>[1]IIEG!AF24</f>
        <v>7.916666666666667</v>
      </c>
      <c r="P26" s="74">
        <f>'[1]2018'!$P$26</f>
        <v>7.92</v>
      </c>
      <c r="Q26" s="72">
        <f>[1]IIEG!AH24</f>
        <v>7.916666666666667</v>
      </c>
      <c r="R26" s="74">
        <f>'[1]2018'!$R$26</f>
        <v>7.92</v>
      </c>
      <c r="S26" s="72">
        <f>[1]IIEG!AI24</f>
        <v>7.916666666666667</v>
      </c>
      <c r="T26" s="74">
        <f>'[1]2018'!$T$26</f>
        <v>7.92</v>
      </c>
      <c r="U26" s="72">
        <f>[1]IIEG!AJ24</f>
        <v>7.916666666666667</v>
      </c>
      <c r="V26" s="74">
        <f>'[1]2018'!$V$26</f>
        <v>7.92</v>
      </c>
      <c r="W26" s="72">
        <f>[1]IIEG!AL24</f>
        <v>7.916666666666667</v>
      </c>
      <c r="X26" s="134">
        <f>'[1]2018'!$X$26</f>
        <v>7.92</v>
      </c>
      <c r="Y26" s="72">
        <f>[1]IIEG!AM24</f>
        <v>7.916666666666667</v>
      </c>
      <c r="Z26" s="74"/>
      <c r="AA26" s="72">
        <f>[1]IIEG!AN24</f>
        <v>7.88</v>
      </c>
      <c r="AB26" s="74"/>
      <c r="AC26" s="50">
        <f t="shared" si="2"/>
        <v>79.2</v>
      </c>
      <c r="AD26" s="88"/>
    </row>
    <row r="27" spans="1:32" ht="99" customHeight="1" x14ac:dyDescent="0.25">
      <c r="A27" s="84" t="s">
        <v>60</v>
      </c>
      <c r="B27" s="85" t="s">
        <v>98</v>
      </c>
      <c r="C27" s="70" t="s">
        <v>73</v>
      </c>
      <c r="D27" s="89">
        <v>0.95</v>
      </c>
      <c r="E27" s="72">
        <f>[1]IIEG!Z25</f>
        <v>7.916666666666667</v>
      </c>
      <c r="F27" s="73">
        <f>'[1]2018'!$F$27</f>
        <v>7.92</v>
      </c>
      <c r="G27" s="72">
        <f>[1]IIEG!AA25</f>
        <v>7.916666666666667</v>
      </c>
      <c r="H27" s="74">
        <f>'[1]2018'!$H$27</f>
        <v>7.92</v>
      </c>
      <c r="I27" s="72">
        <f>[1]IIEG!AB25</f>
        <v>7.916666666666667</v>
      </c>
      <c r="J27" s="73">
        <f>[1]IIEG!AS25</f>
        <v>7.92</v>
      </c>
      <c r="K27" s="72">
        <f>[1]IIEG!AD25</f>
        <v>7.916666666666667</v>
      </c>
      <c r="L27" s="74">
        <f>[1]IIEG!$AU$25</f>
        <v>7.92</v>
      </c>
      <c r="M27" s="72">
        <f>[1]IIEG!AE25</f>
        <v>7.916666666666667</v>
      </c>
      <c r="N27" s="74">
        <f>'[1]2018'!$N$27</f>
        <v>7.92</v>
      </c>
      <c r="O27" s="72">
        <f>[1]IIEG!AF25</f>
        <v>7.916666666666667</v>
      </c>
      <c r="P27" s="74">
        <f>'[1]2018'!$P$27</f>
        <v>7.92</v>
      </c>
      <c r="Q27" s="72">
        <f>[1]IIEG!AH25</f>
        <v>7.916666666666667</v>
      </c>
      <c r="R27" s="74">
        <f>'[1]2018'!$R$27</f>
        <v>7.92</v>
      </c>
      <c r="S27" s="72">
        <f>[1]IIEG!AI25</f>
        <v>7.916666666666667</v>
      </c>
      <c r="T27" s="74">
        <f>'[1]2018'!$T$27</f>
        <v>7.92</v>
      </c>
      <c r="U27" s="72">
        <f>[1]IIEG!AJ25</f>
        <v>7.916666666666667</v>
      </c>
      <c r="V27" s="74">
        <f>'[1]2018'!$V$27</f>
        <v>7.92</v>
      </c>
      <c r="W27" s="72">
        <f>[1]IIEG!AL25</f>
        <v>7.916666666666667</v>
      </c>
      <c r="X27" s="134">
        <f>'[1]2018'!$X$27</f>
        <v>7.92</v>
      </c>
      <c r="Y27" s="72">
        <f>[1]IIEG!AM25</f>
        <v>7.916666666666667</v>
      </c>
      <c r="Z27" s="74"/>
      <c r="AA27" s="72">
        <f>[1]IIEG!AN25</f>
        <v>7.88</v>
      </c>
      <c r="AB27" s="74"/>
      <c r="AC27" s="50">
        <f t="shared" si="2"/>
        <v>79.2</v>
      </c>
      <c r="AD27" s="88"/>
    </row>
    <row r="28" spans="1:32" ht="99" customHeight="1" x14ac:dyDescent="0.25">
      <c r="A28" s="84" t="s">
        <v>60</v>
      </c>
      <c r="B28" s="85" t="s">
        <v>74</v>
      </c>
      <c r="C28" s="90" t="s">
        <v>75</v>
      </c>
      <c r="D28" s="44">
        <v>0.7</v>
      </c>
      <c r="E28" s="65">
        <f>[1]IIEG!Z26</f>
        <v>0</v>
      </c>
      <c r="F28" s="110">
        <f>'[1]2018'!$F$28</f>
        <v>0</v>
      </c>
      <c r="G28" s="65">
        <f>[1]IIEG!AA26</f>
        <v>0</v>
      </c>
      <c r="H28" s="46">
        <f>'[1]2018'!$H$28</f>
        <v>0</v>
      </c>
      <c r="I28" s="72">
        <f>[1]IIEG!AB26</f>
        <v>17.5</v>
      </c>
      <c r="J28" s="91">
        <f>[1]IIEG!AS26</f>
        <v>17.5</v>
      </c>
      <c r="K28" s="65">
        <f>[1]IIEG!AD26</f>
        <v>0</v>
      </c>
      <c r="L28" s="46">
        <f>[1]IIEG!$AU$26</f>
        <v>0</v>
      </c>
      <c r="M28" s="65">
        <f>[1]IIEG!AE26</f>
        <v>0</v>
      </c>
      <c r="N28" s="46">
        <f>'[1]2018'!$N$28</f>
        <v>0</v>
      </c>
      <c r="O28" s="72">
        <f>[1]IIEG!AF26</f>
        <v>17.5</v>
      </c>
      <c r="P28" s="46">
        <f>'[1]2018'!$P$28</f>
        <v>17.5</v>
      </c>
      <c r="Q28" s="65">
        <f>[1]IIEG!AH26</f>
        <v>0</v>
      </c>
      <c r="R28" s="46">
        <f>'[1]2018'!$R$28</f>
        <v>0</v>
      </c>
      <c r="S28" s="65">
        <f>[1]IIEG!AI26</f>
        <v>0</v>
      </c>
      <c r="T28" s="46">
        <f>'[1]2018'!$T$28</f>
        <v>0</v>
      </c>
      <c r="U28" s="72">
        <f>[1]IIEG!AJ26</f>
        <v>17.5</v>
      </c>
      <c r="V28" s="46">
        <f>'[1]2018'!$V$28</f>
        <v>17.5</v>
      </c>
      <c r="W28" s="65">
        <f>[1]IIEG!AL26</f>
        <v>0</v>
      </c>
      <c r="X28" s="134">
        <f>'[1]2018'!$X$28</f>
        <v>0</v>
      </c>
      <c r="Y28" s="65">
        <f>[1]IIEG!AM26</f>
        <v>0</v>
      </c>
      <c r="Z28" s="74"/>
      <c r="AA28" s="72">
        <f>[1]IIEG!AN26</f>
        <v>17.5</v>
      </c>
      <c r="AB28" s="46"/>
      <c r="AC28" s="50">
        <f t="shared" si="2"/>
        <v>52.5</v>
      </c>
      <c r="AD28" s="52"/>
    </row>
    <row r="29" spans="1:32" ht="99" customHeight="1" x14ac:dyDescent="0.25">
      <c r="A29" s="84" t="s">
        <v>60</v>
      </c>
      <c r="B29" s="85" t="s">
        <v>128</v>
      </c>
      <c r="C29" s="90" t="s">
        <v>129</v>
      </c>
      <c r="D29" s="44">
        <v>0.7</v>
      </c>
      <c r="E29" s="72">
        <f>[1]IIEG!Z27</f>
        <v>5.5</v>
      </c>
      <c r="F29" s="73">
        <f>'[1]2018'!$F$29</f>
        <v>5.5</v>
      </c>
      <c r="G29" s="72">
        <f>[1]IIEG!AA27</f>
        <v>6</v>
      </c>
      <c r="H29" s="91">
        <f>'[1]2018'!$H$29</f>
        <v>6</v>
      </c>
      <c r="I29" s="72">
        <f>[1]IIEG!AB27</f>
        <v>6</v>
      </c>
      <c r="J29" s="91">
        <f>[1]IIEG!AS27</f>
        <v>6</v>
      </c>
      <c r="K29" s="72">
        <f>[1]IIEG!AD27</f>
        <v>5.5</v>
      </c>
      <c r="L29" s="91">
        <f>[1]IIEG!$AU$27</f>
        <v>5.5</v>
      </c>
      <c r="M29" s="72">
        <f>[1]IIEG!AE27</f>
        <v>6</v>
      </c>
      <c r="N29" s="91">
        <f>'[1]2018'!$N$29</f>
        <v>6</v>
      </c>
      <c r="O29" s="72">
        <f>[1]IIEG!AF27</f>
        <v>6</v>
      </c>
      <c r="P29" s="91">
        <f>'[1]2018'!$P$29</f>
        <v>6</v>
      </c>
      <c r="Q29" s="72">
        <f>[1]IIEG!AH27</f>
        <v>5.5</v>
      </c>
      <c r="R29" s="91">
        <f>'[1]2018'!$R$29</f>
        <v>5.5</v>
      </c>
      <c r="S29" s="72">
        <f>[1]IIEG!AI27</f>
        <v>6</v>
      </c>
      <c r="T29" s="91">
        <f>'[1]2018'!$T$29</f>
        <v>6</v>
      </c>
      <c r="U29" s="72">
        <f>[1]IIEG!AJ27</f>
        <v>6</v>
      </c>
      <c r="V29" s="91">
        <f>'[1]2018'!$V$29</f>
        <v>6</v>
      </c>
      <c r="W29" s="72">
        <f>[1]IIEG!AL27</f>
        <v>5.5</v>
      </c>
      <c r="X29" s="134">
        <f>'[1]2018'!$X$29</f>
        <v>5.5</v>
      </c>
      <c r="Y29" s="72">
        <f>[1]IIEG!AM27</f>
        <v>6</v>
      </c>
      <c r="Z29" s="74"/>
      <c r="AA29" s="72">
        <f>[1]IIEG!AN27</f>
        <v>6</v>
      </c>
      <c r="AB29" s="46"/>
      <c r="AC29" s="50">
        <f t="shared" si="2"/>
        <v>58</v>
      </c>
      <c r="AD29" s="52"/>
    </row>
    <row r="30" spans="1:32" ht="99" customHeight="1" thickBot="1" x14ac:dyDescent="0.3">
      <c r="A30" s="111" t="s">
        <v>60</v>
      </c>
      <c r="B30" s="112" t="s">
        <v>130</v>
      </c>
      <c r="C30" s="113" t="s">
        <v>131</v>
      </c>
      <c r="D30" s="114">
        <v>1</v>
      </c>
      <c r="E30" s="92">
        <f>[1]IIEG!Z28</f>
        <v>0</v>
      </c>
      <c r="F30" s="115">
        <v>0</v>
      </c>
      <c r="G30" s="92">
        <f>[1]IIEG!AA28</f>
        <v>0</v>
      </c>
      <c r="H30" s="115">
        <v>0</v>
      </c>
      <c r="I30" s="92">
        <f>[1]IIEG!AB28</f>
        <v>0</v>
      </c>
      <c r="J30" s="115">
        <f>[1]IIEG!AS28</f>
        <v>0</v>
      </c>
      <c r="K30" s="47">
        <f>[1]IIEG!AD28</f>
        <v>0</v>
      </c>
      <c r="L30" s="115">
        <f>[1]IIEG!$AU$28</f>
        <v>0</v>
      </c>
      <c r="M30" s="92">
        <f>[1]IIEG!AE28</f>
        <v>0</v>
      </c>
      <c r="N30" s="115">
        <f>'[1]2018'!$N$30</f>
        <v>0</v>
      </c>
      <c r="O30" s="47">
        <f>[1]IIEG!AF28</f>
        <v>0</v>
      </c>
      <c r="P30" s="115">
        <f>'[1]2018'!$P$30</f>
        <v>0</v>
      </c>
      <c r="Q30" s="47">
        <f>[1]IIEG!AH28</f>
        <v>0</v>
      </c>
      <c r="R30" s="115">
        <f>'[1]2018'!$R$30</f>
        <v>0</v>
      </c>
      <c r="S30" s="47">
        <f>[1]IIEG!AI28</f>
        <v>0</v>
      </c>
      <c r="T30" s="115">
        <f>'[1]2018'!$T$30</f>
        <v>30</v>
      </c>
      <c r="U30" s="47">
        <f>[1]IIEG!AJ28</f>
        <v>0</v>
      </c>
      <c r="V30" s="115">
        <f>'[1]2018'!$V$30</f>
        <v>0</v>
      </c>
      <c r="W30" s="50">
        <f>[1]IIEG!AL28</f>
        <v>20</v>
      </c>
      <c r="X30" s="170">
        <f>'[1]2018'!$X$30</f>
        <v>20</v>
      </c>
      <c r="Y30" s="50">
        <f>[1]IIEG!AM28</f>
        <v>40</v>
      </c>
      <c r="Z30" s="49"/>
      <c r="AA30" s="50">
        <f>[1]IIEG!AN28</f>
        <v>40</v>
      </c>
      <c r="AB30" s="116"/>
      <c r="AC30" s="93">
        <f t="shared" si="2"/>
        <v>50</v>
      </c>
      <c r="AD30" s="117"/>
    </row>
    <row r="31" spans="1:32" s="121" customFormat="1" ht="261" customHeight="1" x14ac:dyDescent="0.4">
      <c r="A31" s="118"/>
      <c r="B31" s="218" t="s">
        <v>133</v>
      </c>
      <c r="C31" s="219"/>
      <c r="D31" s="219"/>
      <c r="E31" s="219"/>
      <c r="F31" s="119"/>
      <c r="G31" s="120"/>
      <c r="H31" s="218" t="s">
        <v>134</v>
      </c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119"/>
      <c r="U31" s="218" t="s">
        <v>140</v>
      </c>
      <c r="V31" s="218"/>
      <c r="W31" s="218"/>
      <c r="X31" s="218"/>
      <c r="Y31" s="218"/>
      <c r="Z31" s="218"/>
      <c r="AA31" s="218"/>
      <c r="AB31" s="218"/>
      <c r="AC31" s="218"/>
      <c r="AD31" s="218"/>
    </row>
    <row r="32" spans="1:32" s="24" customFormat="1" x14ac:dyDescent="0.25">
      <c r="A32" s="122"/>
      <c r="B32" s="122"/>
      <c r="C32" s="122"/>
      <c r="D32" s="123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5"/>
      <c r="AD32" s="126"/>
    </row>
    <row r="33" spans="1:30" s="24" customFormat="1" x14ac:dyDescent="0.25">
      <c r="A33" s="122"/>
      <c r="B33" s="122"/>
      <c r="C33" s="122"/>
      <c r="D33" s="123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5"/>
      <c r="AD33" s="126"/>
    </row>
    <row r="34" spans="1:30" s="24" customFormat="1" x14ac:dyDescent="0.25">
      <c r="A34" s="122"/>
      <c r="B34" s="122"/>
      <c r="C34" s="122"/>
      <c r="D34" s="123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5"/>
      <c r="AD34" s="126"/>
    </row>
    <row r="35" spans="1:30" s="24" customFormat="1" x14ac:dyDescent="0.25">
      <c r="A35" s="122"/>
      <c r="B35" s="122"/>
      <c r="C35" s="122"/>
      <c r="D35" s="123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5"/>
      <c r="AD35" s="126"/>
    </row>
    <row r="36" spans="1:30" s="24" customFormat="1" x14ac:dyDescent="0.25">
      <c r="A36" s="122"/>
      <c r="B36" s="122"/>
      <c r="C36" s="122"/>
      <c r="D36" s="123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5"/>
      <c r="AD36" s="126"/>
    </row>
    <row r="37" spans="1:30" s="24" customFormat="1" x14ac:dyDescent="0.25">
      <c r="A37" s="122"/>
      <c r="B37" s="122"/>
      <c r="C37" s="122"/>
      <c r="D37" s="123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5"/>
      <c r="AD37" s="126"/>
    </row>
    <row r="38" spans="1:30" s="24" customFormat="1" x14ac:dyDescent="0.25">
      <c r="A38" s="122"/>
      <c r="B38" s="122"/>
      <c r="C38" s="122"/>
      <c r="D38" s="123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5"/>
      <c r="AD38" s="126"/>
    </row>
    <row r="39" spans="1:30" s="24" customFormat="1" x14ac:dyDescent="0.25">
      <c r="A39" s="122"/>
      <c r="B39" s="122"/>
      <c r="C39" s="122"/>
      <c r="D39" s="123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5"/>
      <c r="AD39" s="126"/>
    </row>
    <row r="40" spans="1:30" s="24" customFormat="1" x14ac:dyDescent="0.25">
      <c r="A40" s="122"/>
      <c r="B40" s="122"/>
      <c r="C40" s="122"/>
      <c r="D40" s="123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5"/>
      <c r="AD40" s="126"/>
    </row>
    <row r="41" spans="1:30" s="24" customFormat="1" x14ac:dyDescent="0.25">
      <c r="A41" s="122"/>
      <c r="B41" s="122"/>
      <c r="C41" s="122"/>
      <c r="D41" s="123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5"/>
      <c r="AD41" s="126"/>
    </row>
    <row r="42" spans="1:30" s="24" customFormat="1" x14ac:dyDescent="0.25">
      <c r="A42" s="122"/>
      <c r="B42" s="122"/>
      <c r="C42" s="122"/>
      <c r="D42" s="123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5"/>
      <c r="AD42" s="126"/>
    </row>
    <row r="43" spans="1:30" s="24" customFormat="1" x14ac:dyDescent="0.25">
      <c r="A43" s="122"/>
      <c r="B43" s="122"/>
      <c r="C43" s="122"/>
      <c r="D43" s="123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5"/>
      <c r="AD43" s="126"/>
    </row>
    <row r="44" spans="1:30" s="24" customFormat="1" x14ac:dyDescent="0.25">
      <c r="A44" s="122"/>
      <c r="B44" s="122"/>
      <c r="C44" s="122"/>
      <c r="D44" s="123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5"/>
      <c r="AD44" s="126"/>
    </row>
    <row r="45" spans="1:30" s="24" customFormat="1" x14ac:dyDescent="0.25">
      <c r="A45" s="122"/>
      <c r="B45" s="122"/>
      <c r="C45" s="122"/>
      <c r="D45" s="123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5"/>
      <c r="AD45" s="126"/>
    </row>
    <row r="46" spans="1:30" s="24" customFormat="1" x14ac:dyDescent="0.25">
      <c r="A46" s="122"/>
      <c r="B46" s="122"/>
      <c r="C46" s="122"/>
      <c r="D46" s="123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5"/>
      <c r="AD46" s="126"/>
    </row>
    <row r="47" spans="1:30" s="24" customFormat="1" x14ac:dyDescent="0.25">
      <c r="A47" s="122"/>
      <c r="B47" s="122"/>
      <c r="C47" s="122"/>
      <c r="D47" s="123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5"/>
      <c r="AD47" s="126"/>
    </row>
    <row r="48" spans="1:30" s="24" customFormat="1" x14ac:dyDescent="0.25">
      <c r="A48" s="122"/>
      <c r="B48" s="122"/>
      <c r="C48" s="122"/>
      <c r="D48" s="123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5"/>
      <c r="AD48" s="126"/>
    </row>
    <row r="49" spans="1:30" s="24" customFormat="1" x14ac:dyDescent="0.25">
      <c r="A49" s="122"/>
      <c r="B49" s="122"/>
      <c r="C49" s="122"/>
      <c r="D49" s="123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5"/>
      <c r="AD49" s="126"/>
    </row>
    <row r="50" spans="1:30" s="24" customFormat="1" x14ac:dyDescent="0.25">
      <c r="A50" s="122"/>
      <c r="B50" s="122"/>
      <c r="C50" s="122"/>
      <c r="D50" s="123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5"/>
      <c r="AD50" s="126"/>
    </row>
    <row r="51" spans="1:30" s="24" customFormat="1" x14ac:dyDescent="0.25">
      <c r="A51" s="122"/>
      <c r="B51" s="122"/>
      <c r="C51" s="122"/>
      <c r="D51" s="123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125"/>
      <c r="AD51" s="126"/>
    </row>
    <row r="52" spans="1:30" s="24" customFormat="1" x14ac:dyDescent="0.25">
      <c r="A52" s="122"/>
      <c r="B52" s="122"/>
      <c r="C52" s="122"/>
      <c r="D52" s="123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5"/>
      <c r="AD52" s="126"/>
    </row>
    <row r="53" spans="1:30" s="24" customFormat="1" x14ac:dyDescent="0.25">
      <c r="A53" s="122"/>
      <c r="B53" s="122"/>
      <c r="C53" s="122"/>
      <c r="D53" s="123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5"/>
      <c r="AD53" s="126"/>
    </row>
    <row r="54" spans="1:30" s="24" customFormat="1" x14ac:dyDescent="0.25">
      <c r="A54" s="122"/>
      <c r="B54" s="122"/>
      <c r="C54" s="122"/>
      <c r="D54" s="123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5"/>
      <c r="AD54" s="126"/>
    </row>
    <row r="55" spans="1:30" s="24" customFormat="1" x14ac:dyDescent="0.25">
      <c r="A55" s="122"/>
      <c r="B55" s="122"/>
      <c r="C55" s="122"/>
      <c r="D55" s="123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5"/>
      <c r="AD55" s="126"/>
    </row>
    <row r="56" spans="1:30" s="24" customFormat="1" x14ac:dyDescent="0.25">
      <c r="A56" s="122"/>
      <c r="B56" s="122"/>
      <c r="C56" s="122"/>
      <c r="D56" s="123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5"/>
      <c r="AD56" s="126"/>
    </row>
    <row r="57" spans="1:30" s="24" customFormat="1" x14ac:dyDescent="0.25">
      <c r="A57" s="122"/>
      <c r="B57" s="122"/>
      <c r="C57" s="122"/>
      <c r="D57" s="123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5"/>
      <c r="AD57" s="126"/>
    </row>
    <row r="58" spans="1:30" s="24" customFormat="1" x14ac:dyDescent="0.25">
      <c r="A58" s="122"/>
      <c r="B58" s="122"/>
      <c r="C58" s="122"/>
      <c r="D58" s="123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5"/>
      <c r="AD58" s="126"/>
    </row>
    <row r="59" spans="1:30" s="24" customFormat="1" x14ac:dyDescent="0.25">
      <c r="A59" s="122"/>
      <c r="B59" s="122"/>
      <c r="C59" s="122"/>
      <c r="D59" s="123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5"/>
      <c r="AD59" s="126"/>
    </row>
    <row r="60" spans="1:30" s="24" customFormat="1" x14ac:dyDescent="0.25">
      <c r="A60" s="122"/>
      <c r="B60" s="122"/>
      <c r="C60" s="122"/>
      <c r="D60" s="123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5"/>
      <c r="AD60" s="126"/>
    </row>
    <row r="61" spans="1:30" s="24" customFormat="1" x14ac:dyDescent="0.25">
      <c r="A61" s="122"/>
      <c r="B61" s="122"/>
      <c r="C61" s="122"/>
      <c r="D61" s="123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5"/>
      <c r="AD61" s="126"/>
    </row>
    <row r="62" spans="1:30" s="24" customFormat="1" x14ac:dyDescent="0.25">
      <c r="A62" s="122"/>
      <c r="B62" s="122"/>
      <c r="C62" s="122"/>
      <c r="D62" s="123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5"/>
      <c r="AD62" s="126"/>
    </row>
    <row r="63" spans="1:30" s="24" customFormat="1" x14ac:dyDescent="0.25">
      <c r="A63" s="122"/>
      <c r="B63" s="122"/>
      <c r="C63" s="122"/>
      <c r="D63" s="123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5"/>
      <c r="AD63" s="126"/>
    </row>
    <row r="64" spans="1:30" s="24" customFormat="1" x14ac:dyDescent="0.25">
      <c r="A64" s="122"/>
      <c r="B64" s="122"/>
      <c r="C64" s="122"/>
      <c r="D64" s="123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5"/>
      <c r="AD64" s="126"/>
    </row>
    <row r="65" spans="1:30" s="24" customFormat="1" x14ac:dyDescent="0.25">
      <c r="A65" s="122"/>
      <c r="B65" s="122"/>
      <c r="C65" s="122"/>
      <c r="D65" s="123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5"/>
      <c r="AD65" s="126"/>
    </row>
    <row r="66" spans="1:30" s="24" customFormat="1" x14ac:dyDescent="0.25">
      <c r="A66" s="122"/>
      <c r="B66" s="122"/>
      <c r="C66" s="122"/>
      <c r="D66" s="123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5"/>
      <c r="AD66" s="126"/>
    </row>
    <row r="67" spans="1:30" s="24" customFormat="1" x14ac:dyDescent="0.25">
      <c r="A67" s="122"/>
      <c r="B67" s="122"/>
      <c r="C67" s="122"/>
      <c r="D67" s="123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5"/>
      <c r="AD67" s="126"/>
    </row>
    <row r="68" spans="1:30" s="24" customFormat="1" x14ac:dyDescent="0.25">
      <c r="A68" s="122"/>
      <c r="B68" s="122"/>
      <c r="C68" s="122"/>
      <c r="D68" s="123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5"/>
      <c r="AD68" s="126"/>
    </row>
    <row r="69" spans="1:30" s="24" customFormat="1" x14ac:dyDescent="0.25">
      <c r="A69" s="122"/>
      <c r="B69" s="122"/>
      <c r="C69" s="122"/>
      <c r="D69" s="123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5"/>
      <c r="AD69" s="126"/>
    </row>
    <row r="70" spans="1:30" s="24" customFormat="1" x14ac:dyDescent="0.25">
      <c r="A70" s="122"/>
      <c r="B70" s="122"/>
      <c r="C70" s="122"/>
      <c r="D70" s="123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5"/>
      <c r="AD70" s="126"/>
    </row>
    <row r="71" spans="1:30" s="24" customFormat="1" x14ac:dyDescent="0.25">
      <c r="A71" s="122"/>
      <c r="B71" s="122"/>
      <c r="C71" s="122"/>
      <c r="D71" s="123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5"/>
      <c r="AD71" s="126"/>
    </row>
    <row r="72" spans="1:30" s="24" customFormat="1" x14ac:dyDescent="0.25">
      <c r="A72" s="122"/>
      <c r="B72" s="122"/>
      <c r="C72" s="122"/>
      <c r="D72" s="123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5"/>
      <c r="AD72" s="126"/>
    </row>
    <row r="73" spans="1:30" s="24" customFormat="1" x14ac:dyDescent="0.25">
      <c r="A73" s="122"/>
      <c r="B73" s="122"/>
      <c r="C73" s="122"/>
      <c r="D73" s="123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5"/>
      <c r="AD73" s="126"/>
    </row>
    <row r="74" spans="1:30" s="24" customFormat="1" x14ac:dyDescent="0.25">
      <c r="A74" s="122"/>
      <c r="B74" s="122"/>
      <c r="C74" s="122"/>
      <c r="D74" s="123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5"/>
      <c r="AD74" s="126"/>
    </row>
    <row r="75" spans="1:30" s="24" customFormat="1" x14ac:dyDescent="0.25">
      <c r="A75" s="122"/>
      <c r="B75" s="122"/>
      <c r="C75" s="122"/>
      <c r="D75" s="123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5"/>
      <c r="AD75" s="126"/>
    </row>
    <row r="76" spans="1:30" s="24" customFormat="1" x14ac:dyDescent="0.25">
      <c r="A76" s="122"/>
      <c r="B76" s="122"/>
      <c r="C76" s="122"/>
      <c r="D76" s="123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5"/>
      <c r="AD76" s="126"/>
    </row>
    <row r="77" spans="1:30" s="24" customFormat="1" x14ac:dyDescent="0.25">
      <c r="A77" s="122"/>
      <c r="B77" s="122"/>
      <c r="C77" s="122"/>
      <c r="D77" s="123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5"/>
      <c r="AD77" s="126"/>
    </row>
    <row r="78" spans="1:30" s="24" customFormat="1" x14ac:dyDescent="0.25">
      <c r="A78" s="122"/>
      <c r="B78" s="122"/>
      <c r="C78" s="122"/>
      <c r="D78" s="123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5"/>
      <c r="AD78" s="126"/>
    </row>
    <row r="79" spans="1:30" s="24" customFormat="1" x14ac:dyDescent="0.25">
      <c r="A79" s="122"/>
      <c r="B79" s="122"/>
      <c r="C79" s="122"/>
      <c r="D79" s="123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5"/>
      <c r="AD79" s="126"/>
    </row>
    <row r="80" spans="1:30" s="24" customFormat="1" x14ac:dyDescent="0.25">
      <c r="A80" s="122"/>
      <c r="B80" s="122"/>
      <c r="C80" s="122"/>
      <c r="D80" s="123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  <c r="AC80" s="125"/>
      <c r="AD80" s="126"/>
    </row>
    <row r="81" spans="1:30" s="24" customFormat="1" x14ac:dyDescent="0.25">
      <c r="A81" s="122"/>
      <c r="B81" s="122"/>
      <c r="C81" s="122"/>
      <c r="D81" s="123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  <c r="AA81" s="124"/>
      <c r="AB81" s="124"/>
      <c r="AC81" s="125"/>
      <c r="AD81" s="126"/>
    </row>
    <row r="82" spans="1:30" s="24" customFormat="1" x14ac:dyDescent="0.25">
      <c r="A82" s="122"/>
      <c r="B82" s="122"/>
      <c r="C82" s="122"/>
      <c r="D82" s="123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5"/>
      <c r="AD82" s="126"/>
    </row>
    <row r="83" spans="1:30" s="24" customFormat="1" x14ac:dyDescent="0.25">
      <c r="A83" s="122"/>
      <c r="B83" s="122"/>
      <c r="C83" s="122"/>
      <c r="D83" s="123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5"/>
      <c r="AD83" s="126"/>
    </row>
    <row r="84" spans="1:30" s="24" customFormat="1" x14ac:dyDescent="0.25">
      <c r="A84" s="122"/>
      <c r="B84" s="122"/>
      <c r="C84" s="122"/>
      <c r="D84" s="123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  <c r="AC84" s="125"/>
      <c r="AD84" s="126"/>
    </row>
    <row r="85" spans="1:30" s="24" customFormat="1" x14ac:dyDescent="0.25">
      <c r="A85" s="122"/>
      <c r="B85" s="122"/>
      <c r="C85" s="122"/>
      <c r="D85" s="123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  <c r="AA85" s="124"/>
      <c r="AB85" s="124"/>
      <c r="AC85" s="125"/>
      <c r="AD85" s="126"/>
    </row>
    <row r="86" spans="1:30" s="24" customFormat="1" x14ac:dyDescent="0.25">
      <c r="A86" s="122"/>
      <c r="B86" s="122"/>
      <c r="C86" s="122"/>
      <c r="D86" s="123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  <c r="AA86" s="124"/>
      <c r="AB86" s="124"/>
      <c r="AC86" s="125"/>
      <c r="AD86" s="126"/>
    </row>
    <row r="87" spans="1:30" s="24" customFormat="1" x14ac:dyDescent="0.25">
      <c r="A87" s="122"/>
      <c r="B87" s="122"/>
      <c r="C87" s="122"/>
      <c r="D87" s="123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5"/>
      <c r="AD87" s="126"/>
    </row>
    <row r="88" spans="1:30" s="24" customFormat="1" x14ac:dyDescent="0.25">
      <c r="A88" s="122"/>
      <c r="B88" s="122"/>
      <c r="C88" s="122"/>
      <c r="D88" s="123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5"/>
      <c r="AD88" s="126"/>
    </row>
    <row r="89" spans="1:30" s="24" customFormat="1" x14ac:dyDescent="0.25">
      <c r="A89" s="122"/>
      <c r="B89" s="122"/>
      <c r="C89" s="122"/>
      <c r="D89" s="123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5"/>
      <c r="AD89" s="126"/>
    </row>
    <row r="90" spans="1:30" s="24" customFormat="1" x14ac:dyDescent="0.25">
      <c r="A90" s="122"/>
      <c r="B90" s="122"/>
      <c r="C90" s="122"/>
      <c r="D90" s="123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5"/>
      <c r="AD90" s="126"/>
    </row>
    <row r="91" spans="1:30" s="24" customFormat="1" x14ac:dyDescent="0.25">
      <c r="A91" s="122"/>
      <c r="B91" s="122"/>
      <c r="C91" s="122"/>
      <c r="D91" s="123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5"/>
      <c r="AD91" s="126"/>
    </row>
    <row r="92" spans="1:30" s="24" customFormat="1" x14ac:dyDescent="0.25">
      <c r="A92" s="122"/>
      <c r="B92" s="122"/>
      <c r="C92" s="122"/>
      <c r="D92" s="123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125"/>
      <c r="AD92" s="126"/>
    </row>
    <row r="93" spans="1:30" s="24" customFormat="1" x14ac:dyDescent="0.25">
      <c r="A93" s="122"/>
      <c r="B93" s="122"/>
      <c r="C93" s="122"/>
      <c r="D93" s="123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5"/>
      <c r="AD93" s="126"/>
    </row>
    <row r="94" spans="1:30" s="24" customFormat="1" x14ac:dyDescent="0.25">
      <c r="A94" s="122"/>
      <c r="B94" s="122"/>
      <c r="C94" s="122"/>
      <c r="D94" s="123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25"/>
      <c r="AD94" s="126"/>
    </row>
    <row r="95" spans="1:30" s="24" customFormat="1" x14ac:dyDescent="0.25">
      <c r="A95" s="122"/>
      <c r="B95" s="122"/>
      <c r="C95" s="122"/>
      <c r="D95" s="123"/>
      <c r="E95" s="124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5"/>
      <c r="AD95" s="126"/>
    </row>
    <row r="96" spans="1:30" s="24" customFormat="1" x14ac:dyDescent="0.25">
      <c r="A96" s="122"/>
      <c r="B96" s="122"/>
      <c r="C96" s="122"/>
      <c r="D96" s="123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5"/>
      <c r="AD96" s="126"/>
    </row>
    <row r="97" spans="1:30" s="24" customFormat="1" x14ac:dyDescent="0.25">
      <c r="A97" s="122"/>
      <c r="B97" s="122"/>
      <c r="C97" s="122"/>
      <c r="D97" s="123"/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5"/>
      <c r="AD97" s="126"/>
    </row>
    <row r="98" spans="1:30" s="24" customFormat="1" x14ac:dyDescent="0.25">
      <c r="A98" s="122"/>
      <c r="B98" s="122"/>
      <c r="C98" s="122"/>
      <c r="D98" s="123"/>
      <c r="E98" s="124"/>
      <c r="F98" s="124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5"/>
      <c r="AD98" s="126"/>
    </row>
    <row r="99" spans="1:30" s="24" customFormat="1" x14ac:dyDescent="0.25">
      <c r="A99" s="122"/>
      <c r="B99" s="122"/>
      <c r="C99" s="122"/>
      <c r="D99" s="123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5"/>
      <c r="AD99" s="126"/>
    </row>
    <row r="100" spans="1:30" s="24" customFormat="1" x14ac:dyDescent="0.25">
      <c r="A100" s="122"/>
      <c r="B100" s="122"/>
      <c r="C100" s="122"/>
      <c r="D100" s="123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5"/>
      <c r="AD100" s="126"/>
    </row>
    <row r="101" spans="1:30" s="24" customFormat="1" x14ac:dyDescent="0.25">
      <c r="A101" s="122"/>
      <c r="B101" s="122"/>
      <c r="C101" s="122"/>
      <c r="D101" s="123"/>
      <c r="E101" s="124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125"/>
      <c r="AD101" s="126"/>
    </row>
    <row r="102" spans="1:30" s="24" customFormat="1" x14ac:dyDescent="0.25">
      <c r="A102" s="122"/>
      <c r="B102" s="122"/>
      <c r="C102" s="122"/>
      <c r="D102" s="123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5"/>
      <c r="AD102" s="126"/>
    </row>
    <row r="103" spans="1:30" s="24" customFormat="1" x14ac:dyDescent="0.25">
      <c r="A103" s="122"/>
      <c r="B103" s="122"/>
      <c r="C103" s="122"/>
      <c r="D103" s="123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5"/>
      <c r="AD103" s="126"/>
    </row>
    <row r="104" spans="1:30" s="24" customFormat="1" x14ac:dyDescent="0.25">
      <c r="A104" s="122"/>
      <c r="B104" s="122"/>
      <c r="C104" s="122"/>
      <c r="D104" s="123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5"/>
      <c r="AD104" s="126"/>
    </row>
    <row r="105" spans="1:30" s="24" customFormat="1" x14ac:dyDescent="0.25">
      <c r="A105" s="122"/>
      <c r="B105" s="122"/>
      <c r="C105" s="122"/>
      <c r="D105" s="123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5"/>
      <c r="AD105" s="126"/>
    </row>
    <row r="106" spans="1:30" s="24" customFormat="1" x14ac:dyDescent="0.25">
      <c r="A106" s="122"/>
      <c r="B106" s="122"/>
      <c r="C106" s="122"/>
      <c r="D106" s="123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5"/>
      <c r="AD106" s="126"/>
    </row>
    <row r="107" spans="1:30" s="24" customFormat="1" x14ac:dyDescent="0.25">
      <c r="A107" s="122"/>
      <c r="B107" s="122"/>
      <c r="C107" s="122"/>
      <c r="D107" s="123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5"/>
      <c r="AD107" s="126"/>
    </row>
    <row r="108" spans="1:30" s="24" customFormat="1" x14ac:dyDescent="0.25">
      <c r="A108" s="122"/>
      <c r="B108" s="122"/>
      <c r="C108" s="122"/>
      <c r="D108" s="123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5"/>
      <c r="AD108" s="126"/>
    </row>
    <row r="109" spans="1:30" s="24" customFormat="1" x14ac:dyDescent="0.25">
      <c r="A109" s="122"/>
      <c r="B109" s="122"/>
      <c r="C109" s="122"/>
      <c r="D109" s="123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5"/>
      <c r="AD109" s="126"/>
    </row>
    <row r="110" spans="1:30" s="24" customFormat="1" x14ac:dyDescent="0.25">
      <c r="A110" s="122"/>
      <c r="B110" s="122"/>
      <c r="C110" s="122"/>
      <c r="D110" s="123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  <c r="AC110" s="125"/>
      <c r="AD110" s="126"/>
    </row>
    <row r="111" spans="1:30" s="24" customFormat="1" x14ac:dyDescent="0.25">
      <c r="A111" s="122"/>
      <c r="B111" s="122"/>
      <c r="C111" s="122"/>
      <c r="D111" s="123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5"/>
      <c r="AD111" s="126"/>
    </row>
    <row r="112" spans="1:30" s="24" customFormat="1" x14ac:dyDescent="0.25">
      <c r="A112" s="122"/>
      <c r="B112" s="122"/>
      <c r="C112" s="122"/>
      <c r="D112" s="123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  <c r="Z112" s="124"/>
      <c r="AA112" s="124"/>
      <c r="AB112" s="124"/>
      <c r="AC112" s="125"/>
      <c r="AD112" s="126"/>
    </row>
    <row r="113" spans="1:30" s="24" customFormat="1" x14ac:dyDescent="0.25">
      <c r="A113" s="122"/>
      <c r="B113" s="122"/>
      <c r="C113" s="122"/>
      <c r="D113" s="123"/>
      <c r="E113" s="124"/>
      <c r="F113" s="124"/>
      <c r="G113" s="124"/>
      <c r="H113" s="124"/>
      <c r="I113" s="124"/>
      <c r="J113" s="124"/>
      <c r="K113" s="124"/>
      <c r="L113" s="124"/>
      <c r="M113" s="124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  <c r="AC113" s="125"/>
      <c r="AD113" s="126"/>
    </row>
    <row r="114" spans="1:30" s="24" customFormat="1" x14ac:dyDescent="0.25">
      <c r="A114" s="122"/>
      <c r="B114" s="122"/>
      <c r="C114" s="122"/>
      <c r="D114" s="123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  <c r="AC114" s="125"/>
      <c r="AD114" s="126"/>
    </row>
    <row r="115" spans="1:30" s="24" customFormat="1" x14ac:dyDescent="0.25">
      <c r="A115" s="122"/>
      <c r="B115" s="122"/>
      <c r="C115" s="122"/>
      <c r="D115" s="123"/>
      <c r="E115" s="124"/>
      <c r="F115" s="124"/>
      <c r="G115" s="124"/>
      <c r="H115" s="124"/>
      <c r="I115" s="124"/>
      <c r="J115" s="124"/>
      <c r="K115" s="124"/>
      <c r="L115" s="124"/>
      <c r="M115" s="124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  <c r="Z115" s="124"/>
      <c r="AA115" s="124"/>
      <c r="AB115" s="124"/>
      <c r="AC115" s="125"/>
      <c r="AD115" s="126"/>
    </row>
    <row r="116" spans="1:30" s="24" customFormat="1" x14ac:dyDescent="0.25">
      <c r="A116" s="122"/>
      <c r="B116" s="122"/>
      <c r="C116" s="122"/>
      <c r="D116" s="123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  <c r="AC116" s="125"/>
      <c r="AD116" s="126"/>
    </row>
    <row r="117" spans="1:30" s="24" customFormat="1" x14ac:dyDescent="0.25">
      <c r="A117" s="122"/>
      <c r="B117" s="122"/>
      <c r="C117" s="122"/>
      <c r="D117" s="123"/>
      <c r="E117" s="124"/>
      <c r="F117" s="124"/>
      <c r="G117" s="124"/>
      <c r="H117" s="124"/>
      <c r="I117" s="124"/>
      <c r="J117" s="124"/>
      <c r="K117" s="124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5"/>
      <c r="AD117" s="126"/>
    </row>
    <row r="118" spans="1:30" s="24" customFormat="1" x14ac:dyDescent="0.25">
      <c r="A118" s="122"/>
      <c r="B118" s="122"/>
      <c r="C118" s="122"/>
      <c r="D118" s="123"/>
      <c r="E118" s="124"/>
      <c r="F118" s="124"/>
      <c r="G118" s="124"/>
      <c r="H118" s="124"/>
      <c r="I118" s="124"/>
      <c r="J118" s="124"/>
      <c r="K118" s="124"/>
      <c r="L118" s="124"/>
      <c r="M118" s="124"/>
      <c r="N118" s="124"/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  <c r="AA118" s="124"/>
      <c r="AB118" s="124"/>
      <c r="AC118" s="125"/>
      <c r="AD118" s="126"/>
    </row>
    <row r="119" spans="1:30" s="24" customFormat="1" x14ac:dyDescent="0.25">
      <c r="A119" s="122"/>
      <c r="B119" s="122"/>
      <c r="C119" s="122"/>
      <c r="D119" s="123"/>
      <c r="E119" s="124"/>
      <c r="F119" s="124"/>
      <c r="G119" s="124"/>
      <c r="H119" s="124"/>
      <c r="I119" s="124"/>
      <c r="J119" s="124"/>
      <c r="K119" s="124"/>
      <c r="L119" s="124"/>
      <c r="M119" s="124"/>
      <c r="N119" s="124"/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  <c r="Z119" s="124"/>
      <c r="AA119" s="124"/>
      <c r="AB119" s="124"/>
      <c r="AC119" s="125"/>
      <c r="AD119" s="126"/>
    </row>
    <row r="120" spans="1:30" s="24" customFormat="1" x14ac:dyDescent="0.25">
      <c r="A120" s="122"/>
      <c r="B120" s="122"/>
      <c r="C120" s="122"/>
      <c r="D120" s="123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  <c r="AA120" s="124"/>
      <c r="AB120" s="124"/>
      <c r="AC120" s="125"/>
      <c r="AD120" s="126"/>
    </row>
    <row r="121" spans="1:30" s="24" customFormat="1" x14ac:dyDescent="0.25">
      <c r="A121" s="122"/>
      <c r="B121" s="122"/>
      <c r="C121" s="122"/>
      <c r="D121" s="123"/>
      <c r="E121" s="124"/>
      <c r="F121" s="124"/>
      <c r="G121" s="124"/>
      <c r="H121" s="124"/>
      <c r="I121" s="124"/>
      <c r="J121" s="124"/>
      <c r="K121" s="124"/>
      <c r="L121" s="124"/>
      <c r="M121" s="124"/>
      <c r="N121" s="124"/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  <c r="Z121" s="124"/>
      <c r="AA121" s="124"/>
      <c r="AB121" s="124"/>
      <c r="AC121" s="125"/>
      <c r="AD121" s="126"/>
    </row>
    <row r="122" spans="1:30" s="24" customFormat="1" x14ac:dyDescent="0.25">
      <c r="A122" s="122"/>
      <c r="B122" s="122"/>
      <c r="C122" s="122"/>
      <c r="D122" s="123"/>
      <c r="E122" s="124"/>
      <c r="F122" s="124"/>
      <c r="G122" s="124"/>
      <c r="H122" s="124"/>
      <c r="I122" s="124"/>
      <c r="J122" s="124"/>
      <c r="K122" s="124"/>
      <c r="L122" s="124"/>
      <c r="M122" s="124"/>
      <c r="N122" s="124"/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  <c r="AA122" s="124"/>
      <c r="AB122" s="124"/>
      <c r="AC122" s="125"/>
      <c r="AD122" s="126"/>
    </row>
    <row r="123" spans="1:30" s="24" customFormat="1" x14ac:dyDescent="0.25">
      <c r="A123" s="122"/>
      <c r="B123" s="122"/>
      <c r="C123" s="122"/>
      <c r="D123" s="123"/>
      <c r="E123" s="124"/>
      <c r="F123" s="124"/>
      <c r="G123" s="124"/>
      <c r="H123" s="124"/>
      <c r="I123" s="124"/>
      <c r="J123" s="124"/>
      <c r="K123" s="124"/>
      <c r="L123" s="124"/>
      <c r="M123" s="124"/>
      <c r="N123" s="124"/>
      <c r="O123" s="124"/>
      <c r="P123" s="124"/>
      <c r="Q123" s="124"/>
      <c r="R123" s="124"/>
      <c r="S123" s="124"/>
      <c r="T123" s="124"/>
      <c r="U123" s="124"/>
      <c r="V123" s="124"/>
      <c r="W123" s="124"/>
      <c r="X123" s="124"/>
      <c r="Y123" s="124"/>
      <c r="Z123" s="124"/>
      <c r="AA123" s="124"/>
      <c r="AB123" s="124"/>
      <c r="AC123" s="125"/>
      <c r="AD123" s="126"/>
    </row>
    <row r="124" spans="1:30" s="24" customFormat="1" x14ac:dyDescent="0.25">
      <c r="A124" s="122"/>
      <c r="B124" s="122"/>
      <c r="C124" s="122"/>
      <c r="D124" s="123"/>
      <c r="E124" s="124"/>
      <c r="F124" s="124"/>
      <c r="G124" s="124"/>
      <c r="H124" s="124"/>
      <c r="I124" s="124"/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  <c r="T124" s="124"/>
      <c r="U124" s="124"/>
      <c r="V124" s="124"/>
      <c r="W124" s="124"/>
      <c r="X124" s="124"/>
      <c r="Y124" s="124"/>
      <c r="Z124" s="124"/>
      <c r="AA124" s="124"/>
      <c r="AB124" s="124"/>
      <c r="AC124" s="125"/>
      <c r="AD124" s="126"/>
    </row>
    <row r="125" spans="1:30" s="24" customFormat="1" x14ac:dyDescent="0.25">
      <c r="A125" s="122"/>
      <c r="B125" s="122"/>
      <c r="C125" s="122"/>
      <c r="D125" s="123"/>
      <c r="E125" s="124"/>
      <c r="F125" s="124"/>
      <c r="G125" s="124"/>
      <c r="H125" s="124"/>
      <c r="I125" s="124"/>
      <c r="J125" s="124"/>
      <c r="K125" s="124"/>
      <c r="L125" s="124"/>
      <c r="M125" s="124"/>
      <c r="N125" s="124"/>
      <c r="O125" s="124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  <c r="AA125" s="124"/>
      <c r="AB125" s="124"/>
      <c r="AC125" s="125"/>
      <c r="AD125" s="126"/>
    </row>
    <row r="126" spans="1:30" s="24" customFormat="1" x14ac:dyDescent="0.25">
      <c r="A126" s="122"/>
      <c r="B126" s="122"/>
      <c r="C126" s="122"/>
      <c r="D126" s="123"/>
      <c r="E126" s="124"/>
      <c r="F126" s="124"/>
      <c r="G126" s="124"/>
      <c r="H126" s="124"/>
      <c r="I126" s="124"/>
      <c r="J126" s="124"/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4"/>
      <c r="V126" s="124"/>
      <c r="W126" s="124"/>
      <c r="X126" s="124"/>
      <c r="Y126" s="124"/>
      <c r="Z126" s="124"/>
      <c r="AA126" s="124"/>
      <c r="AB126" s="124"/>
      <c r="AC126" s="125"/>
      <c r="AD126" s="126"/>
    </row>
    <row r="127" spans="1:30" s="24" customFormat="1" x14ac:dyDescent="0.25">
      <c r="A127" s="122"/>
      <c r="B127" s="122"/>
      <c r="C127" s="122"/>
      <c r="D127" s="123"/>
      <c r="E127" s="124"/>
      <c r="F127" s="124"/>
      <c r="G127" s="124"/>
      <c r="H127" s="124"/>
      <c r="I127" s="124"/>
      <c r="J127" s="124"/>
      <c r="K127" s="124"/>
      <c r="L127" s="124"/>
      <c r="M127" s="124"/>
      <c r="N127" s="124"/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  <c r="AA127" s="124"/>
      <c r="AB127" s="124"/>
      <c r="AC127" s="125"/>
      <c r="AD127" s="126"/>
    </row>
    <row r="128" spans="1:30" s="24" customFormat="1" x14ac:dyDescent="0.25">
      <c r="A128" s="122"/>
      <c r="B128" s="122"/>
      <c r="C128" s="122"/>
      <c r="D128" s="123"/>
      <c r="E128" s="124"/>
      <c r="F128" s="124"/>
      <c r="G128" s="124"/>
      <c r="H128" s="124"/>
      <c r="I128" s="124"/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  <c r="AA128" s="124"/>
      <c r="AB128" s="124"/>
      <c r="AC128" s="125"/>
      <c r="AD128" s="126"/>
    </row>
    <row r="129" spans="1:30" s="24" customFormat="1" x14ac:dyDescent="0.25">
      <c r="A129" s="122"/>
      <c r="B129" s="122"/>
      <c r="C129" s="122"/>
      <c r="D129" s="123"/>
      <c r="E129" s="124"/>
      <c r="F129" s="124"/>
      <c r="G129" s="124"/>
      <c r="H129" s="124"/>
      <c r="I129" s="124"/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  <c r="AA129" s="124"/>
      <c r="AB129" s="124"/>
      <c r="AC129" s="125"/>
      <c r="AD129" s="126"/>
    </row>
    <row r="130" spans="1:30" s="24" customFormat="1" x14ac:dyDescent="0.25">
      <c r="A130" s="122"/>
      <c r="B130" s="122"/>
      <c r="C130" s="122"/>
      <c r="D130" s="123"/>
      <c r="E130" s="124"/>
      <c r="F130" s="124"/>
      <c r="G130" s="124"/>
      <c r="H130" s="124"/>
      <c r="I130" s="124"/>
      <c r="J130" s="124"/>
      <c r="K130" s="124"/>
      <c r="L130" s="124"/>
      <c r="M130" s="124"/>
      <c r="N130" s="124"/>
      <c r="O130" s="124"/>
      <c r="P130" s="124"/>
      <c r="Q130" s="124"/>
      <c r="R130" s="124"/>
      <c r="S130" s="124"/>
      <c r="T130" s="124"/>
      <c r="U130" s="124"/>
      <c r="V130" s="124"/>
      <c r="W130" s="124"/>
      <c r="X130" s="124"/>
      <c r="Y130" s="124"/>
      <c r="Z130" s="124"/>
      <c r="AA130" s="124"/>
      <c r="AB130" s="124"/>
      <c r="AC130" s="125"/>
      <c r="AD130" s="126"/>
    </row>
    <row r="131" spans="1:30" s="24" customFormat="1" x14ac:dyDescent="0.25">
      <c r="A131" s="122"/>
      <c r="B131" s="122"/>
      <c r="C131" s="122"/>
      <c r="D131" s="123"/>
      <c r="E131" s="124"/>
      <c r="F131" s="124"/>
      <c r="G131" s="124"/>
      <c r="H131" s="124"/>
      <c r="I131" s="124"/>
      <c r="J131" s="124"/>
      <c r="K131" s="124"/>
      <c r="L131" s="124"/>
      <c r="M131" s="124"/>
      <c r="N131" s="124"/>
      <c r="O131" s="124"/>
      <c r="P131" s="124"/>
      <c r="Q131" s="124"/>
      <c r="R131" s="124"/>
      <c r="S131" s="124"/>
      <c r="T131" s="124"/>
      <c r="U131" s="124"/>
      <c r="V131" s="124"/>
      <c r="W131" s="124"/>
      <c r="X131" s="124"/>
      <c r="Y131" s="124"/>
      <c r="Z131" s="124"/>
      <c r="AA131" s="124"/>
      <c r="AB131" s="124"/>
      <c r="AC131" s="125"/>
      <c r="AD131" s="126"/>
    </row>
    <row r="132" spans="1:30" s="24" customFormat="1" x14ac:dyDescent="0.25">
      <c r="A132" s="122"/>
      <c r="B132" s="122"/>
      <c r="C132" s="122"/>
      <c r="D132" s="123"/>
      <c r="E132" s="124"/>
      <c r="F132" s="124"/>
      <c r="G132" s="124"/>
      <c r="H132" s="124"/>
      <c r="I132" s="124"/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  <c r="AA132" s="124"/>
      <c r="AB132" s="124"/>
      <c r="AC132" s="125"/>
      <c r="AD132" s="126"/>
    </row>
    <row r="133" spans="1:30" s="24" customFormat="1" x14ac:dyDescent="0.25">
      <c r="A133" s="122"/>
      <c r="B133" s="122"/>
      <c r="C133" s="122"/>
      <c r="D133" s="123"/>
      <c r="E133" s="124"/>
      <c r="F133" s="124"/>
      <c r="G133" s="124"/>
      <c r="H133" s="124"/>
      <c r="I133" s="124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  <c r="AA133" s="124"/>
      <c r="AB133" s="124"/>
      <c r="AC133" s="125"/>
      <c r="AD133" s="126"/>
    </row>
    <row r="134" spans="1:30" s="24" customFormat="1" x14ac:dyDescent="0.25">
      <c r="A134" s="122"/>
      <c r="B134" s="122"/>
      <c r="C134" s="122"/>
      <c r="D134" s="123"/>
      <c r="E134" s="124"/>
      <c r="F134" s="124"/>
      <c r="G134" s="124"/>
      <c r="H134" s="124"/>
      <c r="I134" s="124"/>
      <c r="J134" s="124"/>
      <c r="K134" s="124"/>
      <c r="L134" s="124"/>
      <c r="M134" s="124"/>
      <c r="N134" s="124"/>
      <c r="O134" s="124"/>
      <c r="P134" s="124"/>
      <c r="Q134" s="124"/>
      <c r="R134" s="124"/>
      <c r="S134" s="124"/>
      <c r="T134" s="124"/>
      <c r="U134" s="124"/>
      <c r="V134" s="124"/>
      <c r="W134" s="124"/>
      <c r="X134" s="124"/>
      <c r="Y134" s="124"/>
      <c r="Z134" s="124"/>
      <c r="AA134" s="124"/>
      <c r="AB134" s="124"/>
      <c r="AC134" s="125"/>
      <c r="AD134" s="126"/>
    </row>
    <row r="135" spans="1:30" s="24" customFormat="1" x14ac:dyDescent="0.25">
      <c r="A135" s="122"/>
      <c r="B135" s="122"/>
      <c r="C135" s="122"/>
      <c r="D135" s="123"/>
      <c r="E135" s="124"/>
      <c r="F135" s="124"/>
      <c r="G135" s="124"/>
      <c r="H135" s="124"/>
      <c r="I135" s="124"/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124"/>
      <c r="U135" s="124"/>
      <c r="V135" s="124"/>
      <c r="W135" s="124"/>
      <c r="X135" s="124"/>
      <c r="Y135" s="124"/>
      <c r="Z135" s="124"/>
      <c r="AA135" s="124"/>
      <c r="AB135" s="124"/>
      <c r="AC135" s="125"/>
      <c r="AD135" s="126"/>
    </row>
    <row r="136" spans="1:30" s="24" customFormat="1" x14ac:dyDescent="0.25">
      <c r="A136" s="122"/>
      <c r="B136" s="122"/>
      <c r="C136" s="122"/>
      <c r="D136" s="123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  <c r="AA136" s="124"/>
      <c r="AB136" s="124"/>
      <c r="AC136" s="125"/>
      <c r="AD136" s="126"/>
    </row>
    <row r="137" spans="1:30" s="24" customFormat="1" x14ac:dyDescent="0.25">
      <c r="A137" s="122"/>
      <c r="B137" s="122"/>
      <c r="C137" s="122"/>
      <c r="D137" s="123"/>
      <c r="E137" s="124"/>
      <c r="F137" s="124"/>
      <c r="G137" s="124"/>
      <c r="H137" s="124"/>
      <c r="I137" s="124"/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  <c r="T137" s="124"/>
      <c r="U137" s="124"/>
      <c r="V137" s="124"/>
      <c r="W137" s="124"/>
      <c r="X137" s="124"/>
      <c r="Y137" s="124"/>
      <c r="Z137" s="124"/>
      <c r="AA137" s="124"/>
      <c r="AB137" s="124"/>
      <c r="AC137" s="125"/>
      <c r="AD137" s="126"/>
    </row>
    <row r="138" spans="1:30" s="24" customFormat="1" x14ac:dyDescent="0.25">
      <c r="A138" s="122"/>
      <c r="B138" s="122"/>
      <c r="C138" s="122"/>
      <c r="D138" s="123"/>
      <c r="E138" s="124"/>
      <c r="F138" s="124"/>
      <c r="G138" s="124"/>
      <c r="H138" s="124"/>
      <c r="I138" s="124"/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  <c r="AA138" s="124"/>
      <c r="AB138" s="124"/>
      <c r="AC138" s="125"/>
      <c r="AD138" s="126"/>
    </row>
    <row r="139" spans="1:30" s="24" customFormat="1" x14ac:dyDescent="0.25">
      <c r="A139" s="122"/>
      <c r="B139" s="122"/>
      <c r="C139" s="122"/>
      <c r="D139" s="123"/>
      <c r="E139" s="124"/>
      <c r="F139" s="124"/>
      <c r="G139" s="124"/>
      <c r="H139" s="124"/>
      <c r="I139" s="124"/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  <c r="AA139" s="124"/>
      <c r="AB139" s="124"/>
      <c r="AC139" s="125"/>
      <c r="AD139" s="126"/>
    </row>
    <row r="140" spans="1:30" s="24" customFormat="1" x14ac:dyDescent="0.25">
      <c r="A140" s="122"/>
      <c r="B140" s="122"/>
      <c r="C140" s="122"/>
      <c r="D140" s="123"/>
      <c r="E140" s="124"/>
      <c r="F140" s="124"/>
      <c r="G140" s="124"/>
      <c r="H140" s="124"/>
      <c r="I140" s="124"/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  <c r="AC140" s="125"/>
      <c r="AD140" s="126"/>
    </row>
    <row r="141" spans="1:30" s="24" customFormat="1" x14ac:dyDescent="0.25">
      <c r="A141" s="122"/>
      <c r="B141" s="122"/>
      <c r="C141" s="122"/>
      <c r="D141" s="123"/>
      <c r="E141" s="124"/>
      <c r="F141" s="124"/>
      <c r="G141" s="124"/>
      <c r="H141" s="124"/>
      <c r="I141" s="124"/>
      <c r="J141" s="124"/>
      <c r="K141" s="124"/>
      <c r="L141" s="124"/>
      <c r="M141" s="124"/>
      <c r="N141" s="124"/>
      <c r="O141" s="124"/>
      <c r="P141" s="124"/>
      <c r="Q141" s="124"/>
      <c r="R141" s="124"/>
      <c r="S141" s="124"/>
      <c r="T141" s="124"/>
      <c r="U141" s="124"/>
      <c r="V141" s="124"/>
      <c r="W141" s="124"/>
      <c r="X141" s="124"/>
      <c r="Y141" s="124"/>
      <c r="Z141" s="124"/>
      <c r="AA141" s="124"/>
      <c r="AB141" s="124"/>
      <c r="AC141" s="125"/>
      <c r="AD141" s="126"/>
    </row>
    <row r="142" spans="1:30" s="24" customFormat="1" x14ac:dyDescent="0.25">
      <c r="A142" s="122"/>
      <c r="B142" s="122"/>
      <c r="C142" s="122"/>
      <c r="D142" s="123"/>
      <c r="E142" s="124"/>
      <c r="F142" s="124"/>
      <c r="G142" s="124"/>
      <c r="H142" s="124"/>
      <c r="I142" s="124"/>
      <c r="J142" s="124"/>
      <c r="K142" s="124"/>
      <c r="L142" s="124"/>
      <c r="M142" s="124"/>
      <c r="N142" s="124"/>
      <c r="O142" s="124"/>
      <c r="P142" s="124"/>
      <c r="Q142" s="124"/>
      <c r="R142" s="124"/>
      <c r="S142" s="124"/>
      <c r="T142" s="124"/>
      <c r="U142" s="124"/>
      <c r="V142" s="124"/>
      <c r="W142" s="124"/>
      <c r="X142" s="124"/>
      <c r="Y142" s="124"/>
      <c r="Z142" s="124"/>
      <c r="AA142" s="124"/>
      <c r="AB142" s="124"/>
      <c r="AC142" s="125"/>
      <c r="AD142" s="126"/>
    </row>
    <row r="143" spans="1:30" s="24" customFormat="1" x14ac:dyDescent="0.25">
      <c r="A143" s="122"/>
      <c r="B143" s="122"/>
      <c r="C143" s="122"/>
      <c r="D143" s="123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  <c r="AA143" s="124"/>
      <c r="AB143" s="124"/>
      <c r="AC143" s="125"/>
      <c r="AD143" s="126"/>
    </row>
    <row r="144" spans="1:30" s="24" customFormat="1" x14ac:dyDescent="0.25">
      <c r="A144" s="122"/>
      <c r="B144" s="122"/>
      <c r="C144" s="122"/>
      <c r="D144" s="123"/>
      <c r="E144" s="124"/>
      <c r="F144" s="124"/>
      <c r="G144" s="124"/>
      <c r="H144" s="124"/>
      <c r="I144" s="124"/>
      <c r="J144" s="124"/>
      <c r="K144" s="124"/>
      <c r="L144" s="124"/>
      <c r="M144" s="124"/>
      <c r="N144" s="124"/>
      <c r="O144" s="124"/>
      <c r="P144" s="124"/>
      <c r="Q144" s="124"/>
      <c r="R144" s="124"/>
      <c r="S144" s="124"/>
      <c r="T144" s="124"/>
      <c r="U144" s="124"/>
      <c r="V144" s="124"/>
      <c r="W144" s="124"/>
      <c r="X144" s="124"/>
      <c r="Y144" s="124"/>
      <c r="Z144" s="124"/>
      <c r="AA144" s="124"/>
      <c r="AB144" s="124"/>
      <c r="AC144" s="125"/>
      <c r="AD144" s="126"/>
    </row>
    <row r="145" spans="1:30" s="24" customFormat="1" x14ac:dyDescent="0.25">
      <c r="A145" s="122"/>
      <c r="B145" s="122"/>
      <c r="C145" s="122"/>
      <c r="D145" s="123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  <c r="Z145" s="124"/>
      <c r="AA145" s="124"/>
      <c r="AB145" s="124"/>
      <c r="AC145" s="125"/>
      <c r="AD145" s="126"/>
    </row>
    <row r="146" spans="1:30" s="24" customFormat="1" x14ac:dyDescent="0.25">
      <c r="A146" s="122"/>
      <c r="B146" s="122"/>
      <c r="C146" s="122"/>
      <c r="D146" s="123"/>
      <c r="E146" s="124"/>
      <c r="F146" s="124"/>
      <c r="G146" s="124"/>
      <c r="H146" s="124"/>
      <c r="I146" s="124"/>
      <c r="J146" s="124"/>
      <c r="K146" s="124"/>
      <c r="L146" s="124"/>
      <c r="M146" s="124"/>
      <c r="N146" s="124"/>
      <c r="O146" s="124"/>
      <c r="P146" s="124"/>
      <c r="Q146" s="124"/>
      <c r="R146" s="124"/>
      <c r="S146" s="124"/>
      <c r="T146" s="124"/>
      <c r="U146" s="124"/>
      <c r="V146" s="124"/>
      <c r="W146" s="124"/>
      <c r="X146" s="124"/>
      <c r="Y146" s="124"/>
      <c r="Z146" s="124"/>
      <c r="AA146" s="124"/>
      <c r="AB146" s="124"/>
      <c r="AC146" s="125"/>
      <c r="AD146" s="126"/>
    </row>
    <row r="147" spans="1:30" s="24" customFormat="1" x14ac:dyDescent="0.25">
      <c r="A147" s="122"/>
      <c r="B147" s="122"/>
      <c r="C147" s="122"/>
      <c r="D147" s="123"/>
      <c r="E147" s="124"/>
      <c r="F147" s="124"/>
      <c r="G147" s="124"/>
      <c r="H147" s="124"/>
      <c r="I147" s="124"/>
      <c r="J147" s="124"/>
      <c r="K147" s="124"/>
      <c r="L147" s="124"/>
      <c r="M147" s="124"/>
      <c r="N147" s="124"/>
      <c r="O147" s="124"/>
      <c r="P147" s="124"/>
      <c r="Q147" s="124"/>
      <c r="R147" s="124"/>
      <c r="S147" s="124"/>
      <c r="T147" s="124"/>
      <c r="U147" s="124"/>
      <c r="V147" s="124"/>
      <c r="W147" s="124"/>
      <c r="X147" s="124"/>
      <c r="Y147" s="124"/>
      <c r="Z147" s="124"/>
      <c r="AA147" s="124"/>
      <c r="AB147" s="124"/>
      <c r="AC147" s="125"/>
      <c r="AD147" s="126"/>
    </row>
    <row r="148" spans="1:30" s="24" customFormat="1" x14ac:dyDescent="0.25">
      <c r="A148" s="122"/>
      <c r="B148" s="122"/>
      <c r="C148" s="122"/>
      <c r="D148" s="123"/>
      <c r="E148" s="124"/>
      <c r="F148" s="124"/>
      <c r="G148" s="124"/>
      <c r="H148" s="124"/>
      <c r="I148" s="124"/>
      <c r="J148" s="124"/>
      <c r="K148" s="124"/>
      <c r="L148" s="124"/>
      <c r="M148" s="124"/>
      <c r="N148" s="124"/>
      <c r="O148" s="124"/>
      <c r="P148" s="124"/>
      <c r="Q148" s="124"/>
      <c r="R148" s="124"/>
      <c r="S148" s="124"/>
      <c r="T148" s="124"/>
      <c r="U148" s="124"/>
      <c r="V148" s="124"/>
      <c r="W148" s="124"/>
      <c r="X148" s="124"/>
      <c r="Y148" s="124"/>
      <c r="Z148" s="124"/>
      <c r="AA148" s="124"/>
      <c r="AB148" s="124"/>
      <c r="AC148" s="125"/>
      <c r="AD148" s="126"/>
    </row>
    <row r="149" spans="1:30" s="24" customFormat="1" x14ac:dyDescent="0.25">
      <c r="A149" s="122"/>
      <c r="B149" s="122"/>
      <c r="C149" s="122"/>
      <c r="D149" s="123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  <c r="Z149" s="124"/>
      <c r="AA149" s="124"/>
      <c r="AB149" s="124"/>
      <c r="AC149" s="125"/>
      <c r="AD149" s="126"/>
    </row>
    <row r="150" spans="1:30" s="24" customFormat="1" x14ac:dyDescent="0.25">
      <c r="A150" s="122"/>
      <c r="B150" s="122"/>
      <c r="C150" s="122"/>
      <c r="D150" s="123"/>
      <c r="E150" s="124"/>
      <c r="F150" s="124"/>
      <c r="G150" s="124"/>
      <c r="H150" s="124"/>
      <c r="I150" s="124"/>
      <c r="J150" s="124"/>
      <c r="K150" s="124"/>
      <c r="L150" s="124"/>
      <c r="M150" s="124"/>
      <c r="N150" s="124"/>
      <c r="O150" s="124"/>
      <c r="P150" s="124"/>
      <c r="Q150" s="124"/>
      <c r="R150" s="124"/>
      <c r="S150" s="124"/>
      <c r="T150" s="124"/>
      <c r="U150" s="124"/>
      <c r="V150" s="124"/>
      <c r="W150" s="124"/>
      <c r="X150" s="124"/>
      <c r="Y150" s="124"/>
      <c r="Z150" s="124"/>
      <c r="AA150" s="124"/>
      <c r="AB150" s="124"/>
      <c r="AC150" s="125"/>
      <c r="AD150" s="126"/>
    </row>
    <row r="151" spans="1:30" s="24" customFormat="1" x14ac:dyDescent="0.25">
      <c r="A151" s="122"/>
      <c r="B151" s="122"/>
      <c r="C151" s="122"/>
      <c r="D151" s="123"/>
      <c r="E151" s="124"/>
      <c r="F151" s="124"/>
      <c r="G151" s="124"/>
      <c r="H151" s="124"/>
      <c r="I151" s="124"/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  <c r="T151" s="124"/>
      <c r="U151" s="124"/>
      <c r="V151" s="124"/>
      <c r="W151" s="124"/>
      <c r="X151" s="124"/>
      <c r="Y151" s="124"/>
      <c r="Z151" s="124"/>
      <c r="AA151" s="124"/>
      <c r="AB151" s="124"/>
      <c r="AC151" s="125"/>
      <c r="AD151" s="126"/>
    </row>
    <row r="152" spans="1:30" s="24" customFormat="1" x14ac:dyDescent="0.25">
      <c r="A152" s="122"/>
      <c r="B152" s="122"/>
      <c r="C152" s="122"/>
      <c r="D152" s="123"/>
      <c r="E152" s="124"/>
      <c r="F152" s="124"/>
      <c r="G152" s="124"/>
      <c r="H152" s="124"/>
      <c r="I152" s="124"/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  <c r="AA152" s="124"/>
      <c r="AB152" s="124"/>
      <c r="AC152" s="125"/>
      <c r="AD152" s="126"/>
    </row>
    <row r="153" spans="1:30" s="24" customFormat="1" x14ac:dyDescent="0.25">
      <c r="A153" s="122"/>
      <c r="B153" s="122"/>
      <c r="C153" s="122"/>
      <c r="D153" s="123"/>
      <c r="E153" s="124"/>
      <c r="F153" s="124"/>
      <c r="G153" s="124"/>
      <c r="H153" s="124"/>
      <c r="I153" s="124"/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  <c r="T153" s="124"/>
      <c r="U153" s="124"/>
      <c r="V153" s="124"/>
      <c r="W153" s="124"/>
      <c r="X153" s="124"/>
      <c r="Y153" s="124"/>
      <c r="Z153" s="124"/>
      <c r="AA153" s="124"/>
      <c r="AB153" s="124"/>
      <c r="AC153" s="125"/>
      <c r="AD153" s="126"/>
    </row>
    <row r="154" spans="1:30" s="24" customFormat="1" x14ac:dyDescent="0.25">
      <c r="A154" s="122"/>
      <c r="B154" s="122"/>
      <c r="C154" s="122"/>
      <c r="D154" s="123"/>
      <c r="E154" s="124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  <c r="Z154" s="124"/>
      <c r="AA154" s="124"/>
      <c r="AB154" s="124"/>
      <c r="AC154" s="125"/>
      <c r="AD154" s="126"/>
    </row>
    <row r="155" spans="1:30" s="24" customFormat="1" x14ac:dyDescent="0.25">
      <c r="A155" s="122"/>
      <c r="B155" s="122"/>
      <c r="C155" s="122"/>
      <c r="D155" s="123"/>
      <c r="E155" s="124"/>
      <c r="F155" s="124"/>
      <c r="G155" s="124"/>
      <c r="H155" s="124"/>
      <c r="I155" s="124"/>
      <c r="J155" s="124"/>
      <c r="K155" s="124"/>
      <c r="L155" s="124"/>
      <c r="M155" s="124"/>
      <c r="N155" s="124"/>
      <c r="O155" s="124"/>
      <c r="P155" s="124"/>
      <c r="Q155" s="124"/>
      <c r="R155" s="124"/>
      <c r="S155" s="124"/>
      <c r="T155" s="124"/>
      <c r="U155" s="124"/>
      <c r="V155" s="124"/>
      <c r="W155" s="124"/>
      <c r="X155" s="124"/>
      <c r="Y155" s="124"/>
      <c r="Z155" s="124"/>
      <c r="AA155" s="124"/>
      <c r="AB155" s="124"/>
      <c r="AC155" s="125"/>
      <c r="AD155" s="126"/>
    </row>
    <row r="156" spans="1:30" s="24" customFormat="1" x14ac:dyDescent="0.25">
      <c r="A156" s="122"/>
      <c r="B156" s="122"/>
      <c r="C156" s="122"/>
      <c r="D156" s="123"/>
      <c r="E156" s="124"/>
      <c r="F156" s="124"/>
      <c r="G156" s="124"/>
      <c r="H156" s="124"/>
      <c r="I156" s="124"/>
      <c r="J156" s="124"/>
      <c r="K156" s="124"/>
      <c r="L156" s="124"/>
      <c r="M156" s="124"/>
      <c r="N156" s="124"/>
      <c r="O156" s="124"/>
      <c r="P156" s="124"/>
      <c r="Q156" s="124"/>
      <c r="R156" s="124"/>
      <c r="S156" s="124"/>
      <c r="T156" s="124"/>
      <c r="U156" s="124"/>
      <c r="V156" s="124"/>
      <c r="W156" s="124"/>
      <c r="X156" s="124"/>
      <c r="Y156" s="124"/>
      <c r="Z156" s="124"/>
      <c r="AA156" s="124"/>
      <c r="AB156" s="124"/>
      <c r="AC156" s="125"/>
      <c r="AD156" s="126"/>
    </row>
    <row r="157" spans="1:30" s="24" customFormat="1" x14ac:dyDescent="0.25">
      <c r="A157" s="122"/>
      <c r="B157" s="122"/>
      <c r="C157" s="122"/>
      <c r="D157" s="123"/>
      <c r="E157" s="124"/>
      <c r="F157" s="124"/>
      <c r="G157" s="124"/>
      <c r="H157" s="124"/>
      <c r="I157" s="124"/>
      <c r="J157" s="124"/>
      <c r="K157" s="124"/>
      <c r="L157" s="124"/>
      <c r="M157" s="124"/>
      <c r="N157" s="124"/>
      <c r="O157" s="124"/>
      <c r="P157" s="124"/>
      <c r="Q157" s="124"/>
      <c r="R157" s="124"/>
      <c r="S157" s="124"/>
      <c r="T157" s="124"/>
      <c r="U157" s="124"/>
      <c r="V157" s="124"/>
      <c r="W157" s="124"/>
      <c r="X157" s="124"/>
      <c r="Y157" s="124"/>
      <c r="Z157" s="124"/>
      <c r="AA157" s="124"/>
      <c r="AB157" s="124"/>
      <c r="AC157" s="125"/>
      <c r="AD157" s="126"/>
    </row>
    <row r="158" spans="1:30" s="24" customFormat="1" x14ac:dyDescent="0.25">
      <c r="A158" s="122"/>
      <c r="B158" s="122"/>
      <c r="C158" s="122"/>
      <c r="D158" s="123"/>
      <c r="E158" s="124"/>
      <c r="F158" s="124"/>
      <c r="G158" s="124"/>
      <c r="H158" s="124"/>
      <c r="I158" s="124"/>
      <c r="J158" s="124"/>
      <c r="K158" s="124"/>
      <c r="L158" s="124"/>
      <c r="M158" s="124"/>
      <c r="N158" s="124"/>
      <c r="O158" s="124"/>
      <c r="P158" s="124"/>
      <c r="Q158" s="124"/>
      <c r="R158" s="124"/>
      <c r="S158" s="124"/>
      <c r="T158" s="124"/>
      <c r="U158" s="124"/>
      <c r="V158" s="124"/>
      <c r="W158" s="124"/>
      <c r="X158" s="124"/>
      <c r="Y158" s="124"/>
      <c r="Z158" s="124"/>
      <c r="AA158" s="124"/>
      <c r="AB158" s="124"/>
      <c r="AC158" s="125"/>
      <c r="AD158" s="126"/>
    </row>
    <row r="159" spans="1:30" s="24" customFormat="1" x14ac:dyDescent="0.25">
      <c r="A159" s="122"/>
      <c r="B159" s="122"/>
      <c r="C159" s="122"/>
      <c r="D159" s="123"/>
      <c r="E159" s="124"/>
      <c r="F159" s="124"/>
      <c r="G159" s="124"/>
      <c r="H159" s="124"/>
      <c r="I159" s="124"/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  <c r="T159" s="124"/>
      <c r="U159" s="124"/>
      <c r="V159" s="124"/>
      <c r="W159" s="124"/>
      <c r="X159" s="124"/>
      <c r="Y159" s="124"/>
      <c r="Z159" s="124"/>
      <c r="AA159" s="124"/>
      <c r="AB159" s="124"/>
      <c r="AC159" s="125"/>
      <c r="AD159" s="126"/>
    </row>
    <row r="160" spans="1:30" s="24" customFormat="1" x14ac:dyDescent="0.25">
      <c r="A160" s="122"/>
      <c r="B160" s="122"/>
      <c r="C160" s="122"/>
      <c r="D160" s="123"/>
      <c r="E160" s="124"/>
      <c r="F160" s="124"/>
      <c r="G160" s="124"/>
      <c r="H160" s="124"/>
      <c r="I160" s="124"/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  <c r="T160" s="124"/>
      <c r="U160" s="124"/>
      <c r="V160" s="124"/>
      <c r="W160" s="124"/>
      <c r="X160" s="124"/>
      <c r="Y160" s="124"/>
      <c r="Z160" s="124"/>
      <c r="AA160" s="124"/>
      <c r="AB160" s="124"/>
      <c r="AC160" s="125"/>
      <c r="AD160" s="126"/>
    </row>
    <row r="161" spans="1:30" s="24" customFormat="1" x14ac:dyDescent="0.25">
      <c r="A161" s="122"/>
      <c r="B161" s="122"/>
      <c r="C161" s="122"/>
      <c r="D161" s="123"/>
      <c r="E161" s="124"/>
      <c r="F161" s="124"/>
      <c r="G161" s="124"/>
      <c r="H161" s="124"/>
      <c r="I161" s="124"/>
      <c r="J161" s="124"/>
      <c r="K161" s="124"/>
      <c r="L161" s="124"/>
      <c r="M161" s="124"/>
      <c r="N161" s="124"/>
      <c r="O161" s="124"/>
      <c r="P161" s="124"/>
      <c r="Q161" s="124"/>
      <c r="R161" s="124"/>
      <c r="S161" s="124"/>
      <c r="T161" s="124"/>
      <c r="U161" s="124"/>
      <c r="V161" s="124"/>
      <c r="W161" s="124"/>
      <c r="X161" s="124"/>
      <c r="Y161" s="124"/>
      <c r="Z161" s="124"/>
      <c r="AA161" s="124"/>
      <c r="AB161" s="124"/>
      <c r="AC161" s="125"/>
      <c r="AD161" s="126"/>
    </row>
    <row r="162" spans="1:30" s="24" customFormat="1" x14ac:dyDescent="0.25">
      <c r="A162" s="122"/>
      <c r="B162" s="122"/>
      <c r="C162" s="122"/>
      <c r="D162" s="123"/>
      <c r="E162" s="124"/>
      <c r="F162" s="124"/>
      <c r="G162" s="124"/>
      <c r="H162" s="124"/>
      <c r="I162" s="124"/>
      <c r="J162" s="124"/>
      <c r="K162" s="124"/>
      <c r="L162" s="124"/>
      <c r="M162" s="124"/>
      <c r="N162" s="124"/>
      <c r="O162" s="124"/>
      <c r="P162" s="124"/>
      <c r="Q162" s="124"/>
      <c r="R162" s="124"/>
      <c r="S162" s="124"/>
      <c r="T162" s="124"/>
      <c r="U162" s="124"/>
      <c r="V162" s="124"/>
      <c r="W162" s="124"/>
      <c r="X162" s="124"/>
      <c r="Y162" s="124"/>
      <c r="Z162" s="124"/>
      <c r="AA162" s="124"/>
      <c r="AB162" s="124"/>
      <c r="AC162" s="125"/>
      <c r="AD162" s="126"/>
    </row>
    <row r="163" spans="1:30" s="24" customFormat="1" x14ac:dyDescent="0.25">
      <c r="A163" s="122"/>
      <c r="B163" s="122"/>
      <c r="C163" s="122"/>
      <c r="D163" s="123"/>
      <c r="E163" s="124"/>
      <c r="F163" s="124"/>
      <c r="G163" s="124"/>
      <c r="H163" s="124"/>
      <c r="I163" s="124"/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  <c r="T163" s="124"/>
      <c r="U163" s="124"/>
      <c r="V163" s="124"/>
      <c r="W163" s="124"/>
      <c r="X163" s="124"/>
      <c r="Y163" s="124"/>
      <c r="Z163" s="124"/>
      <c r="AA163" s="124"/>
      <c r="AB163" s="124"/>
      <c r="AC163" s="125"/>
      <c r="AD163" s="126"/>
    </row>
    <row r="164" spans="1:30" s="24" customFormat="1" x14ac:dyDescent="0.25">
      <c r="A164" s="122"/>
      <c r="B164" s="122"/>
      <c r="C164" s="122"/>
      <c r="D164" s="123"/>
      <c r="E164" s="124"/>
      <c r="F164" s="124"/>
      <c r="G164" s="124"/>
      <c r="H164" s="124"/>
      <c r="I164" s="124"/>
      <c r="J164" s="124"/>
      <c r="K164" s="124"/>
      <c r="L164" s="124"/>
      <c r="M164" s="124"/>
      <c r="N164" s="124"/>
      <c r="O164" s="124"/>
      <c r="P164" s="124"/>
      <c r="Q164" s="124"/>
      <c r="R164" s="124"/>
      <c r="S164" s="124"/>
      <c r="T164" s="124"/>
      <c r="U164" s="124"/>
      <c r="V164" s="124"/>
      <c r="W164" s="124"/>
      <c r="X164" s="124"/>
      <c r="Y164" s="124"/>
      <c r="Z164" s="124"/>
      <c r="AA164" s="124"/>
      <c r="AB164" s="124"/>
      <c r="AC164" s="125"/>
      <c r="AD164" s="126"/>
    </row>
    <row r="165" spans="1:30" s="24" customFormat="1" x14ac:dyDescent="0.25">
      <c r="A165" s="122"/>
      <c r="B165" s="122"/>
      <c r="C165" s="122"/>
      <c r="D165" s="123"/>
      <c r="E165" s="124"/>
      <c r="F165" s="124"/>
      <c r="G165" s="124"/>
      <c r="H165" s="124"/>
      <c r="I165" s="124"/>
      <c r="J165" s="124"/>
      <c r="K165" s="124"/>
      <c r="L165" s="124"/>
      <c r="M165" s="124"/>
      <c r="N165" s="124"/>
      <c r="O165" s="124"/>
      <c r="P165" s="124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  <c r="AA165" s="124"/>
      <c r="AB165" s="124"/>
      <c r="AC165" s="125"/>
      <c r="AD165" s="126"/>
    </row>
    <row r="166" spans="1:30" s="24" customFormat="1" x14ac:dyDescent="0.25">
      <c r="A166" s="122"/>
      <c r="B166" s="122"/>
      <c r="C166" s="122"/>
      <c r="D166" s="123"/>
      <c r="E166" s="124"/>
      <c r="F166" s="124"/>
      <c r="G166" s="124"/>
      <c r="H166" s="124"/>
      <c r="I166" s="124"/>
      <c r="J166" s="124"/>
      <c r="K166" s="124"/>
      <c r="L166" s="124"/>
      <c r="M166" s="124"/>
      <c r="N166" s="124"/>
      <c r="O166" s="124"/>
      <c r="P166" s="124"/>
      <c r="Q166" s="124"/>
      <c r="R166" s="124"/>
      <c r="S166" s="124"/>
      <c r="T166" s="124"/>
      <c r="U166" s="124"/>
      <c r="V166" s="124"/>
      <c r="W166" s="124"/>
      <c r="X166" s="124"/>
      <c r="Y166" s="124"/>
      <c r="Z166" s="124"/>
      <c r="AA166" s="124"/>
      <c r="AB166" s="124"/>
      <c r="AC166" s="125"/>
      <c r="AD166" s="126"/>
    </row>
    <row r="167" spans="1:30" s="24" customFormat="1" x14ac:dyDescent="0.25">
      <c r="A167" s="122"/>
      <c r="B167" s="122"/>
      <c r="C167" s="122"/>
      <c r="D167" s="123"/>
      <c r="E167" s="124"/>
      <c r="F167" s="124"/>
      <c r="G167" s="124"/>
      <c r="H167" s="124"/>
      <c r="I167" s="124"/>
      <c r="J167" s="124"/>
      <c r="K167" s="124"/>
      <c r="L167" s="124"/>
      <c r="M167" s="124"/>
      <c r="N167" s="124"/>
      <c r="O167" s="124"/>
      <c r="P167" s="124"/>
      <c r="Q167" s="124"/>
      <c r="R167" s="124"/>
      <c r="S167" s="124"/>
      <c r="T167" s="124"/>
      <c r="U167" s="124"/>
      <c r="V167" s="124"/>
      <c r="W167" s="124"/>
      <c r="X167" s="124"/>
      <c r="Y167" s="124"/>
      <c r="Z167" s="124"/>
      <c r="AA167" s="124"/>
      <c r="AB167" s="124"/>
      <c r="AC167" s="125"/>
      <c r="AD167" s="126"/>
    </row>
    <row r="168" spans="1:30" s="24" customFormat="1" x14ac:dyDescent="0.25">
      <c r="A168" s="122"/>
      <c r="B168" s="122"/>
      <c r="C168" s="122"/>
      <c r="D168" s="123"/>
      <c r="E168" s="124"/>
      <c r="F168" s="124"/>
      <c r="G168" s="124"/>
      <c r="H168" s="124"/>
      <c r="I168" s="124"/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  <c r="T168" s="124"/>
      <c r="U168" s="124"/>
      <c r="V168" s="124"/>
      <c r="W168" s="124"/>
      <c r="X168" s="124"/>
      <c r="Y168" s="124"/>
      <c r="Z168" s="124"/>
      <c r="AA168" s="124"/>
      <c r="AB168" s="124"/>
      <c r="AC168" s="125"/>
      <c r="AD168" s="126"/>
    </row>
    <row r="169" spans="1:30" s="24" customFormat="1" x14ac:dyDescent="0.25">
      <c r="A169" s="122"/>
      <c r="B169" s="122"/>
      <c r="C169" s="122"/>
      <c r="D169" s="123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  <c r="AC169" s="125"/>
      <c r="AD169" s="126"/>
    </row>
    <row r="170" spans="1:30" s="24" customFormat="1" x14ac:dyDescent="0.25">
      <c r="A170" s="122"/>
      <c r="B170" s="122"/>
      <c r="C170" s="122"/>
      <c r="D170" s="123"/>
      <c r="E170" s="124"/>
      <c r="F170" s="124"/>
      <c r="G170" s="124"/>
      <c r="H170" s="124"/>
      <c r="I170" s="124"/>
      <c r="J170" s="124"/>
      <c r="K170" s="124"/>
      <c r="L170" s="124"/>
      <c r="M170" s="124"/>
      <c r="N170" s="124"/>
      <c r="O170" s="12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  <c r="AA170" s="124"/>
      <c r="AB170" s="124"/>
      <c r="AC170" s="125"/>
      <c r="AD170" s="126"/>
    </row>
    <row r="171" spans="1:30" s="24" customFormat="1" x14ac:dyDescent="0.25">
      <c r="A171" s="122"/>
      <c r="B171" s="122"/>
      <c r="C171" s="122"/>
      <c r="D171" s="123"/>
      <c r="E171" s="124"/>
      <c r="F171" s="124"/>
      <c r="G171" s="124"/>
      <c r="H171" s="124"/>
      <c r="I171" s="124"/>
      <c r="J171" s="124"/>
      <c r="K171" s="124"/>
      <c r="L171" s="124"/>
      <c r="M171" s="124"/>
      <c r="N171" s="124"/>
      <c r="O171" s="124"/>
      <c r="P171" s="124"/>
      <c r="Q171" s="124"/>
      <c r="R171" s="124"/>
      <c r="S171" s="124"/>
      <c r="T171" s="124"/>
      <c r="U171" s="124"/>
      <c r="V171" s="124"/>
      <c r="W171" s="124"/>
      <c r="X171" s="124"/>
      <c r="Y171" s="124"/>
      <c r="Z171" s="124"/>
      <c r="AA171" s="124"/>
      <c r="AB171" s="124"/>
      <c r="AC171" s="125"/>
      <c r="AD171" s="126"/>
    </row>
    <row r="172" spans="1:30" s="24" customFormat="1" x14ac:dyDescent="0.25">
      <c r="A172" s="122"/>
      <c r="B172" s="122"/>
      <c r="C172" s="122"/>
      <c r="D172" s="123"/>
      <c r="E172" s="124"/>
      <c r="F172" s="124"/>
      <c r="G172" s="124"/>
      <c r="H172" s="124"/>
      <c r="I172" s="124"/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  <c r="T172" s="124"/>
      <c r="U172" s="124"/>
      <c r="V172" s="124"/>
      <c r="W172" s="124"/>
      <c r="X172" s="124"/>
      <c r="Y172" s="124"/>
      <c r="Z172" s="124"/>
      <c r="AA172" s="124"/>
      <c r="AB172" s="124"/>
      <c r="AC172" s="125"/>
      <c r="AD172" s="126"/>
    </row>
    <row r="173" spans="1:30" s="24" customFormat="1" x14ac:dyDescent="0.25">
      <c r="A173" s="122"/>
      <c r="B173" s="122"/>
      <c r="C173" s="122"/>
      <c r="D173" s="123"/>
      <c r="E173" s="124"/>
      <c r="F173" s="124"/>
      <c r="G173" s="124"/>
      <c r="H173" s="124"/>
      <c r="I173" s="124"/>
      <c r="J173" s="124"/>
      <c r="K173" s="124"/>
      <c r="L173" s="124"/>
      <c r="M173" s="124"/>
      <c r="N173" s="124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  <c r="AA173" s="124"/>
      <c r="AB173" s="124"/>
      <c r="AC173" s="125"/>
      <c r="AD173" s="126"/>
    </row>
    <row r="174" spans="1:30" s="24" customFormat="1" x14ac:dyDescent="0.25">
      <c r="A174" s="122"/>
      <c r="B174" s="122"/>
      <c r="C174" s="122"/>
      <c r="D174" s="123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  <c r="AA174" s="124"/>
      <c r="AB174" s="124"/>
      <c r="AC174" s="125"/>
      <c r="AD174" s="126"/>
    </row>
    <row r="175" spans="1:30" s="24" customFormat="1" x14ac:dyDescent="0.25">
      <c r="A175" s="122"/>
      <c r="B175" s="122"/>
      <c r="C175" s="122"/>
      <c r="D175" s="123"/>
      <c r="E175" s="124"/>
      <c r="F175" s="124"/>
      <c r="G175" s="124"/>
      <c r="H175" s="124"/>
      <c r="I175" s="124"/>
      <c r="J175" s="124"/>
      <c r="K175" s="124"/>
      <c r="L175" s="124"/>
      <c r="M175" s="124"/>
      <c r="N175" s="124"/>
      <c r="O175" s="124"/>
      <c r="P175" s="124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  <c r="AA175" s="124"/>
      <c r="AB175" s="124"/>
      <c r="AC175" s="125"/>
      <c r="AD175" s="126"/>
    </row>
    <row r="176" spans="1:30" s="24" customFormat="1" x14ac:dyDescent="0.25">
      <c r="A176" s="122"/>
      <c r="B176" s="122"/>
      <c r="C176" s="122"/>
      <c r="D176" s="123"/>
      <c r="E176" s="124"/>
      <c r="F176" s="124"/>
      <c r="G176" s="124"/>
      <c r="H176" s="124"/>
      <c r="I176" s="124"/>
      <c r="J176" s="124"/>
      <c r="K176" s="124"/>
      <c r="L176" s="124"/>
      <c r="M176" s="124"/>
      <c r="N176" s="124"/>
      <c r="O176" s="124"/>
      <c r="P176" s="124"/>
      <c r="Q176" s="124"/>
      <c r="R176" s="124"/>
      <c r="S176" s="124"/>
      <c r="T176" s="124"/>
      <c r="U176" s="124"/>
      <c r="V176" s="124"/>
      <c r="W176" s="124"/>
      <c r="X176" s="124"/>
      <c r="Y176" s="124"/>
      <c r="Z176" s="124"/>
      <c r="AA176" s="124"/>
      <c r="AB176" s="124"/>
      <c r="AC176" s="125"/>
      <c r="AD176" s="126"/>
    </row>
    <row r="177" spans="1:30" s="24" customFormat="1" x14ac:dyDescent="0.25">
      <c r="A177" s="122"/>
      <c r="B177" s="122"/>
      <c r="C177" s="122"/>
      <c r="D177" s="123"/>
      <c r="E177" s="124"/>
      <c r="F177" s="124"/>
      <c r="G177" s="124"/>
      <c r="H177" s="124"/>
      <c r="I177" s="124"/>
      <c r="J177" s="124"/>
      <c r="K177" s="124"/>
      <c r="L177" s="124"/>
      <c r="M177" s="124"/>
      <c r="N177" s="124"/>
      <c r="O177" s="124"/>
      <c r="P177" s="124"/>
      <c r="Q177" s="124"/>
      <c r="R177" s="124"/>
      <c r="S177" s="124"/>
      <c r="T177" s="124"/>
      <c r="U177" s="124"/>
      <c r="V177" s="124"/>
      <c r="W177" s="124"/>
      <c r="X177" s="124"/>
      <c r="Y177" s="124"/>
      <c r="Z177" s="124"/>
      <c r="AA177" s="124"/>
      <c r="AB177" s="124"/>
      <c r="AC177" s="125"/>
      <c r="AD177" s="126"/>
    </row>
    <row r="178" spans="1:30" s="24" customFormat="1" x14ac:dyDescent="0.25">
      <c r="A178" s="122"/>
      <c r="B178" s="122"/>
      <c r="C178" s="122"/>
      <c r="D178" s="123"/>
      <c r="E178" s="124"/>
      <c r="F178" s="124"/>
      <c r="G178" s="124"/>
      <c r="H178" s="124"/>
      <c r="I178" s="124"/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  <c r="AA178" s="124"/>
      <c r="AB178" s="124"/>
      <c r="AC178" s="125"/>
      <c r="AD178" s="126"/>
    </row>
    <row r="179" spans="1:30" s="24" customFormat="1" x14ac:dyDescent="0.25">
      <c r="A179" s="122"/>
      <c r="B179" s="122"/>
      <c r="C179" s="122"/>
      <c r="D179" s="123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  <c r="AA179" s="124"/>
      <c r="AB179" s="124"/>
      <c r="AC179" s="125"/>
      <c r="AD179" s="126"/>
    </row>
    <row r="180" spans="1:30" s="24" customFormat="1" x14ac:dyDescent="0.25">
      <c r="A180" s="122"/>
      <c r="B180" s="122"/>
      <c r="C180" s="122"/>
      <c r="D180" s="123"/>
      <c r="E180" s="124"/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24"/>
      <c r="AB180" s="124"/>
      <c r="AC180" s="125"/>
      <c r="AD180" s="126"/>
    </row>
    <row r="181" spans="1:30" s="24" customFormat="1" x14ac:dyDescent="0.25">
      <c r="A181" s="122"/>
      <c r="B181" s="122"/>
      <c r="C181" s="122"/>
      <c r="D181" s="123"/>
      <c r="E181" s="124"/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  <c r="AA181" s="124"/>
      <c r="AB181" s="124"/>
      <c r="AC181" s="125"/>
      <c r="AD181" s="126"/>
    </row>
    <row r="182" spans="1:30" s="24" customFormat="1" x14ac:dyDescent="0.25">
      <c r="A182" s="122"/>
      <c r="B182" s="122"/>
      <c r="C182" s="122"/>
      <c r="D182" s="123"/>
      <c r="E182" s="124"/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  <c r="AA182" s="124"/>
      <c r="AB182" s="124"/>
      <c r="AC182" s="125"/>
      <c r="AD182" s="126"/>
    </row>
    <row r="183" spans="1:30" s="24" customFormat="1" x14ac:dyDescent="0.25">
      <c r="A183" s="122"/>
      <c r="B183" s="122"/>
      <c r="C183" s="122"/>
      <c r="D183" s="123"/>
      <c r="E183" s="124"/>
      <c r="F183" s="124"/>
      <c r="G183" s="124"/>
      <c r="H183" s="124"/>
      <c r="I183" s="124"/>
      <c r="J183" s="124"/>
      <c r="K183" s="124"/>
      <c r="L183" s="124"/>
      <c r="M183" s="124"/>
      <c r="N183" s="124"/>
      <c r="O183" s="124"/>
      <c r="P183" s="124"/>
      <c r="Q183" s="124"/>
      <c r="R183" s="124"/>
      <c r="S183" s="124"/>
      <c r="T183" s="124"/>
      <c r="U183" s="124"/>
      <c r="V183" s="124"/>
      <c r="W183" s="124"/>
      <c r="X183" s="124"/>
      <c r="Y183" s="124"/>
      <c r="Z183" s="124"/>
      <c r="AA183" s="124"/>
      <c r="AB183" s="124"/>
      <c r="AC183" s="125"/>
      <c r="AD183" s="126"/>
    </row>
    <row r="184" spans="1:30" s="24" customFormat="1" x14ac:dyDescent="0.25">
      <c r="A184" s="122"/>
      <c r="B184" s="122"/>
      <c r="C184" s="122"/>
      <c r="D184" s="123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  <c r="Z184" s="124"/>
      <c r="AA184" s="124"/>
      <c r="AB184" s="124"/>
      <c r="AC184" s="125"/>
      <c r="AD184" s="126"/>
    </row>
    <row r="185" spans="1:30" s="24" customFormat="1" x14ac:dyDescent="0.25">
      <c r="A185" s="122"/>
      <c r="B185" s="122"/>
      <c r="C185" s="122"/>
      <c r="D185" s="123"/>
      <c r="E185" s="124"/>
      <c r="F185" s="124"/>
      <c r="G185" s="124"/>
      <c r="H185" s="124"/>
      <c r="I185" s="124"/>
      <c r="J185" s="124"/>
      <c r="K185" s="124"/>
      <c r="L185" s="124"/>
      <c r="M185" s="124"/>
      <c r="N185" s="124"/>
      <c r="O185" s="124"/>
      <c r="P185" s="124"/>
      <c r="Q185" s="124"/>
      <c r="R185" s="124"/>
      <c r="S185" s="124"/>
      <c r="T185" s="124"/>
      <c r="U185" s="124"/>
      <c r="V185" s="124"/>
      <c r="W185" s="124"/>
      <c r="X185" s="124"/>
      <c r="Y185" s="124"/>
      <c r="Z185" s="124"/>
      <c r="AA185" s="124"/>
      <c r="AB185" s="124"/>
      <c r="AC185" s="125"/>
      <c r="AD185" s="126"/>
    </row>
    <row r="186" spans="1:30" s="24" customFormat="1" x14ac:dyDescent="0.25">
      <c r="A186" s="122"/>
      <c r="B186" s="122"/>
      <c r="C186" s="122"/>
      <c r="D186" s="123"/>
      <c r="E186" s="124"/>
      <c r="F186" s="124"/>
      <c r="G186" s="124"/>
      <c r="H186" s="124"/>
      <c r="I186" s="124"/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  <c r="AB186" s="124"/>
      <c r="AC186" s="125"/>
      <c r="AD186" s="126"/>
    </row>
    <row r="187" spans="1:30" s="24" customFormat="1" x14ac:dyDescent="0.25">
      <c r="A187" s="122"/>
      <c r="B187" s="122"/>
      <c r="C187" s="122"/>
      <c r="D187" s="123"/>
      <c r="E187" s="124"/>
      <c r="F187" s="124"/>
      <c r="G187" s="124"/>
      <c r="H187" s="124"/>
      <c r="I187" s="124"/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  <c r="T187" s="124"/>
      <c r="U187" s="124"/>
      <c r="V187" s="124"/>
      <c r="W187" s="124"/>
      <c r="X187" s="124"/>
      <c r="Y187" s="124"/>
      <c r="Z187" s="124"/>
      <c r="AA187" s="124"/>
      <c r="AB187" s="124"/>
      <c r="AC187" s="125"/>
      <c r="AD187" s="126"/>
    </row>
    <row r="188" spans="1:30" s="24" customFormat="1" x14ac:dyDescent="0.25">
      <c r="A188" s="122"/>
      <c r="B188" s="122"/>
      <c r="C188" s="122"/>
      <c r="D188" s="123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  <c r="AA188" s="124"/>
      <c r="AB188" s="124"/>
      <c r="AC188" s="125"/>
      <c r="AD188" s="126"/>
    </row>
    <row r="189" spans="1:30" s="24" customFormat="1" x14ac:dyDescent="0.25">
      <c r="A189" s="122"/>
      <c r="B189" s="122"/>
      <c r="C189" s="122"/>
      <c r="D189" s="123"/>
      <c r="E189" s="124"/>
      <c r="F189" s="124"/>
      <c r="G189" s="124"/>
      <c r="H189" s="124"/>
      <c r="I189" s="124"/>
      <c r="J189" s="124"/>
      <c r="K189" s="124"/>
      <c r="L189" s="124"/>
      <c r="M189" s="124"/>
      <c r="N189" s="124"/>
      <c r="O189" s="124"/>
      <c r="P189" s="124"/>
      <c r="Q189" s="124"/>
      <c r="R189" s="124"/>
      <c r="S189" s="124"/>
      <c r="T189" s="124"/>
      <c r="U189" s="124"/>
      <c r="V189" s="124"/>
      <c r="W189" s="124"/>
      <c r="X189" s="124"/>
      <c r="Y189" s="124"/>
      <c r="Z189" s="124"/>
      <c r="AA189" s="124"/>
      <c r="AB189" s="124"/>
      <c r="AC189" s="125"/>
      <c r="AD189" s="126"/>
    </row>
    <row r="190" spans="1:30" s="24" customFormat="1" x14ac:dyDescent="0.25">
      <c r="A190" s="122"/>
      <c r="B190" s="122"/>
      <c r="C190" s="122"/>
      <c r="D190" s="123"/>
      <c r="E190" s="124"/>
      <c r="F190" s="124"/>
      <c r="G190" s="124"/>
      <c r="H190" s="124"/>
      <c r="I190" s="124"/>
      <c r="J190" s="124"/>
      <c r="K190" s="124"/>
      <c r="L190" s="124"/>
      <c r="M190" s="124"/>
      <c r="N190" s="124"/>
      <c r="O190" s="124"/>
      <c r="P190" s="124"/>
      <c r="Q190" s="124"/>
      <c r="R190" s="124"/>
      <c r="S190" s="124"/>
      <c r="T190" s="124"/>
      <c r="U190" s="124"/>
      <c r="V190" s="124"/>
      <c r="W190" s="124"/>
      <c r="X190" s="124"/>
      <c r="Y190" s="124"/>
      <c r="Z190" s="124"/>
      <c r="AA190" s="124"/>
      <c r="AB190" s="124"/>
      <c r="AC190" s="125"/>
      <c r="AD190" s="126"/>
    </row>
    <row r="191" spans="1:30" s="24" customFormat="1" x14ac:dyDescent="0.25">
      <c r="A191" s="122"/>
      <c r="B191" s="122"/>
      <c r="C191" s="122"/>
      <c r="D191" s="123"/>
      <c r="E191" s="124"/>
      <c r="F191" s="124"/>
      <c r="G191" s="124"/>
      <c r="H191" s="124"/>
      <c r="I191" s="124"/>
      <c r="J191" s="124"/>
      <c r="K191" s="124"/>
      <c r="L191" s="124"/>
      <c r="M191" s="124"/>
      <c r="N191" s="124"/>
      <c r="O191" s="124"/>
      <c r="P191" s="124"/>
      <c r="Q191" s="124"/>
      <c r="R191" s="124"/>
      <c r="S191" s="124"/>
      <c r="T191" s="124"/>
      <c r="U191" s="124"/>
      <c r="V191" s="124"/>
      <c r="W191" s="124"/>
      <c r="X191" s="124"/>
      <c r="Y191" s="124"/>
      <c r="Z191" s="124"/>
      <c r="AA191" s="124"/>
      <c r="AB191" s="124"/>
      <c r="AC191" s="125"/>
      <c r="AD191" s="126"/>
    </row>
    <row r="192" spans="1:30" s="24" customFormat="1" x14ac:dyDescent="0.25">
      <c r="A192" s="122"/>
      <c r="B192" s="122"/>
      <c r="C192" s="122"/>
      <c r="D192" s="123"/>
      <c r="E192" s="124"/>
      <c r="F192" s="124"/>
      <c r="G192" s="124"/>
      <c r="H192" s="124"/>
      <c r="I192" s="124"/>
      <c r="J192" s="124"/>
      <c r="K192" s="124"/>
      <c r="L192" s="124"/>
      <c r="M192" s="124"/>
      <c r="N192" s="124"/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  <c r="AA192" s="124"/>
      <c r="AB192" s="124"/>
      <c r="AC192" s="125"/>
      <c r="AD192" s="126"/>
    </row>
    <row r="193" spans="1:30" s="24" customFormat="1" x14ac:dyDescent="0.25">
      <c r="A193" s="122"/>
      <c r="B193" s="122"/>
      <c r="C193" s="122"/>
      <c r="D193" s="123"/>
      <c r="E193" s="124"/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  <c r="AA193" s="124"/>
      <c r="AB193" s="124"/>
      <c r="AC193" s="125"/>
      <c r="AD193" s="126"/>
    </row>
    <row r="194" spans="1:30" s="24" customFormat="1" x14ac:dyDescent="0.25">
      <c r="A194" s="122"/>
      <c r="B194" s="122"/>
      <c r="C194" s="122"/>
      <c r="D194" s="123"/>
      <c r="E194" s="124"/>
      <c r="F194" s="124"/>
      <c r="G194" s="124"/>
      <c r="H194" s="124"/>
      <c r="I194" s="124"/>
      <c r="J194" s="124"/>
      <c r="K194" s="124"/>
      <c r="L194" s="124"/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  <c r="AA194" s="124"/>
      <c r="AB194" s="124"/>
      <c r="AC194" s="125"/>
      <c r="AD194" s="126"/>
    </row>
    <row r="195" spans="1:30" s="24" customFormat="1" x14ac:dyDescent="0.25">
      <c r="A195" s="122"/>
      <c r="B195" s="122"/>
      <c r="C195" s="122"/>
      <c r="D195" s="123"/>
      <c r="E195" s="124"/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  <c r="AA195" s="124"/>
      <c r="AB195" s="124"/>
      <c r="AC195" s="125"/>
      <c r="AD195" s="126"/>
    </row>
    <row r="196" spans="1:30" s="24" customFormat="1" x14ac:dyDescent="0.25">
      <c r="A196" s="122"/>
      <c r="B196" s="122"/>
      <c r="C196" s="122"/>
      <c r="D196" s="123"/>
      <c r="E196" s="124"/>
      <c r="F196" s="124"/>
      <c r="G196" s="124"/>
      <c r="H196" s="124"/>
      <c r="I196" s="124"/>
      <c r="J196" s="124"/>
      <c r="K196" s="124"/>
      <c r="L196" s="124"/>
      <c r="M196" s="124"/>
      <c r="N196" s="124"/>
      <c r="O196" s="124"/>
      <c r="P196" s="124"/>
      <c r="Q196" s="124"/>
      <c r="R196" s="124"/>
      <c r="S196" s="124"/>
      <c r="T196" s="124"/>
      <c r="U196" s="124"/>
      <c r="V196" s="124"/>
      <c r="W196" s="124"/>
      <c r="X196" s="124"/>
      <c r="Y196" s="124"/>
      <c r="Z196" s="124"/>
      <c r="AA196" s="124"/>
      <c r="AB196" s="124"/>
      <c r="AC196" s="125"/>
      <c r="AD196" s="126"/>
    </row>
    <row r="197" spans="1:30" s="24" customFormat="1" x14ac:dyDescent="0.25">
      <c r="A197" s="122"/>
      <c r="B197" s="122"/>
      <c r="C197" s="122"/>
      <c r="D197" s="123"/>
      <c r="E197" s="124"/>
      <c r="F197" s="124"/>
      <c r="G197" s="124"/>
      <c r="H197" s="124"/>
      <c r="I197" s="124"/>
      <c r="J197" s="124"/>
      <c r="K197" s="124"/>
      <c r="L197" s="124"/>
      <c r="M197" s="124"/>
      <c r="N197" s="124"/>
      <c r="O197" s="124"/>
      <c r="P197" s="124"/>
      <c r="Q197" s="124"/>
      <c r="R197" s="124"/>
      <c r="S197" s="124"/>
      <c r="T197" s="124"/>
      <c r="U197" s="124"/>
      <c r="V197" s="124"/>
      <c r="W197" s="124"/>
      <c r="X197" s="124"/>
      <c r="Y197" s="124"/>
      <c r="Z197" s="124"/>
      <c r="AA197" s="124"/>
      <c r="AB197" s="124"/>
      <c r="AC197" s="125"/>
      <c r="AD197" s="126"/>
    </row>
    <row r="198" spans="1:30" s="24" customFormat="1" x14ac:dyDescent="0.25">
      <c r="A198" s="122"/>
      <c r="B198" s="122"/>
      <c r="C198" s="122"/>
      <c r="D198" s="123"/>
      <c r="E198" s="124"/>
      <c r="F198" s="124"/>
      <c r="G198" s="124"/>
      <c r="H198" s="124"/>
      <c r="I198" s="124"/>
      <c r="J198" s="124"/>
      <c r="K198" s="124"/>
      <c r="L198" s="124"/>
      <c r="M198" s="124"/>
      <c r="N198" s="124"/>
      <c r="O198" s="124"/>
      <c r="P198" s="124"/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  <c r="AA198" s="124"/>
      <c r="AB198" s="124"/>
      <c r="AC198" s="125"/>
      <c r="AD198" s="126"/>
    </row>
    <row r="199" spans="1:30" s="24" customFormat="1" x14ac:dyDescent="0.25">
      <c r="A199" s="122"/>
      <c r="B199" s="122"/>
      <c r="C199" s="122"/>
      <c r="D199" s="123"/>
      <c r="E199" s="124"/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  <c r="AA199" s="124"/>
      <c r="AB199" s="124"/>
      <c r="AC199" s="125"/>
      <c r="AD199" s="126"/>
    </row>
    <row r="200" spans="1:30" s="24" customFormat="1" x14ac:dyDescent="0.25">
      <c r="A200" s="122"/>
      <c r="B200" s="122"/>
      <c r="C200" s="122"/>
      <c r="D200" s="123"/>
      <c r="E200" s="124"/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  <c r="AA200" s="124"/>
      <c r="AB200" s="124"/>
      <c r="AC200" s="125"/>
      <c r="AD200" s="126"/>
    </row>
    <row r="201" spans="1:30" s="24" customFormat="1" x14ac:dyDescent="0.25">
      <c r="A201" s="122"/>
      <c r="B201" s="122"/>
      <c r="C201" s="122"/>
      <c r="D201" s="123"/>
      <c r="E201" s="124"/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  <c r="AA201" s="124"/>
      <c r="AB201" s="124"/>
      <c r="AC201" s="125"/>
      <c r="AD201" s="126"/>
    </row>
    <row r="202" spans="1:30" s="24" customFormat="1" x14ac:dyDescent="0.25">
      <c r="A202" s="122"/>
      <c r="B202" s="122"/>
      <c r="C202" s="122"/>
      <c r="D202" s="123"/>
      <c r="E202" s="124"/>
      <c r="F202" s="124"/>
      <c r="G202" s="124"/>
      <c r="H202" s="124"/>
      <c r="I202" s="124"/>
      <c r="J202" s="124"/>
      <c r="K202" s="124"/>
      <c r="L202" s="124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  <c r="AA202" s="124"/>
      <c r="AB202" s="124"/>
      <c r="AC202" s="125"/>
      <c r="AD202" s="126"/>
    </row>
    <row r="203" spans="1:30" s="24" customFormat="1" x14ac:dyDescent="0.25">
      <c r="A203" s="122"/>
      <c r="B203" s="122"/>
      <c r="C203" s="122"/>
      <c r="D203" s="123"/>
      <c r="E203" s="124"/>
      <c r="F203" s="124"/>
      <c r="G203" s="124"/>
      <c r="H203" s="124"/>
      <c r="I203" s="124"/>
      <c r="J203" s="124"/>
      <c r="K203" s="124"/>
      <c r="L203" s="124"/>
      <c r="M203" s="124"/>
      <c r="N203" s="124"/>
      <c r="O203" s="124"/>
      <c r="P203" s="124"/>
      <c r="Q203" s="124"/>
      <c r="R203" s="124"/>
      <c r="S203" s="124"/>
      <c r="T203" s="124"/>
      <c r="U203" s="124"/>
      <c r="V203" s="124"/>
      <c r="W203" s="124"/>
      <c r="X203" s="124"/>
      <c r="Y203" s="124"/>
      <c r="Z203" s="124"/>
      <c r="AA203" s="124"/>
      <c r="AB203" s="124"/>
      <c r="AC203" s="125"/>
      <c r="AD203" s="126"/>
    </row>
    <row r="204" spans="1:30" s="24" customFormat="1" x14ac:dyDescent="0.25">
      <c r="A204" s="122"/>
      <c r="B204" s="122"/>
      <c r="C204" s="122"/>
      <c r="D204" s="123"/>
      <c r="E204" s="124"/>
      <c r="F204" s="124"/>
      <c r="G204" s="124"/>
      <c r="H204" s="124"/>
      <c r="I204" s="124"/>
      <c r="J204" s="124"/>
      <c r="K204" s="124"/>
      <c r="L204" s="124"/>
      <c r="M204" s="124"/>
      <c r="N204" s="124"/>
      <c r="O204" s="124"/>
      <c r="P204" s="124"/>
      <c r="Q204" s="124"/>
      <c r="R204" s="124"/>
      <c r="S204" s="124"/>
      <c r="T204" s="124"/>
      <c r="U204" s="124"/>
      <c r="V204" s="124"/>
      <c r="W204" s="124"/>
      <c r="X204" s="124"/>
      <c r="Y204" s="124"/>
      <c r="Z204" s="124"/>
      <c r="AA204" s="124"/>
      <c r="AB204" s="124"/>
      <c r="AC204" s="125"/>
      <c r="AD204" s="126"/>
    </row>
    <row r="205" spans="1:30" s="24" customFormat="1" x14ac:dyDescent="0.25">
      <c r="A205" s="122"/>
      <c r="B205" s="122"/>
      <c r="C205" s="122"/>
      <c r="D205" s="123"/>
      <c r="E205" s="124"/>
      <c r="F205" s="124"/>
      <c r="G205" s="124"/>
      <c r="H205" s="124"/>
      <c r="I205" s="124"/>
      <c r="J205" s="124"/>
      <c r="K205" s="124"/>
      <c r="L205" s="124"/>
      <c r="M205" s="124"/>
      <c r="N205" s="124"/>
      <c r="O205" s="124"/>
      <c r="P205" s="124"/>
      <c r="Q205" s="124"/>
      <c r="R205" s="124"/>
      <c r="S205" s="124"/>
      <c r="T205" s="124"/>
      <c r="U205" s="124"/>
      <c r="V205" s="124"/>
      <c r="W205" s="124"/>
      <c r="X205" s="124"/>
      <c r="Y205" s="124"/>
      <c r="Z205" s="124"/>
      <c r="AA205" s="124"/>
      <c r="AB205" s="124"/>
      <c r="AC205" s="125"/>
      <c r="AD205" s="126"/>
    </row>
    <row r="206" spans="1:30" s="24" customFormat="1" x14ac:dyDescent="0.25">
      <c r="A206" s="122"/>
      <c r="B206" s="122"/>
      <c r="C206" s="122"/>
      <c r="D206" s="123"/>
      <c r="E206" s="124"/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  <c r="AA206" s="124"/>
      <c r="AB206" s="124"/>
      <c r="AC206" s="125"/>
      <c r="AD206" s="126"/>
    </row>
    <row r="207" spans="1:30" s="24" customFormat="1" x14ac:dyDescent="0.25">
      <c r="A207" s="122"/>
      <c r="B207" s="122"/>
      <c r="C207" s="122"/>
      <c r="D207" s="123"/>
      <c r="E207" s="124"/>
      <c r="F207" s="124"/>
      <c r="G207" s="124"/>
      <c r="H207" s="124"/>
      <c r="I207" s="124"/>
      <c r="J207" s="124"/>
      <c r="K207" s="124"/>
      <c r="L207" s="124"/>
      <c r="M207" s="124"/>
      <c r="N207" s="124"/>
      <c r="O207" s="124"/>
      <c r="P207" s="124"/>
      <c r="Q207" s="124"/>
      <c r="R207" s="124"/>
      <c r="S207" s="124"/>
      <c r="T207" s="124"/>
      <c r="U207" s="124"/>
      <c r="V207" s="124"/>
      <c r="W207" s="124"/>
      <c r="X207" s="124"/>
      <c r="Y207" s="124"/>
      <c r="Z207" s="124"/>
      <c r="AA207" s="124"/>
      <c r="AB207" s="124"/>
      <c r="AC207" s="125"/>
      <c r="AD207" s="126"/>
    </row>
    <row r="208" spans="1:30" s="24" customFormat="1" x14ac:dyDescent="0.25">
      <c r="A208" s="122"/>
      <c r="B208" s="122"/>
      <c r="C208" s="122"/>
      <c r="D208" s="123"/>
      <c r="E208" s="124"/>
      <c r="F208" s="124"/>
      <c r="G208" s="124"/>
      <c r="H208" s="124"/>
      <c r="I208" s="124"/>
      <c r="J208" s="124"/>
      <c r="K208" s="124"/>
      <c r="L208" s="124"/>
      <c r="M208" s="124"/>
      <c r="N208" s="124"/>
      <c r="O208" s="124"/>
      <c r="P208" s="124"/>
      <c r="Q208" s="124"/>
      <c r="R208" s="124"/>
      <c r="S208" s="124"/>
      <c r="T208" s="124"/>
      <c r="U208" s="124"/>
      <c r="V208" s="124"/>
      <c r="W208" s="124"/>
      <c r="X208" s="124"/>
      <c r="Y208" s="124"/>
      <c r="Z208" s="124"/>
      <c r="AA208" s="124"/>
      <c r="AB208" s="124"/>
      <c r="AC208" s="125"/>
      <c r="AD208" s="126"/>
    </row>
    <row r="209" spans="1:30" s="24" customFormat="1" x14ac:dyDescent="0.25">
      <c r="A209" s="122"/>
      <c r="B209" s="122"/>
      <c r="C209" s="122"/>
      <c r="D209" s="123"/>
      <c r="E209" s="124"/>
      <c r="F209" s="124"/>
      <c r="G209" s="124"/>
      <c r="H209" s="124"/>
      <c r="I209" s="124"/>
      <c r="J209" s="124"/>
      <c r="K209" s="124"/>
      <c r="L209" s="124"/>
      <c r="M209" s="124"/>
      <c r="N209" s="124"/>
      <c r="O209" s="124"/>
      <c r="P209" s="124"/>
      <c r="Q209" s="124"/>
      <c r="R209" s="124"/>
      <c r="S209" s="124"/>
      <c r="T209" s="124"/>
      <c r="U209" s="124"/>
      <c r="V209" s="124"/>
      <c r="W209" s="124"/>
      <c r="X209" s="124"/>
      <c r="Y209" s="124"/>
      <c r="Z209" s="124"/>
      <c r="AA209" s="124"/>
      <c r="AB209" s="124"/>
      <c r="AC209" s="125"/>
      <c r="AD209" s="126"/>
    </row>
    <row r="210" spans="1:30" s="24" customFormat="1" x14ac:dyDescent="0.25">
      <c r="A210" s="122"/>
      <c r="B210" s="122"/>
      <c r="C210" s="122"/>
      <c r="D210" s="123"/>
      <c r="E210" s="124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  <c r="P210" s="124"/>
      <c r="Q210" s="124"/>
      <c r="R210" s="124"/>
      <c r="S210" s="124"/>
      <c r="T210" s="124"/>
      <c r="U210" s="124"/>
      <c r="V210" s="124"/>
      <c r="W210" s="124"/>
      <c r="X210" s="124"/>
      <c r="Y210" s="124"/>
      <c r="Z210" s="124"/>
      <c r="AA210" s="124"/>
      <c r="AB210" s="124"/>
      <c r="AC210" s="125"/>
      <c r="AD210" s="126"/>
    </row>
    <row r="211" spans="1:30" s="24" customFormat="1" x14ac:dyDescent="0.25">
      <c r="A211" s="122"/>
      <c r="B211" s="122"/>
      <c r="C211" s="122"/>
      <c r="D211" s="123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  <c r="AA211" s="124"/>
      <c r="AB211" s="124"/>
      <c r="AC211" s="125"/>
      <c r="AD211" s="126"/>
    </row>
    <row r="212" spans="1:30" s="24" customFormat="1" x14ac:dyDescent="0.25">
      <c r="A212" s="122"/>
      <c r="B212" s="122"/>
      <c r="C212" s="122"/>
      <c r="D212" s="123"/>
      <c r="E212" s="124"/>
      <c r="F212" s="124"/>
      <c r="G212" s="124"/>
      <c r="H212" s="124"/>
      <c r="I212" s="124"/>
      <c r="J212" s="124"/>
      <c r="K212" s="124"/>
      <c r="L212" s="124"/>
      <c r="M212" s="124"/>
      <c r="N212" s="124"/>
      <c r="O212" s="124"/>
      <c r="P212" s="124"/>
      <c r="Q212" s="124"/>
      <c r="R212" s="124"/>
      <c r="S212" s="124"/>
      <c r="T212" s="124"/>
      <c r="U212" s="124"/>
      <c r="V212" s="124"/>
      <c r="W212" s="124"/>
      <c r="X212" s="124"/>
      <c r="Y212" s="124"/>
      <c r="Z212" s="124"/>
      <c r="AA212" s="124"/>
      <c r="AB212" s="124"/>
      <c r="AC212" s="125"/>
      <c r="AD212" s="126"/>
    </row>
    <row r="213" spans="1:30" s="24" customFormat="1" x14ac:dyDescent="0.25">
      <c r="A213" s="122"/>
      <c r="B213" s="122"/>
      <c r="C213" s="122"/>
      <c r="D213" s="123"/>
      <c r="E213" s="124"/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  <c r="Z213" s="124"/>
      <c r="AA213" s="124"/>
      <c r="AB213" s="124"/>
      <c r="AC213" s="125"/>
      <c r="AD213" s="126"/>
    </row>
    <row r="214" spans="1:30" s="24" customFormat="1" x14ac:dyDescent="0.25">
      <c r="A214" s="122"/>
      <c r="B214" s="122"/>
      <c r="C214" s="122"/>
      <c r="D214" s="123"/>
      <c r="E214" s="124"/>
      <c r="F214" s="124"/>
      <c r="G214" s="124"/>
      <c r="H214" s="124"/>
      <c r="I214" s="124"/>
      <c r="J214" s="124"/>
      <c r="K214" s="124"/>
      <c r="L214" s="124"/>
      <c r="M214" s="124"/>
      <c r="N214" s="124"/>
      <c r="O214" s="124"/>
      <c r="P214" s="124"/>
      <c r="Q214" s="124"/>
      <c r="R214" s="124"/>
      <c r="S214" s="124"/>
      <c r="T214" s="124"/>
      <c r="U214" s="124"/>
      <c r="V214" s="124"/>
      <c r="W214" s="124"/>
      <c r="X214" s="124"/>
      <c r="Y214" s="124"/>
      <c r="Z214" s="124"/>
      <c r="AA214" s="124"/>
      <c r="AB214" s="124"/>
      <c r="AC214" s="125"/>
      <c r="AD214" s="126"/>
    </row>
    <row r="215" spans="1:30" s="24" customFormat="1" x14ac:dyDescent="0.25">
      <c r="A215" s="122"/>
      <c r="B215" s="122"/>
      <c r="C215" s="122"/>
      <c r="D215" s="123"/>
      <c r="E215" s="124"/>
      <c r="F215" s="124"/>
      <c r="G215" s="124"/>
      <c r="H215" s="124"/>
      <c r="I215" s="124"/>
      <c r="J215" s="124"/>
      <c r="K215" s="124"/>
      <c r="L215" s="124"/>
      <c r="M215" s="124"/>
      <c r="N215" s="124"/>
      <c r="O215" s="124"/>
      <c r="P215" s="124"/>
      <c r="Q215" s="124"/>
      <c r="R215" s="124"/>
      <c r="S215" s="124"/>
      <c r="T215" s="124"/>
      <c r="U215" s="124"/>
      <c r="V215" s="124"/>
      <c r="W215" s="124"/>
      <c r="X215" s="124"/>
      <c r="Y215" s="124"/>
      <c r="Z215" s="124"/>
      <c r="AA215" s="124"/>
      <c r="AB215" s="124"/>
      <c r="AC215" s="125"/>
      <c r="AD215" s="126"/>
    </row>
    <row r="216" spans="1:30" s="24" customFormat="1" x14ac:dyDescent="0.25">
      <c r="A216" s="122"/>
      <c r="B216" s="122"/>
      <c r="C216" s="122"/>
      <c r="D216" s="123"/>
      <c r="E216" s="124"/>
      <c r="F216" s="124"/>
      <c r="G216" s="124"/>
      <c r="H216" s="124"/>
      <c r="I216" s="124"/>
      <c r="J216" s="124"/>
      <c r="K216" s="124"/>
      <c r="L216" s="124"/>
      <c r="M216" s="124"/>
      <c r="N216" s="124"/>
      <c r="O216" s="124"/>
      <c r="P216" s="124"/>
      <c r="Q216" s="124"/>
      <c r="R216" s="124"/>
      <c r="S216" s="124"/>
      <c r="T216" s="124"/>
      <c r="U216" s="124"/>
      <c r="V216" s="124"/>
      <c r="W216" s="124"/>
      <c r="X216" s="124"/>
      <c r="Y216" s="124"/>
      <c r="Z216" s="124"/>
      <c r="AA216" s="124"/>
      <c r="AB216" s="124"/>
      <c r="AC216" s="125"/>
      <c r="AD216" s="126"/>
    </row>
    <row r="217" spans="1:30" s="24" customFormat="1" x14ac:dyDescent="0.25">
      <c r="A217" s="122"/>
      <c r="B217" s="122"/>
      <c r="C217" s="122"/>
      <c r="D217" s="123"/>
      <c r="E217" s="124"/>
      <c r="F217" s="124"/>
      <c r="G217" s="124"/>
      <c r="H217" s="124"/>
      <c r="I217" s="124"/>
      <c r="J217" s="124"/>
      <c r="K217" s="124"/>
      <c r="L217" s="124"/>
      <c r="M217" s="124"/>
      <c r="N217" s="124"/>
      <c r="O217" s="124"/>
      <c r="P217" s="124"/>
      <c r="Q217" s="124"/>
      <c r="R217" s="124"/>
      <c r="S217" s="124"/>
      <c r="T217" s="124"/>
      <c r="U217" s="124"/>
      <c r="V217" s="124"/>
      <c r="W217" s="124"/>
      <c r="X217" s="124"/>
      <c r="Y217" s="124"/>
      <c r="Z217" s="124"/>
      <c r="AA217" s="124"/>
      <c r="AB217" s="124"/>
      <c r="AC217" s="125"/>
      <c r="AD217" s="126"/>
    </row>
    <row r="218" spans="1:30" s="24" customFormat="1" x14ac:dyDescent="0.25">
      <c r="A218" s="122"/>
      <c r="B218" s="122"/>
      <c r="C218" s="122"/>
      <c r="D218" s="123"/>
      <c r="E218" s="124"/>
      <c r="F218" s="124"/>
      <c r="G218" s="124"/>
      <c r="H218" s="124"/>
      <c r="I218" s="124"/>
      <c r="J218" s="124"/>
      <c r="K218" s="124"/>
      <c r="L218" s="124"/>
      <c r="M218" s="124"/>
      <c r="N218" s="124"/>
      <c r="O218" s="124"/>
      <c r="P218" s="124"/>
      <c r="Q218" s="124"/>
      <c r="R218" s="124"/>
      <c r="S218" s="124"/>
      <c r="T218" s="124"/>
      <c r="U218" s="124"/>
      <c r="V218" s="124"/>
      <c r="W218" s="124"/>
      <c r="X218" s="124"/>
      <c r="Y218" s="124"/>
      <c r="Z218" s="124"/>
      <c r="AA218" s="124"/>
      <c r="AB218" s="124"/>
      <c r="AC218" s="125"/>
      <c r="AD218" s="126"/>
    </row>
    <row r="219" spans="1:30" s="24" customFormat="1" x14ac:dyDescent="0.25">
      <c r="A219" s="122"/>
      <c r="B219" s="122"/>
      <c r="C219" s="122"/>
      <c r="D219" s="123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  <c r="Z219" s="124"/>
      <c r="AA219" s="124"/>
      <c r="AB219" s="124"/>
      <c r="AC219" s="125"/>
      <c r="AD219" s="126"/>
    </row>
    <row r="220" spans="1:30" s="24" customFormat="1" x14ac:dyDescent="0.25">
      <c r="A220" s="122"/>
      <c r="B220" s="122"/>
      <c r="C220" s="122"/>
      <c r="D220" s="123"/>
      <c r="E220" s="124"/>
      <c r="F220" s="124"/>
      <c r="G220" s="124"/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124"/>
      <c r="T220" s="124"/>
      <c r="U220" s="124"/>
      <c r="V220" s="124"/>
      <c r="W220" s="124"/>
      <c r="X220" s="124"/>
      <c r="Y220" s="124"/>
      <c r="Z220" s="124"/>
      <c r="AA220" s="124"/>
      <c r="AB220" s="124"/>
      <c r="AC220" s="125"/>
      <c r="AD220" s="126"/>
    </row>
    <row r="221" spans="1:30" s="24" customFormat="1" x14ac:dyDescent="0.25">
      <c r="A221" s="122"/>
      <c r="B221" s="122"/>
      <c r="C221" s="122"/>
      <c r="D221" s="123"/>
      <c r="E221" s="124"/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  <c r="AA221" s="124"/>
      <c r="AB221" s="124"/>
      <c r="AC221" s="125"/>
      <c r="AD221" s="126"/>
    </row>
    <row r="222" spans="1:30" s="24" customFormat="1" x14ac:dyDescent="0.25">
      <c r="A222" s="122"/>
      <c r="B222" s="122"/>
      <c r="C222" s="122"/>
      <c r="D222" s="123"/>
      <c r="E222" s="124"/>
      <c r="F222" s="124"/>
      <c r="G222" s="124"/>
      <c r="H222" s="124"/>
      <c r="I222" s="124"/>
      <c r="J222" s="124"/>
      <c r="K222" s="124"/>
      <c r="L222" s="124"/>
      <c r="M222" s="124"/>
      <c r="N222" s="124"/>
      <c r="O222" s="124"/>
      <c r="P222" s="124"/>
      <c r="Q222" s="124"/>
      <c r="R222" s="124"/>
      <c r="S222" s="124"/>
      <c r="T222" s="124"/>
      <c r="U222" s="124"/>
      <c r="V222" s="124"/>
      <c r="W222" s="124"/>
      <c r="X222" s="124"/>
      <c r="Y222" s="124"/>
      <c r="Z222" s="124"/>
      <c r="AA222" s="124"/>
      <c r="AB222" s="124"/>
      <c r="AC222" s="125"/>
      <c r="AD222" s="126"/>
    </row>
    <row r="223" spans="1:30" s="24" customFormat="1" x14ac:dyDescent="0.25">
      <c r="A223" s="122"/>
      <c r="B223" s="122"/>
      <c r="C223" s="122"/>
      <c r="D223" s="123"/>
      <c r="E223" s="124"/>
      <c r="F223" s="124"/>
      <c r="G223" s="124"/>
      <c r="H223" s="124"/>
      <c r="I223" s="124"/>
      <c r="J223" s="124"/>
      <c r="K223" s="124"/>
      <c r="L223" s="124"/>
      <c r="M223" s="124"/>
      <c r="N223" s="124"/>
      <c r="O223" s="124"/>
      <c r="P223" s="124"/>
      <c r="Q223" s="124"/>
      <c r="R223" s="124"/>
      <c r="S223" s="124"/>
      <c r="T223" s="124"/>
      <c r="U223" s="124"/>
      <c r="V223" s="124"/>
      <c r="W223" s="124"/>
      <c r="X223" s="124"/>
      <c r="Y223" s="124"/>
      <c r="Z223" s="124"/>
      <c r="AA223" s="124"/>
      <c r="AB223" s="124"/>
      <c r="AC223" s="125"/>
      <c r="AD223" s="126"/>
    </row>
    <row r="224" spans="1:30" s="24" customFormat="1" x14ac:dyDescent="0.25">
      <c r="A224" s="122"/>
      <c r="B224" s="122"/>
      <c r="C224" s="122"/>
      <c r="D224" s="123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  <c r="AA224" s="124"/>
      <c r="AB224" s="124"/>
      <c r="AC224" s="125"/>
      <c r="AD224" s="126"/>
    </row>
    <row r="225" spans="1:30" s="24" customFormat="1" x14ac:dyDescent="0.25">
      <c r="A225" s="122"/>
      <c r="B225" s="122"/>
      <c r="C225" s="122"/>
      <c r="D225" s="123"/>
      <c r="E225" s="124"/>
      <c r="F225" s="124"/>
      <c r="G225" s="124"/>
      <c r="H225" s="124"/>
      <c r="I225" s="124"/>
      <c r="J225" s="124"/>
      <c r="K225" s="124"/>
      <c r="L225" s="124"/>
      <c r="M225" s="124"/>
      <c r="N225" s="124"/>
      <c r="O225" s="124"/>
      <c r="P225" s="124"/>
      <c r="Q225" s="124"/>
      <c r="R225" s="124"/>
      <c r="S225" s="124"/>
      <c r="T225" s="124"/>
      <c r="U225" s="124"/>
      <c r="V225" s="124"/>
      <c r="W225" s="124"/>
      <c r="X225" s="124"/>
      <c r="Y225" s="124"/>
      <c r="Z225" s="124"/>
      <c r="AA225" s="124"/>
      <c r="AB225" s="124"/>
      <c r="AC225" s="125"/>
      <c r="AD225" s="126"/>
    </row>
    <row r="226" spans="1:30" s="24" customFormat="1" x14ac:dyDescent="0.25">
      <c r="A226" s="122"/>
      <c r="B226" s="122"/>
      <c r="C226" s="122"/>
      <c r="D226" s="123"/>
      <c r="E226" s="124"/>
      <c r="F226" s="124"/>
      <c r="G226" s="124"/>
      <c r="H226" s="124"/>
      <c r="I226" s="124"/>
      <c r="J226" s="124"/>
      <c r="K226" s="124"/>
      <c r="L226" s="124"/>
      <c r="M226" s="124"/>
      <c r="N226" s="124"/>
      <c r="O226" s="124"/>
      <c r="P226" s="124"/>
      <c r="Q226" s="124"/>
      <c r="R226" s="124"/>
      <c r="S226" s="124"/>
      <c r="T226" s="124"/>
      <c r="U226" s="124"/>
      <c r="V226" s="124"/>
      <c r="W226" s="124"/>
      <c r="X226" s="124"/>
      <c r="Y226" s="124"/>
      <c r="Z226" s="124"/>
      <c r="AA226" s="124"/>
      <c r="AB226" s="124"/>
      <c r="AC226" s="125"/>
      <c r="AD226" s="126"/>
    </row>
    <row r="227" spans="1:30" s="24" customFormat="1" x14ac:dyDescent="0.25">
      <c r="A227" s="122"/>
      <c r="B227" s="122"/>
      <c r="C227" s="122"/>
      <c r="D227" s="123"/>
      <c r="E227" s="124"/>
      <c r="F227" s="124"/>
      <c r="G227" s="124"/>
      <c r="H227" s="124"/>
      <c r="I227" s="124"/>
      <c r="J227" s="124"/>
      <c r="K227" s="124"/>
      <c r="L227" s="124"/>
      <c r="M227" s="124"/>
      <c r="N227" s="124"/>
      <c r="O227" s="124"/>
      <c r="P227" s="124"/>
      <c r="Q227" s="124"/>
      <c r="R227" s="124"/>
      <c r="S227" s="124"/>
      <c r="T227" s="124"/>
      <c r="U227" s="124"/>
      <c r="V227" s="124"/>
      <c r="W227" s="124"/>
      <c r="X227" s="124"/>
      <c r="Y227" s="124"/>
      <c r="Z227" s="124"/>
      <c r="AA227" s="124"/>
      <c r="AB227" s="124"/>
      <c r="AC227" s="125"/>
      <c r="AD227" s="126"/>
    </row>
    <row r="228" spans="1:30" s="24" customFormat="1" x14ac:dyDescent="0.25">
      <c r="A228" s="122"/>
      <c r="B228" s="122"/>
      <c r="C228" s="122"/>
      <c r="D228" s="123"/>
      <c r="E228" s="124"/>
      <c r="F228" s="124"/>
      <c r="G228" s="124"/>
      <c r="H228" s="124"/>
      <c r="I228" s="124"/>
      <c r="J228" s="124"/>
      <c r="K228" s="124"/>
      <c r="L228" s="124"/>
      <c r="M228" s="124"/>
      <c r="N228" s="124"/>
      <c r="O228" s="124"/>
      <c r="P228" s="124"/>
      <c r="Q228" s="124"/>
      <c r="R228" s="124"/>
      <c r="S228" s="124"/>
      <c r="T228" s="124"/>
      <c r="U228" s="124"/>
      <c r="V228" s="124"/>
      <c r="W228" s="124"/>
      <c r="X228" s="124"/>
      <c r="Y228" s="124"/>
      <c r="Z228" s="124"/>
      <c r="AA228" s="124"/>
      <c r="AB228" s="124"/>
      <c r="AC228" s="125"/>
      <c r="AD228" s="126"/>
    </row>
    <row r="229" spans="1:30" s="24" customFormat="1" x14ac:dyDescent="0.25">
      <c r="A229" s="122"/>
      <c r="B229" s="122"/>
      <c r="C229" s="122"/>
      <c r="D229" s="123"/>
      <c r="E229" s="124"/>
      <c r="F229" s="124"/>
      <c r="G229" s="124"/>
      <c r="H229" s="124"/>
      <c r="I229" s="124"/>
      <c r="J229" s="124"/>
      <c r="K229" s="124"/>
      <c r="L229" s="124"/>
      <c r="M229" s="124"/>
      <c r="N229" s="124"/>
      <c r="O229" s="124"/>
      <c r="P229" s="124"/>
      <c r="Q229" s="124"/>
      <c r="R229" s="124"/>
      <c r="S229" s="124"/>
      <c r="T229" s="124"/>
      <c r="U229" s="124"/>
      <c r="V229" s="124"/>
      <c r="W229" s="124"/>
      <c r="X229" s="124"/>
      <c r="Y229" s="124"/>
      <c r="Z229" s="124"/>
      <c r="AA229" s="124"/>
      <c r="AB229" s="124"/>
      <c r="AC229" s="125"/>
      <c r="AD229" s="126"/>
    </row>
    <row r="230" spans="1:30" s="24" customFormat="1" x14ac:dyDescent="0.25">
      <c r="A230" s="122"/>
      <c r="B230" s="122"/>
      <c r="C230" s="122"/>
      <c r="D230" s="123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  <c r="Z230" s="124"/>
      <c r="AA230" s="124"/>
      <c r="AB230" s="124"/>
      <c r="AC230" s="125"/>
      <c r="AD230" s="126"/>
    </row>
    <row r="231" spans="1:30" s="24" customFormat="1" x14ac:dyDescent="0.25">
      <c r="A231" s="122"/>
      <c r="B231" s="122"/>
      <c r="C231" s="122"/>
      <c r="D231" s="123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  <c r="Z231" s="124"/>
      <c r="AA231" s="124"/>
      <c r="AB231" s="124"/>
      <c r="AC231" s="125"/>
      <c r="AD231" s="126"/>
    </row>
    <row r="232" spans="1:30" s="24" customFormat="1" x14ac:dyDescent="0.25">
      <c r="A232" s="122"/>
      <c r="B232" s="122"/>
      <c r="C232" s="122"/>
      <c r="D232" s="123"/>
      <c r="E232" s="124"/>
      <c r="F232" s="124"/>
      <c r="G232" s="124"/>
      <c r="H232" s="124"/>
      <c r="I232" s="124"/>
      <c r="J232" s="124"/>
      <c r="K232" s="124"/>
      <c r="L232" s="124"/>
      <c r="M232" s="124"/>
      <c r="N232" s="124"/>
      <c r="O232" s="124"/>
      <c r="P232" s="124"/>
      <c r="Q232" s="124"/>
      <c r="R232" s="124"/>
      <c r="S232" s="124"/>
      <c r="T232" s="124"/>
      <c r="U232" s="124"/>
      <c r="V232" s="124"/>
      <c r="W232" s="124"/>
      <c r="X232" s="124"/>
      <c r="Y232" s="124"/>
      <c r="Z232" s="124"/>
      <c r="AA232" s="124"/>
      <c r="AB232" s="124"/>
      <c r="AC232" s="125"/>
      <c r="AD232" s="126"/>
    </row>
    <row r="233" spans="1:30" s="24" customFormat="1" x14ac:dyDescent="0.25">
      <c r="A233" s="122"/>
      <c r="B233" s="122"/>
      <c r="C233" s="122"/>
      <c r="D233" s="123"/>
      <c r="E233" s="124"/>
      <c r="F233" s="124"/>
      <c r="G233" s="124"/>
      <c r="H233" s="124"/>
      <c r="I233" s="124"/>
      <c r="J233" s="124"/>
      <c r="K233" s="124"/>
      <c r="L233" s="124"/>
      <c r="M233" s="124"/>
      <c r="N233" s="124"/>
      <c r="O233" s="124"/>
      <c r="P233" s="124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  <c r="AA233" s="124"/>
      <c r="AB233" s="124"/>
      <c r="AC233" s="125"/>
      <c r="AD233" s="126"/>
    </row>
    <row r="234" spans="1:30" s="24" customFormat="1" x14ac:dyDescent="0.25">
      <c r="A234" s="122"/>
      <c r="B234" s="122"/>
      <c r="C234" s="122"/>
      <c r="D234" s="123"/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24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  <c r="AA234" s="124"/>
      <c r="AB234" s="124"/>
      <c r="AC234" s="125"/>
      <c r="AD234" s="126"/>
    </row>
    <row r="235" spans="1:30" s="24" customFormat="1" x14ac:dyDescent="0.25">
      <c r="A235" s="122"/>
      <c r="B235" s="122"/>
      <c r="C235" s="122"/>
      <c r="D235" s="123"/>
      <c r="E235" s="124"/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24"/>
      <c r="Q235" s="124"/>
      <c r="R235" s="124"/>
      <c r="S235" s="124"/>
      <c r="T235" s="124"/>
      <c r="U235" s="124"/>
      <c r="V235" s="124"/>
      <c r="W235" s="124"/>
      <c r="X235" s="124"/>
      <c r="Y235" s="124"/>
      <c r="Z235" s="124"/>
      <c r="AA235" s="124"/>
      <c r="AB235" s="124"/>
      <c r="AC235" s="125"/>
      <c r="AD235" s="126"/>
    </row>
    <row r="236" spans="1:30" s="24" customFormat="1" x14ac:dyDescent="0.25">
      <c r="A236" s="122"/>
      <c r="B236" s="122"/>
      <c r="C236" s="122"/>
      <c r="D236" s="123"/>
      <c r="E236" s="124"/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4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  <c r="AA236" s="124"/>
      <c r="AB236" s="124"/>
      <c r="AC236" s="125"/>
      <c r="AD236" s="126"/>
    </row>
    <row r="237" spans="1:30" s="24" customFormat="1" x14ac:dyDescent="0.25">
      <c r="A237" s="122"/>
      <c r="B237" s="122"/>
      <c r="C237" s="122"/>
      <c r="D237" s="123"/>
      <c r="E237" s="124"/>
      <c r="F237" s="124"/>
      <c r="G237" s="124"/>
      <c r="H237" s="124"/>
      <c r="I237" s="124"/>
      <c r="J237" s="124"/>
      <c r="K237" s="124"/>
      <c r="L237" s="124"/>
      <c r="M237" s="124"/>
      <c r="N237" s="124"/>
      <c r="O237" s="124"/>
      <c r="P237" s="124"/>
      <c r="Q237" s="124"/>
      <c r="R237" s="124"/>
      <c r="S237" s="124"/>
      <c r="T237" s="124"/>
      <c r="U237" s="124"/>
      <c r="V237" s="124"/>
      <c r="W237" s="124"/>
      <c r="X237" s="124"/>
      <c r="Y237" s="124"/>
      <c r="Z237" s="124"/>
      <c r="AA237" s="124"/>
      <c r="AB237" s="124"/>
      <c r="AC237" s="125"/>
      <c r="AD237" s="126"/>
    </row>
    <row r="238" spans="1:30" s="24" customFormat="1" x14ac:dyDescent="0.25">
      <c r="A238" s="122"/>
      <c r="B238" s="122"/>
      <c r="C238" s="122"/>
      <c r="D238" s="123"/>
      <c r="E238" s="124"/>
      <c r="F238" s="124"/>
      <c r="G238" s="124"/>
      <c r="H238" s="124"/>
      <c r="I238" s="124"/>
      <c r="J238" s="124"/>
      <c r="K238" s="124"/>
      <c r="L238" s="124"/>
      <c r="M238" s="124"/>
      <c r="N238" s="124"/>
      <c r="O238" s="124"/>
      <c r="P238" s="124"/>
      <c r="Q238" s="124"/>
      <c r="R238" s="124"/>
      <c r="S238" s="124"/>
      <c r="T238" s="124"/>
      <c r="U238" s="124"/>
      <c r="V238" s="124"/>
      <c r="W238" s="124"/>
      <c r="X238" s="124"/>
      <c r="Y238" s="124"/>
      <c r="Z238" s="124"/>
      <c r="AA238" s="124"/>
      <c r="AB238" s="124"/>
      <c r="AC238" s="125"/>
      <c r="AD238" s="126"/>
    </row>
    <row r="239" spans="1:30" s="24" customFormat="1" x14ac:dyDescent="0.25">
      <c r="A239" s="122"/>
      <c r="B239" s="122"/>
      <c r="C239" s="122"/>
      <c r="D239" s="123"/>
      <c r="E239" s="124"/>
      <c r="F239" s="124"/>
      <c r="G239" s="124"/>
      <c r="H239" s="124"/>
      <c r="I239" s="124"/>
      <c r="J239" s="124"/>
      <c r="K239" s="124"/>
      <c r="L239" s="124"/>
      <c r="M239" s="124"/>
      <c r="N239" s="124"/>
      <c r="O239" s="124"/>
      <c r="P239" s="124"/>
      <c r="Q239" s="124"/>
      <c r="R239" s="124"/>
      <c r="S239" s="124"/>
      <c r="T239" s="124"/>
      <c r="U239" s="124"/>
      <c r="V239" s="124"/>
      <c r="W239" s="124"/>
      <c r="X239" s="124"/>
      <c r="Y239" s="124"/>
      <c r="Z239" s="124"/>
      <c r="AA239" s="124"/>
      <c r="AB239" s="124"/>
      <c r="AC239" s="125"/>
      <c r="AD239" s="126"/>
    </row>
    <row r="240" spans="1:30" s="24" customFormat="1" x14ac:dyDescent="0.25">
      <c r="A240" s="122"/>
      <c r="B240" s="122"/>
      <c r="C240" s="122"/>
      <c r="D240" s="123"/>
      <c r="E240" s="124"/>
      <c r="F240" s="124"/>
      <c r="G240" s="124"/>
      <c r="H240" s="124"/>
      <c r="I240" s="124"/>
      <c r="J240" s="124"/>
      <c r="K240" s="124"/>
      <c r="L240" s="124"/>
      <c r="M240" s="124"/>
      <c r="N240" s="124"/>
      <c r="O240" s="124"/>
      <c r="P240" s="124"/>
      <c r="Q240" s="124"/>
      <c r="R240" s="124"/>
      <c r="S240" s="124"/>
      <c r="T240" s="124"/>
      <c r="U240" s="124"/>
      <c r="V240" s="124"/>
      <c r="W240" s="124"/>
      <c r="X240" s="124"/>
      <c r="Y240" s="124"/>
      <c r="Z240" s="124"/>
      <c r="AA240" s="124"/>
      <c r="AB240" s="124"/>
      <c r="AC240" s="125"/>
      <c r="AD240" s="126"/>
    </row>
    <row r="241" spans="1:30" s="24" customFormat="1" x14ac:dyDescent="0.25">
      <c r="A241" s="122"/>
      <c r="B241" s="122"/>
      <c r="C241" s="122"/>
      <c r="D241" s="123"/>
      <c r="E241" s="124"/>
      <c r="F241" s="124"/>
      <c r="G241" s="124"/>
      <c r="H241" s="124"/>
      <c r="I241" s="124"/>
      <c r="J241" s="124"/>
      <c r="K241" s="124"/>
      <c r="L241" s="124"/>
      <c r="M241" s="124"/>
      <c r="N241" s="124"/>
      <c r="O241" s="124"/>
      <c r="P241" s="124"/>
      <c r="Q241" s="124"/>
      <c r="R241" s="124"/>
      <c r="S241" s="124"/>
      <c r="T241" s="124"/>
      <c r="U241" s="124"/>
      <c r="V241" s="124"/>
      <c r="W241" s="124"/>
      <c r="X241" s="124"/>
      <c r="Y241" s="124"/>
      <c r="Z241" s="124"/>
      <c r="AA241" s="124"/>
      <c r="AB241" s="124"/>
      <c r="AC241" s="125"/>
      <c r="AD241" s="126"/>
    </row>
    <row r="242" spans="1:30" s="24" customFormat="1" x14ac:dyDescent="0.25">
      <c r="A242" s="122"/>
      <c r="B242" s="122"/>
      <c r="C242" s="122"/>
      <c r="D242" s="123"/>
      <c r="E242" s="124"/>
      <c r="F242" s="124"/>
      <c r="G242" s="124"/>
      <c r="H242" s="124"/>
      <c r="I242" s="124"/>
      <c r="J242" s="124"/>
      <c r="K242" s="124"/>
      <c r="L242" s="124"/>
      <c r="M242" s="124"/>
      <c r="N242" s="124"/>
      <c r="O242" s="124"/>
      <c r="P242" s="124"/>
      <c r="Q242" s="124"/>
      <c r="R242" s="124"/>
      <c r="S242" s="124"/>
      <c r="T242" s="124"/>
      <c r="U242" s="124"/>
      <c r="V242" s="124"/>
      <c r="W242" s="124"/>
      <c r="X242" s="124"/>
      <c r="Y242" s="124"/>
      <c r="Z242" s="124"/>
      <c r="AA242" s="124"/>
      <c r="AB242" s="124"/>
      <c r="AC242" s="125"/>
      <c r="AD242" s="126"/>
    </row>
    <row r="243" spans="1:30" s="24" customFormat="1" x14ac:dyDescent="0.25">
      <c r="A243" s="122"/>
      <c r="B243" s="122"/>
      <c r="C243" s="122"/>
      <c r="D243" s="123"/>
      <c r="E243" s="124"/>
      <c r="F243" s="124"/>
      <c r="G243" s="124"/>
      <c r="H243" s="124"/>
      <c r="I243" s="124"/>
      <c r="J243" s="124"/>
      <c r="K243" s="124"/>
      <c r="L243" s="124"/>
      <c r="M243" s="124"/>
      <c r="N243" s="124"/>
      <c r="O243" s="124"/>
      <c r="P243" s="124"/>
      <c r="Q243" s="124"/>
      <c r="R243" s="124"/>
      <c r="S243" s="124"/>
      <c r="T243" s="124"/>
      <c r="U243" s="124"/>
      <c r="V243" s="124"/>
      <c r="W243" s="124"/>
      <c r="X243" s="124"/>
      <c r="Y243" s="124"/>
      <c r="Z243" s="124"/>
      <c r="AA243" s="124"/>
      <c r="AB243" s="124"/>
      <c r="AC243" s="125"/>
      <c r="AD243" s="126"/>
    </row>
    <row r="244" spans="1:30" s="24" customFormat="1" x14ac:dyDescent="0.25">
      <c r="A244" s="122"/>
      <c r="B244" s="122"/>
      <c r="C244" s="122"/>
      <c r="D244" s="123"/>
      <c r="E244" s="124"/>
      <c r="F244" s="124"/>
      <c r="G244" s="124"/>
      <c r="H244" s="124"/>
      <c r="I244" s="124"/>
      <c r="J244" s="124"/>
      <c r="K244" s="124"/>
      <c r="L244" s="124"/>
      <c r="M244" s="124"/>
      <c r="N244" s="124"/>
      <c r="O244" s="124"/>
      <c r="P244" s="124"/>
      <c r="Q244" s="124"/>
      <c r="R244" s="124"/>
      <c r="S244" s="124"/>
      <c r="T244" s="124"/>
      <c r="U244" s="124"/>
      <c r="V244" s="124"/>
      <c r="W244" s="124"/>
      <c r="X244" s="124"/>
      <c r="Y244" s="124"/>
      <c r="Z244" s="124"/>
      <c r="AA244" s="124"/>
      <c r="AB244" s="124"/>
      <c r="AC244" s="125"/>
      <c r="AD244" s="126"/>
    </row>
    <row r="245" spans="1:30" s="24" customFormat="1" x14ac:dyDescent="0.25">
      <c r="A245" s="122"/>
      <c r="B245" s="122"/>
      <c r="C245" s="122"/>
      <c r="D245" s="123"/>
      <c r="E245" s="124"/>
      <c r="F245" s="124"/>
      <c r="G245" s="124"/>
      <c r="H245" s="124"/>
      <c r="I245" s="124"/>
      <c r="J245" s="124"/>
      <c r="K245" s="124"/>
      <c r="L245" s="124"/>
      <c r="M245" s="124"/>
      <c r="N245" s="124"/>
      <c r="O245" s="124"/>
      <c r="P245" s="124"/>
      <c r="Q245" s="124"/>
      <c r="R245" s="124"/>
      <c r="S245" s="124"/>
      <c r="T245" s="124"/>
      <c r="U245" s="124"/>
      <c r="V245" s="124"/>
      <c r="W245" s="124"/>
      <c r="X245" s="124"/>
      <c r="Y245" s="124"/>
      <c r="Z245" s="124"/>
      <c r="AA245" s="124"/>
      <c r="AB245" s="124"/>
      <c r="AC245" s="125"/>
      <c r="AD245" s="126"/>
    </row>
    <row r="246" spans="1:30" s="24" customFormat="1" x14ac:dyDescent="0.25">
      <c r="A246" s="122"/>
      <c r="B246" s="122"/>
      <c r="C246" s="122"/>
      <c r="D246" s="123"/>
      <c r="E246" s="124"/>
      <c r="F246" s="124"/>
      <c r="G246" s="124"/>
      <c r="H246" s="124"/>
      <c r="I246" s="124"/>
      <c r="J246" s="124"/>
      <c r="K246" s="124"/>
      <c r="L246" s="124"/>
      <c r="M246" s="124"/>
      <c r="N246" s="124"/>
      <c r="O246" s="124"/>
      <c r="P246" s="124"/>
      <c r="Q246" s="124"/>
      <c r="R246" s="124"/>
      <c r="S246" s="124"/>
      <c r="T246" s="124"/>
      <c r="U246" s="124"/>
      <c r="V246" s="124"/>
      <c r="W246" s="124"/>
      <c r="X246" s="124"/>
      <c r="Y246" s="124"/>
      <c r="Z246" s="124"/>
      <c r="AA246" s="124"/>
      <c r="AB246" s="124"/>
      <c r="AC246" s="125"/>
      <c r="AD246" s="126"/>
    </row>
    <row r="247" spans="1:30" s="24" customFormat="1" x14ac:dyDescent="0.25">
      <c r="A247" s="122"/>
      <c r="B247" s="122"/>
      <c r="C247" s="122"/>
      <c r="D247" s="123"/>
      <c r="E247" s="124"/>
      <c r="F247" s="124"/>
      <c r="G247" s="124"/>
      <c r="H247" s="124"/>
      <c r="I247" s="124"/>
      <c r="J247" s="124"/>
      <c r="K247" s="124"/>
      <c r="L247" s="124"/>
      <c r="M247" s="124"/>
      <c r="N247" s="124"/>
      <c r="O247" s="124"/>
      <c r="P247" s="124"/>
      <c r="Q247" s="124"/>
      <c r="R247" s="124"/>
      <c r="S247" s="124"/>
      <c r="T247" s="124"/>
      <c r="U247" s="124"/>
      <c r="V247" s="124"/>
      <c r="W247" s="124"/>
      <c r="X247" s="124"/>
      <c r="Y247" s="124"/>
      <c r="Z247" s="124"/>
      <c r="AA247" s="124"/>
      <c r="AB247" s="124"/>
      <c r="AC247" s="125"/>
      <c r="AD247" s="126"/>
    </row>
    <row r="248" spans="1:30" s="24" customFormat="1" x14ac:dyDescent="0.25">
      <c r="A248" s="122"/>
      <c r="B248" s="122"/>
      <c r="C248" s="122"/>
      <c r="D248" s="123"/>
      <c r="E248" s="124"/>
      <c r="F248" s="124"/>
      <c r="G248" s="124"/>
      <c r="H248" s="124"/>
      <c r="I248" s="124"/>
      <c r="J248" s="124"/>
      <c r="K248" s="124"/>
      <c r="L248" s="124"/>
      <c r="M248" s="124"/>
      <c r="N248" s="124"/>
      <c r="O248" s="124"/>
      <c r="P248" s="124"/>
      <c r="Q248" s="124"/>
      <c r="R248" s="124"/>
      <c r="S248" s="124"/>
      <c r="T248" s="124"/>
      <c r="U248" s="124"/>
      <c r="V248" s="124"/>
      <c r="W248" s="124"/>
      <c r="X248" s="124"/>
      <c r="Y248" s="124"/>
      <c r="Z248" s="124"/>
      <c r="AA248" s="124"/>
      <c r="AB248" s="124"/>
      <c r="AC248" s="125"/>
      <c r="AD248" s="126"/>
    </row>
    <row r="249" spans="1:30" s="24" customFormat="1" x14ac:dyDescent="0.25">
      <c r="A249" s="122"/>
      <c r="B249" s="122"/>
      <c r="C249" s="122"/>
      <c r="D249" s="123"/>
      <c r="E249" s="124"/>
      <c r="F249" s="124"/>
      <c r="G249" s="124"/>
      <c r="H249" s="124"/>
      <c r="I249" s="124"/>
      <c r="J249" s="124"/>
      <c r="K249" s="124"/>
      <c r="L249" s="124"/>
      <c r="M249" s="124"/>
      <c r="N249" s="124"/>
      <c r="O249" s="124"/>
      <c r="P249" s="124"/>
      <c r="Q249" s="124"/>
      <c r="R249" s="124"/>
      <c r="S249" s="124"/>
      <c r="T249" s="124"/>
      <c r="U249" s="124"/>
      <c r="V249" s="124"/>
      <c r="W249" s="124"/>
      <c r="X249" s="124"/>
      <c r="Y249" s="124"/>
      <c r="Z249" s="124"/>
      <c r="AA249" s="124"/>
      <c r="AB249" s="124"/>
      <c r="AC249" s="125"/>
      <c r="AD249" s="126"/>
    </row>
    <row r="250" spans="1:30" s="24" customFormat="1" x14ac:dyDescent="0.25">
      <c r="A250" s="122"/>
      <c r="B250" s="122"/>
      <c r="C250" s="122"/>
      <c r="D250" s="123"/>
      <c r="E250" s="124"/>
      <c r="F250" s="124"/>
      <c r="G250" s="124"/>
      <c r="H250" s="124"/>
      <c r="I250" s="124"/>
      <c r="J250" s="124"/>
      <c r="K250" s="124"/>
      <c r="L250" s="124"/>
      <c r="M250" s="124"/>
      <c r="N250" s="124"/>
      <c r="O250" s="124"/>
      <c r="P250" s="124"/>
      <c r="Q250" s="124"/>
      <c r="R250" s="124"/>
      <c r="S250" s="124"/>
      <c r="T250" s="124"/>
      <c r="U250" s="124"/>
      <c r="V250" s="124"/>
      <c r="W250" s="124"/>
      <c r="X250" s="124"/>
      <c r="Y250" s="124"/>
      <c r="Z250" s="124"/>
      <c r="AA250" s="124"/>
      <c r="AB250" s="124"/>
      <c r="AC250" s="125"/>
      <c r="AD250" s="126"/>
    </row>
    <row r="251" spans="1:30" s="24" customFormat="1" x14ac:dyDescent="0.25">
      <c r="A251" s="122"/>
      <c r="B251" s="122"/>
      <c r="C251" s="122"/>
      <c r="D251" s="123"/>
      <c r="E251" s="124"/>
      <c r="F251" s="124"/>
      <c r="G251" s="124"/>
      <c r="H251" s="124"/>
      <c r="I251" s="124"/>
      <c r="J251" s="124"/>
      <c r="K251" s="124"/>
      <c r="L251" s="124"/>
      <c r="M251" s="124"/>
      <c r="N251" s="124"/>
      <c r="O251" s="124"/>
      <c r="P251" s="124"/>
      <c r="Q251" s="124"/>
      <c r="R251" s="124"/>
      <c r="S251" s="124"/>
      <c r="T251" s="124"/>
      <c r="U251" s="124"/>
      <c r="V251" s="124"/>
      <c r="W251" s="124"/>
      <c r="X251" s="124"/>
      <c r="Y251" s="124"/>
      <c r="Z251" s="124"/>
      <c r="AA251" s="124"/>
      <c r="AB251" s="124"/>
      <c r="AC251" s="125"/>
      <c r="AD251" s="126"/>
    </row>
    <row r="252" spans="1:30" s="24" customFormat="1" x14ac:dyDescent="0.25">
      <c r="A252" s="122"/>
      <c r="B252" s="122"/>
      <c r="C252" s="122"/>
      <c r="D252" s="123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24"/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  <c r="Z252" s="124"/>
      <c r="AA252" s="124"/>
      <c r="AB252" s="124"/>
      <c r="AC252" s="125"/>
      <c r="AD252" s="126"/>
    </row>
    <row r="253" spans="1:30" s="24" customFormat="1" x14ac:dyDescent="0.25">
      <c r="A253" s="122"/>
      <c r="B253" s="122"/>
      <c r="C253" s="122"/>
      <c r="D253" s="123"/>
      <c r="E253" s="124"/>
      <c r="F253" s="124"/>
      <c r="G253" s="124"/>
      <c r="H253" s="124"/>
      <c r="I253" s="124"/>
      <c r="J253" s="124"/>
      <c r="K253" s="124"/>
      <c r="L253" s="124"/>
      <c r="M253" s="124"/>
      <c r="N253" s="124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  <c r="AA253" s="124"/>
      <c r="AB253" s="124"/>
      <c r="AC253" s="125"/>
      <c r="AD253" s="126"/>
    </row>
    <row r="254" spans="1:30" s="24" customFormat="1" x14ac:dyDescent="0.25">
      <c r="A254" s="122"/>
      <c r="B254" s="122"/>
      <c r="C254" s="122"/>
      <c r="D254" s="123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  <c r="Z254" s="124"/>
      <c r="AA254" s="124"/>
      <c r="AB254" s="124"/>
      <c r="AC254" s="125"/>
      <c r="AD254" s="126"/>
    </row>
    <row r="255" spans="1:30" s="24" customFormat="1" x14ac:dyDescent="0.25">
      <c r="A255" s="122"/>
      <c r="B255" s="122"/>
      <c r="C255" s="122"/>
      <c r="D255" s="123"/>
      <c r="E255" s="124"/>
      <c r="F255" s="124"/>
      <c r="G255" s="124"/>
      <c r="H255" s="124"/>
      <c r="I255" s="124"/>
      <c r="J255" s="124"/>
      <c r="K255" s="124"/>
      <c r="L255" s="124"/>
      <c r="M255" s="124"/>
      <c r="N255" s="124"/>
      <c r="O255" s="124"/>
      <c r="P255" s="124"/>
      <c r="Q255" s="124"/>
      <c r="R255" s="124"/>
      <c r="S255" s="124"/>
      <c r="T255" s="124"/>
      <c r="U255" s="124"/>
      <c r="V255" s="124"/>
      <c r="W255" s="124"/>
      <c r="X255" s="124"/>
      <c r="Y255" s="124"/>
      <c r="Z255" s="124"/>
      <c r="AA255" s="124"/>
      <c r="AB255" s="124"/>
      <c r="AC255" s="125"/>
      <c r="AD255" s="126"/>
    </row>
    <row r="256" spans="1:30" s="24" customFormat="1" x14ac:dyDescent="0.25">
      <c r="A256" s="122"/>
      <c r="B256" s="122"/>
      <c r="C256" s="122"/>
      <c r="D256" s="123"/>
      <c r="E256" s="124"/>
      <c r="F256" s="124"/>
      <c r="G256" s="124"/>
      <c r="H256" s="124"/>
      <c r="I256" s="124"/>
      <c r="J256" s="124"/>
      <c r="K256" s="124"/>
      <c r="L256" s="124"/>
      <c r="M256" s="124"/>
      <c r="N256" s="124"/>
      <c r="O256" s="124"/>
      <c r="P256" s="124"/>
      <c r="Q256" s="124"/>
      <c r="R256" s="124"/>
      <c r="S256" s="124"/>
      <c r="T256" s="124"/>
      <c r="U256" s="124"/>
      <c r="V256" s="124"/>
      <c r="W256" s="124"/>
      <c r="X256" s="124"/>
      <c r="Y256" s="124"/>
      <c r="Z256" s="124"/>
      <c r="AA256" s="124"/>
      <c r="AB256" s="124"/>
      <c r="AC256" s="125"/>
      <c r="AD256" s="126"/>
    </row>
    <row r="257" spans="1:30" s="24" customFormat="1" x14ac:dyDescent="0.25">
      <c r="A257" s="122"/>
      <c r="B257" s="122"/>
      <c r="C257" s="122"/>
      <c r="D257" s="123"/>
      <c r="E257" s="124"/>
      <c r="F257" s="124"/>
      <c r="G257" s="124"/>
      <c r="H257" s="124"/>
      <c r="I257" s="124"/>
      <c r="J257" s="124"/>
      <c r="K257" s="124"/>
      <c r="L257" s="124"/>
      <c r="M257" s="124"/>
      <c r="N257" s="124"/>
      <c r="O257" s="124"/>
      <c r="P257" s="124"/>
      <c r="Q257" s="124"/>
      <c r="R257" s="124"/>
      <c r="S257" s="124"/>
      <c r="T257" s="124"/>
      <c r="U257" s="124"/>
      <c r="V257" s="124"/>
      <c r="W257" s="124"/>
      <c r="X257" s="124"/>
      <c r="Y257" s="124"/>
      <c r="Z257" s="124"/>
      <c r="AA257" s="124"/>
      <c r="AB257" s="124"/>
      <c r="AC257" s="125"/>
      <c r="AD257" s="126"/>
    </row>
    <row r="258" spans="1:30" s="24" customFormat="1" x14ac:dyDescent="0.25">
      <c r="A258" s="122"/>
      <c r="B258" s="122"/>
      <c r="C258" s="122"/>
      <c r="D258" s="123"/>
      <c r="E258" s="124"/>
      <c r="F258" s="124"/>
      <c r="G258" s="124"/>
      <c r="H258" s="124"/>
      <c r="I258" s="124"/>
      <c r="J258" s="124"/>
      <c r="K258" s="124"/>
      <c r="L258" s="124"/>
      <c r="M258" s="124"/>
      <c r="N258" s="124"/>
      <c r="O258" s="124"/>
      <c r="P258" s="124"/>
      <c r="Q258" s="124"/>
      <c r="R258" s="124"/>
      <c r="S258" s="124"/>
      <c r="T258" s="124"/>
      <c r="U258" s="124"/>
      <c r="V258" s="124"/>
      <c r="W258" s="124"/>
      <c r="X258" s="124"/>
      <c r="Y258" s="124"/>
      <c r="Z258" s="124"/>
      <c r="AA258" s="124"/>
      <c r="AB258" s="124"/>
      <c r="AC258" s="125"/>
      <c r="AD258" s="126"/>
    </row>
    <row r="259" spans="1:30" s="24" customFormat="1" x14ac:dyDescent="0.25">
      <c r="A259" s="122"/>
      <c r="B259" s="122"/>
      <c r="C259" s="122"/>
      <c r="D259" s="123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  <c r="Z259" s="124"/>
      <c r="AA259" s="124"/>
      <c r="AB259" s="124"/>
      <c r="AC259" s="125"/>
      <c r="AD259" s="126"/>
    </row>
    <row r="260" spans="1:30" s="24" customFormat="1" x14ac:dyDescent="0.25">
      <c r="A260" s="122"/>
      <c r="B260" s="122"/>
      <c r="C260" s="122"/>
      <c r="D260" s="123"/>
      <c r="E260" s="124"/>
      <c r="F260" s="124"/>
      <c r="G260" s="124"/>
      <c r="H260" s="124"/>
      <c r="I260" s="124"/>
      <c r="J260" s="124"/>
      <c r="K260" s="124"/>
      <c r="L260" s="124"/>
      <c r="M260" s="124"/>
      <c r="N260" s="124"/>
      <c r="O260" s="124"/>
      <c r="P260" s="124"/>
      <c r="Q260" s="124"/>
      <c r="R260" s="124"/>
      <c r="S260" s="124"/>
      <c r="T260" s="124"/>
      <c r="U260" s="124"/>
      <c r="V260" s="124"/>
      <c r="W260" s="124"/>
      <c r="X260" s="124"/>
      <c r="Y260" s="124"/>
      <c r="Z260" s="124"/>
      <c r="AA260" s="124"/>
      <c r="AB260" s="124"/>
      <c r="AC260" s="125"/>
      <c r="AD260" s="126"/>
    </row>
    <row r="261" spans="1:30" s="24" customFormat="1" x14ac:dyDescent="0.25">
      <c r="A261" s="122"/>
      <c r="B261" s="122"/>
      <c r="C261" s="122"/>
      <c r="D261" s="123"/>
      <c r="E261" s="124"/>
      <c r="F261" s="124"/>
      <c r="G261" s="124"/>
      <c r="H261" s="124"/>
      <c r="I261" s="124"/>
      <c r="J261" s="124"/>
      <c r="K261" s="124"/>
      <c r="L261" s="124"/>
      <c r="M261" s="124"/>
      <c r="N261" s="124"/>
      <c r="O261" s="124"/>
      <c r="P261" s="124"/>
      <c r="Q261" s="124"/>
      <c r="R261" s="124"/>
      <c r="S261" s="124"/>
      <c r="T261" s="124"/>
      <c r="U261" s="124"/>
      <c r="V261" s="124"/>
      <c r="W261" s="124"/>
      <c r="X261" s="124"/>
      <c r="Y261" s="124"/>
      <c r="Z261" s="124"/>
      <c r="AA261" s="124"/>
      <c r="AB261" s="124"/>
      <c r="AC261" s="125"/>
      <c r="AD261" s="126"/>
    </row>
    <row r="262" spans="1:30" s="24" customFormat="1" x14ac:dyDescent="0.25">
      <c r="A262" s="122"/>
      <c r="B262" s="122"/>
      <c r="C262" s="122"/>
      <c r="D262" s="123"/>
      <c r="E262" s="124"/>
      <c r="F262" s="124"/>
      <c r="G262" s="124"/>
      <c r="H262" s="124"/>
      <c r="I262" s="124"/>
      <c r="J262" s="124"/>
      <c r="K262" s="124"/>
      <c r="L262" s="124"/>
      <c r="M262" s="124"/>
      <c r="N262" s="124"/>
      <c r="O262" s="124"/>
      <c r="P262" s="124"/>
      <c r="Q262" s="124"/>
      <c r="R262" s="124"/>
      <c r="S262" s="124"/>
      <c r="T262" s="124"/>
      <c r="U262" s="124"/>
      <c r="V262" s="124"/>
      <c r="W262" s="124"/>
      <c r="X262" s="124"/>
      <c r="Y262" s="124"/>
      <c r="Z262" s="124"/>
      <c r="AA262" s="124"/>
      <c r="AB262" s="124"/>
      <c r="AC262" s="125"/>
      <c r="AD262" s="126"/>
    </row>
    <row r="263" spans="1:30" s="24" customFormat="1" x14ac:dyDescent="0.25">
      <c r="A263" s="122"/>
      <c r="B263" s="122"/>
      <c r="C263" s="122"/>
      <c r="D263" s="123"/>
      <c r="E263" s="124"/>
      <c r="F263" s="124"/>
      <c r="G263" s="124"/>
      <c r="H263" s="124"/>
      <c r="I263" s="124"/>
      <c r="J263" s="124"/>
      <c r="K263" s="124"/>
      <c r="L263" s="124"/>
      <c r="M263" s="124"/>
      <c r="N263" s="124"/>
      <c r="O263" s="124"/>
      <c r="P263" s="124"/>
      <c r="Q263" s="124"/>
      <c r="R263" s="124"/>
      <c r="S263" s="124"/>
      <c r="T263" s="124"/>
      <c r="U263" s="124"/>
      <c r="V263" s="124"/>
      <c r="W263" s="124"/>
      <c r="X263" s="124"/>
      <c r="Y263" s="124"/>
      <c r="Z263" s="124"/>
      <c r="AA263" s="124"/>
      <c r="AB263" s="124"/>
      <c r="AC263" s="125"/>
      <c r="AD263" s="126"/>
    </row>
    <row r="264" spans="1:30" s="24" customFormat="1" x14ac:dyDescent="0.25">
      <c r="A264" s="122"/>
      <c r="B264" s="122"/>
      <c r="C264" s="122"/>
      <c r="D264" s="123"/>
      <c r="E264" s="124"/>
      <c r="F264" s="124"/>
      <c r="G264" s="124"/>
      <c r="H264" s="124"/>
      <c r="I264" s="124"/>
      <c r="J264" s="124"/>
      <c r="K264" s="124"/>
      <c r="L264" s="124"/>
      <c r="M264" s="124"/>
      <c r="N264" s="124"/>
      <c r="O264" s="124"/>
      <c r="P264" s="124"/>
      <c r="Q264" s="124"/>
      <c r="R264" s="124"/>
      <c r="S264" s="124"/>
      <c r="T264" s="124"/>
      <c r="U264" s="124"/>
      <c r="V264" s="124"/>
      <c r="W264" s="124"/>
      <c r="X264" s="124"/>
      <c r="Y264" s="124"/>
      <c r="Z264" s="124"/>
      <c r="AA264" s="124"/>
      <c r="AB264" s="124"/>
      <c r="AC264" s="125"/>
      <c r="AD264" s="126"/>
    </row>
    <row r="265" spans="1:30" s="24" customFormat="1" x14ac:dyDescent="0.25">
      <c r="A265" s="122"/>
      <c r="B265" s="122"/>
      <c r="C265" s="122"/>
      <c r="D265" s="123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  <c r="Z265" s="124"/>
      <c r="AA265" s="124"/>
      <c r="AB265" s="124"/>
      <c r="AC265" s="125"/>
      <c r="AD265" s="126"/>
    </row>
    <row r="266" spans="1:30" s="24" customFormat="1" x14ac:dyDescent="0.25">
      <c r="A266" s="122"/>
      <c r="B266" s="122"/>
      <c r="C266" s="122"/>
      <c r="D266" s="123"/>
      <c r="E266" s="124"/>
      <c r="F266" s="124"/>
      <c r="G266" s="124"/>
      <c r="H266" s="124"/>
      <c r="I266" s="124"/>
      <c r="J266" s="124"/>
      <c r="K266" s="124"/>
      <c r="L266" s="124"/>
      <c r="M266" s="124"/>
      <c r="N266" s="124"/>
      <c r="O266" s="124"/>
      <c r="P266" s="124"/>
      <c r="Q266" s="124"/>
      <c r="R266" s="124"/>
      <c r="S266" s="124"/>
      <c r="T266" s="124"/>
      <c r="U266" s="124"/>
      <c r="V266" s="124"/>
      <c r="W266" s="124"/>
      <c r="X266" s="124"/>
      <c r="Y266" s="124"/>
      <c r="Z266" s="124"/>
      <c r="AA266" s="124"/>
      <c r="AB266" s="124"/>
      <c r="AC266" s="125"/>
      <c r="AD266" s="126"/>
    </row>
    <row r="267" spans="1:30" s="24" customFormat="1" x14ac:dyDescent="0.25">
      <c r="A267" s="122"/>
      <c r="B267" s="122"/>
      <c r="C267" s="122"/>
      <c r="D267" s="123"/>
      <c r="E267" s="124"/>
      <c r="F267" s="124"/>
      <c r="G267" s="124"/>
      <c r="H267" s="124"/>
      <c r="I267" s="124"/>
      <c r="J267" s="124"/>
      <c r="K267" s="124"/>
      <c r="L267" s="124"/>
      <c r="M267" s="124"/>
      <c r="N267" s="124"/>
      <c r="O267" s="124"/>
      <c r="P267" s="124"/>
      <c r="Q267" s="124"/>
      <c r="R267" s="124"/>
      <c r="S267" s="124"/>
      <c r="T267" s="124"/>
      <c r="U267" s="124"/>
      <c r="V267" s="124"/>
      <c r="W267" s="124"/>
      <c r="X267" s="124"/>
      <c r="Y267" s="124"/>
      <c r="Z267" s="124"/>
      <c r="AA267" s="124"/>
      <c r="AB267" s="124"/>
      <c r="AC267" s="125"/>
      <c r="AD267" s="126"/>
    </row>
    <row r="268" spans="1:30" s="24" customFormat="1" x14ac:dyDescent="0.25">
      <c r="A268" s="122"/>
      <c r="B268" s="122"/>
      <c r="C268" s="122"/>
      <c r="D268" s="123"/>
      <c r="E268" s="124"/>
      <c r="F268" s="124"/>
      <c r="G268" s="124"/>
      <c r="H268" s="124"/>
      <c r="I268" s="124"/>
      <c r="J268" s="124"/>
      <c r="K268" s="124"/>
      <c r="L268" s="124"/>
      <c r="M268" s="124"/>
      <c r="N268" s="124"/>
      <c r="O268" s="124"/>
      <c r="P268" s="124"/>
      <c r="Q268" s="124"/>
      <c r="R268" s="124"/>
      <c r="S268" s="124"/>
      <c r="T268" s="124"/>
      <c r="U268" s="124"/>
      <c r="V268" s="124"/>
      <c r="W268" s="124"/>
      <c r="X268" s="124"/>
      <c r="Y268" s="124"/>
      <c r="Z268" s="124"/>
      <c r="AA268" s="124"/>
      <c r="AB268" s="124"/>
      <c r="AC268" s="125"/>
      <c r="AD268" s="126"/>
    </row>
    <row r="269" spans="1:30" s="24" customFormat="1" x14ac:dyDescent="0.25">
      <c r="A269" s="122"/>
      <c r="B269" s="122"/>
      <c r="C269" s="122"/>
      <c r="D269" s="123"/>
      <c r="E269" s="124"/>
      <c r="F269" s="124"/>
      <c r="G269" s="124"/>
      <c r="H269" s="124"/>
      <c r="I269" s="124"/>
      <c r="J269" s="124"/>
      <c r="K269" s="124"/>
      <c r="L269" s="124"/>
      <c r="M269" s="124"/>
      <c r="N269" s="124"/>
      <c r="O269" s="124"/>
      <c r="P269" s="124"/>
      <c r="Q269" s="124"/>
      <c r="R269" s="124"/>
      <c r="S269" s="124"/>
      <c r="T269" s="124"/>
      <c r="U269" s="124"/>
      <c r="V269" s="124"/>
      <c r="W269" s="124"/>
      <c r="X269" s="124"/>
      <c r="Y269" s="124"/>
      <c r="Z269" s="124"/>
      <c r="AA269" s="124"/>
      <c r="AB269" s="124"/>
      <c r="AC269" s="125"/>
      <c r="AD269" s="126"/>
    </row>
    <row r="270" spans="1:30" s="24" customFormat="1" x14ac:dyDescent="0.25">
      <c r="A270" s="122"/>
      <c r="B270" s="122"/>
      <c r="C270" s="122"/>
      <c r="D270" s="123"/>
      <c r="E270" s="124"/>
      <c r="F270" s="124"/>
      <c r="G270" s="124"/>
      <c r="H270" s="124"/>
      <c r="I270" s="124"/>
      <c r="J270" s="124"/>
      <c r="K270" s="124"/>
      <c r="L270" s="124"/>
      <c r="M270" s="124"/>
      <c r="N270" s="124"/>
      <c r="O270" s="124"/>
      <c r="P270" s="124"/>
      <c r="Q270" s="124"/>
      <c r="R270" s="124"/>
      <c r="S270" s="124"/>
      <c r="T270" s="124"/>
      <c r="U270" s="124"/>
      <c r="V270" s="124"/>
      <c r="W270" s="124"/>
      <c r="X270" s="124"/>
      <c r="Y270" s="124"/>
      <c r="Z270" s="124"/>
      <c r="AA270" s="124"/>
      <c r="AB270" s="124"/>
      <c r="AC270" s="125"/>
      <c r="AD270" s="126"/>
    </row>
    <row r="271" spans="1:30" s="24" customFormat="1" x14ac:dyDescent="0.25">
      <c r="A271" s="122"/>
      <c r="B271" s="122"/>
      <c r="C271" s="122"/>
      <c r="D271" s="123"/>
      <c r="E271" s="124"/>
      <c r="F271" s="124"/>
      <c r="G271" s="124"/>
      <c r="H271" s="124"/>
      <c r="I271" s="124"/>
      <c r="J271" s="124"/>
      <c r="K271" s="124"/>
      <c r="L271" s="124"/>
      <c r="M271" s="124"/>
      <c r="N271" s="124"/>
      <c r="O271" s="124"/>
      <c r="P271" s="124"/>
      <c r="Q271" s="124"/>
      <c r="R271" s="124"/>
      <c r="S271" s="124"/>
      <c r="T271" s="124"/>
      <c r="U271" s="124"/>
      <c r="V271" s="124"/>
      <c r="W271" s="124"/>
      <c r="X271" s="124"/>
      <c r="Y271" s="124"/>
      <c r="Z271" s="124"/>
      <c r="AA271" s="124"/>
      <c r="AB271" s="124"/>
      <c r="AC271" s="125"/>
      <c r="AD271" s="126"/>
    </row>
    <row r="272" spans="1:30" s="24" customFormat="1" x14ac:dyDescent="0.25">
      <c r="A272" s="122"/>
      <c r="B272" s="122"/>
      <c r="C272" s="122"/>
      <c r="D272" s="123"/>
      <c r="E272" s="124"/>
      <c r="F272" s="124"/>
      <c r="G272" s="124"/>
      <c r="H272" s="124"/>
      <c r="I272" s="124"/>
      <c r="J272" s="124"/>
      <c r="K272" s="124"/>
      <c r="L272" s="124"/>
      <c r="M272" s="124"/>
      <c r="N272" s="124"/>
      <c r="O272" s="124"/>
      <c r="P272" s="124"/>
      <c r="Q272" s="124"/>
      <c r="R272" s="124"/>
      <c r="S272" s="124"/>
      <c r="T272" s="124"/>
      <c r="U272" s="124"/>
      <c r="V272" s="124"/>
      <c r="W272" s="124"/>
      <c r="X272" s="124"/>
      <c r="Y272" s="124"/>
      <c r="Z272" s="124"/>
      <c r="AA272" s="124"/>
      <c r="AB272" s="124"/>
      <c r="AC272" s="125"/>
      <c r="AD272" s="126"/>
    </row>
    <row r="273" spans="1:30" s="24" customFormat="1" x14ac:dyDescent="0.25">
      <c r="A273" s="122"/>
      <c r="B273" s="122"/>
      <c r="C273" s="122"/>
      <c r="D273" s="123"/>
      <c r="E273" s="124"/>
      <c r="F273" s="124"/>
      <c r="G273" s="124"/>
      <c r="H273" s="124"/>
      <c r="I273" s="124"/>
      <c r="J273" s="124"/>
      <c r="K273" s="124"/>
      <c r="L273" s="124"/>
      <c r="M273" s="124"/>
      <c r="N273" s="124"/>
      <c r="O273" s="124"/>
      <c r="P273" s="124"/>
      <c r="Q273" s="124"/>
      <c r="R273" s="124"/>
      <c r="S273" s="124"/>
      <c r="T273" s="124"/>
      <c r="U273" s="124"/>
      <c r="V273" s="124"/>
      <c r="W273" s="124"/>
      <c r="X273" s="124"/>
      <c r="Y273" s="124"/>
      <c r="Z273" s="124"/>
      <c r="AA273" s="124"/>
      <c r="AB273" s="124"/>
      <c r="AC273" s="125"/>
      <c r="AD273" s="126"/>
    </row>
    <row r="274" spans="1:30" s="24" customFormat="1" x14ac:dyDescent="0.25">
      <c r="A274" s="122"/>
      <c r="B274" s="122"/>
      <c r="C274" s="122"/>
      <c r="D274" s="123"/>
      <c r="E274" s="124"/>
      <c r="F274" s="124"/>
      <c r="G274" s="124"/>
      <c r="H274" s="124"/>
      <c r="I274" s="124"/>
      <c r="J274" s="124"/>
      <c r="K274" s="124"/>
      <c r="L274" s="124"/>
      <c r="M274" s="124"/>
      <c r="N274" s="124"/>
      <c r="O274" s="124"/>
      <c r="P274" s="124"/>
      <c r="Q274" s="124"/>
      <c r="R274" s="124"/>
      <c r="S274" s="124"/>
      <c r="T274" s="124"/>
      <c r="U274" s="124"/>
      <c r="V274" s="124"/>
      <c r="W274" s="124"/>
      <c r="X274" s="124"/>
      <c r="Y274" s="124"/>
      <c r="Z274" s="124"/>
      <c r="AA274" s="124"/>
      <c r="AB274" s="124"/>
      <c r="AC274" s="125"/>
      <c r="AD274" s="126"/>
    </row>
    <row r="275" spans="1:30" s="24" customFormat="1" x14ac:dyDescent="0.25">
      <c r="A275" s="122"/>
      <c r="B275" s="122"/>
      <c r="C275" s="122"/>
      <c r="D275" s="123"/>
      <c r="E275" s="124"/>
      <c r="F275" s="124"/>
      <c r="G275" s="124"/>
      <c r="H275" s="124"/>
      <c r="I275" s="124"/>
      <c r="J275" s="124"/>
      <c r="K275" s="124"/>
      <c r="L275" s="124"/>
      <c r="M275" s="124"/>
      <c r="N275" s="124"/>
      <c r="O275" s="124"/>
      <c r="P275" s="124"/>
      <c r="Q275" s="124"/>
      <c r="R275" s="124"/>
      <c r="S275" s="124"/>
      <c r="T275" s="124"/>
      <c r="U275" s="124"/>
      <c r="V275" s="124"/>
      <c r="W275" s="124"/>
      <c r="X275" s="124"/>
      <c r="Y275" s="124"/>
      <c r="Z275" s="124"/>
      <c r="AA275" s="124"/>
      <c r="AB275" s="124"/>
      <c r="AC275" s="125"/>
      <c r="AD275" s="126"/>
    </row>
    <row r="276" spans="1:30" s="24" customFormat="1" x14ac:dyDescent="0.25">
      <c r="A276" s="122"/>
      <c r="B276" s="122"/>
      <c r="C276" s="122"/>
      <c r="D276" s="123"/>
      <c r="E276" s="124"/>
      <c r="F276" s="124"/>
      <c r="G276" s="124"/>
      <c r="H276" s="124"/>
      <c r="I276" s="124"/>
      <c r="J276" s="124"/>
      <c r="K276" s="124"/>
      <c r="L276" s="124"/>
      <c r="M276" s="124"/>
      <c r="N276" s="124"/>
      <c r="O276" s="124"/>
      <c r="P276" s="124"/>
      <c r="Q276" s="124"/>
      <c r="R276" s="124"/>
      <c r="S276" s="124"/>
      <c r="T276" s="124"/>
      <c r="U276" s="124"/>
      <c r="V276" s="124"/>
      <c r="W276" s="124"/>
      <c r="X276" s="124"/>
      <c r="Y276" s="124"/>
      <c r="Z276" s="124"/>
      <c r="AA276" s="124"/>
      <c r="AB276" s="124"/>
      <c r="AC276" s="125"/>
      <c r="AD276" s="126"/>
    </row>
    <row r="277" spans="1:30" s="24" customFormat="1" x14ac:dyDescent="0.25">
      <c r="A277" s="122"/>
      <c r="B277" s="122"/>
      <c r="C277" s="122"/>
      <c r="D277" s="123"/>
      <c r="E277" s="124"/>
      <c r="F277" s="124"/>
      <c r="G277" s="124"/>
      <c r="H277" s="124"/>
      <c r="I277" s="124"/>
      <c r="J277" s="124"/>
      <c r="K277" s="124"/>
      <c r="L277" s="124"/>
      <c r="M277" s="124"/>
      <c r="N277" s="124"/>
      <c r="O277" s="124"/>
      <c r="P277" s="124"/>
      <c r="Q277" s="124"/>
      <c r="R277" s="124"/>
      <c r="S277" s="124"/>
      <c r="T277" s="124"/>
      <c r="U277" s="124"/>
      <c r="V277" s="124"/>
      <c r="W277" s="124"/>
      <c r="X277" s="124"/>
      <c r="Y277" s="124"/>
      <c r="Z277" s="124"/>
      <c r="AA277" s="124"/>
      <c r="AB277" s="124"/>
      <c r="AC277" s="125"/>
      <c r="AD277" s="126"/>
    </row>
    <row r="278" spans="1:30" s="24" customFormat="1" x14ac:dyDescent="0.25">
      <c r="A278" s="122"/>
      <c r="B278" s="122"/>
      <c r="C278" s="122"/>
      <c r="D278" s="123"/>
      <c r="E278" s="124"/>
      <c r="F278" s="124"/>
      <c r="G278" s="124"/>
      <c r="H278" s="124"/>
      <c r="I278" s="124"/>
      <c r="J278" s="124"/>
      <c r="K278" s="124"/>
      <c r="L278" s="124"/>
      <c r="M278" s="124"/>
      <c r="N278" s="124"/>
      <c r="O278" s="124"/>
      <c r="P278" s="124"/>
      <c r="Q278" s="124"/>
      <c r="R278" s="124"/>
      <c r="S278" s="124"/>
      <c r="T278" s="124"/>
      <c r="U278" s="124"/>
      <c r="V278" s="124"/>
      <c r="W278" s="124"/>
      <c r="X278" s="124"/>
      <c r="Y278" s="124"/>
      <c r="Z278" s="124"/>
      <c r="AA278" s="124"/>
      <c r="AB278" s="124"/>
      <c r="AC278" s="125"/>
      <c r="AD278" s="126"/>
    </row>
    <row r="279" spans="1:30" s="24" customFormat="1" x14ac:dyDescent="0.25">
      <c r="A279" s="122"/>
      <c r="B279" s="122"/>
      <c r="C279" s="122"/>
      <c r="D279" s="123"/>
      <c r="E279" s="124"/>
      <c r="F279" s="124"/>
      <c r="G279" s="124"/>
      <c r="H279" s="124"/>
      <c r="I279" s="124"/>
      <c r="J279" s="124"/>
      <c r="K279" s="124"/>
      <c r="L279" s="124"/>
      <c r="M279" s="124"/>
      <c r="N279" s="124"/>
      <c r="O279" s="124"/>
      <c r="P279" s="124"/>
      <c r="Q279" s="124"/>
      <c r="R279" s="124"/>
      <c r="S279" s="124"/>
      <c r="T279" s="124"/>
      <c r="U279" s="124"/>
      <c r="V279" s="124"/>
      <c r="W279" s="124"/>
      <c r="X279" s="124"/>
      <c r="Y279" s="124"/>
      <c r="Z279" s="124"/>
      <c r="AA279" s="124"/>
      <c r="AB279" s="124"/>
      <c r="AC279" s="125"/>
      <c r="AD279" s="126"/>
    </row>
    <row r="280" spans="1:30" s="24" customFormat="1" x14ac:dyDescent="0.25">
      <c r="A280" s="122"/>
      <c r="B280" s="122"/>
      <c r="C280" s="122"/>
      <c r="D280" s="123"/>
      <c r="E280" s="124"/>
      <c r="F280" s="124"/>
      <c r="G280" s="124"/>
      <c r="H280" s="124"/>
      <c r="I280" s="124"/>
      <c r="J280" s="124"/>
      <c r="K280" s="124"/>
      <c r="L280" s="124"/>
      <c r="M280" s="124"/>
      <c r="N280" s="124"/>
      <c r="O280" s="124"/>
      <c r="P280" s="124"/>
      <c r="Q280" s="124"/>
      <c r="R280" s="124"/>
      <c r="S280" s="124"/>
      <c r="T280" s="124"/>
      <c r="U280" s="124"/>
      <c r="V280" s="124"/>
      <c r="W280" s="124"/>
      <c r="X280" s="124"/>
      <c r="Y280" s="124"/>
      <c r="Z280" s="124"/>
      <c r="AA280" s="124"/>
      <c r="AB280" s="124"/>
      <c r="AC280" s="125"/>
      <c r="AD280" s="126"/>
    </row>
    <row r="281" spans="1:30" s="24" customFormat="1" x14ac:dyDescent="0.25">
      <c r="A281" s="122"/>
      <c r="B281" s="122"/>
      <c r="C281" s="122"/>
      <c r="D281" s="123"/>
      <c r="E281" s="124"/>
      <c r="F281" s="124"/>
      <c r="G281" s="124"/>
      <c r="H281" s="124"/>
      <c r="I281" s="124"/>
      <c r="J281" s="124"/>
      <c r="K281" s="124"/>
      <c r="L281" s="124"/>
      <c r="M281" s="124"/>
      <c r="N281" s="124"/>
      <c r="O281" s="124"/>
      <c r="P281" s="124"/>
      <c r="Q281" s="124"/>
      <c r="R281" s="124"/>
      <c r="S281" s="124"/>
      <c r="T281" s="124"/>
      <c r="U281" s="124"/>
      <c r="V281" s="124"/>
      <c r="W281" s="124"/>
      <c r="X281" s="124"/>
      <c r="Y281" s="124"/>
      <c r="Z281" s="124"/>
      <c r="AA281" s="124"/>
      <c r="AB281" s="124"/>
      <c r="AC281" s="125"/>
      <c r="AD281" s="126"/>
    </row>
    <row r="282" spans="1:30" s="24" customFormat="1" x14ac:dyDescent="0.25">
      <c r="A282" s="122"/>
      <c r="B282" s="122"/>
      <c r="C282" s="122"/>
      <c r="D282" s="123"/>
      <c r="E282" s="124"/>
      <c r="F282" s="124"/>
      <c r="G282" s="124"/>
      <c r="H282" s="124"/>
      <c r="I282" s="124"/>
      <c r="J282" s="124"/>
      <c r="K282" s="124"/>
      <c r="L282" s="124"/>
      <c r="M282" s="124"/>
      <c r="N282" s="124"/>
      <c r="O282" s="124"/>
      <c r="P282" s="124"/>
      <c r="Q282" s="124"/>
      <c r="R282" s="124"/>
      <c r="S282" s="124"/>
      <c r="T282" s="124"/>
      <c r="U282" s="124"/>
      <c r="V282" s="124"/>
      <c r="W282" s="124"/>
      <c r="X282" s="124"/>
      <c r="Y282" s="124"/>
      <c r="Z282" s="124"/>
      <c r="AA282" s="124"/>
      <c r="AB282" s="124"/>
      <c r="AC282" s="125"/>
      <c r="AD282" s="126"/>
    </row>
    <row r="283" spans="1:30" s="24" customFormat="1" x14ac:dyDescent="0.25">
      <c r="A283" s="122"/>
      <c r="B283" s="122"/>
      <c r="C283" s="122"/>
      <c r="D283" s="123"/>
      <c r="E283" s="124"/>
      <c r="F283" s="124"/>
      <c r="G283" s="124"/>
      <c r="H283" s="124"/>
      <c r="I283" s="124"/>
      <c r="J283" s="124"/>
      <c r="K283" s="124"/>
      <c r="L283" s="124"/>
      <c r="M283" s="124"/>
      <c r="N283" s="124"/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  <c r="Y283" s="124"/>
      <c r="Z283" s="124"/>
      <c r="AA283" s="124"/>
      <c r="AB283" s="124"/>
      <c r="AC283" s="125"/>
      <c r="AD283" s="126"/>
    </row>
    <row r="284" spans="1:30" s="24" customFormat="1" x14ac:dyDescent="0.25">
      <c r="A284" s="122"/>
      <c r="B284" s="122"/>
      <c r="C284" s="122"/>
      <c r="D284" s="123"/>
      <c r="E284" s="124"/>
      <c r="F284" s="124"/>
      <c r="G284" s="124"/>
      <c r="H284" s="124"/>
      <c r="I284" s="124"/>
      <c r="J284" s="124"/>
      <c r="K284" s="124"/>
      <c r="L284" s="124"/>
      <c r="M284" s="124"/>
      <c r="N284" s="124"/>
      <c r="O284" s="124"/>
      <c r="P284" s="124"/>
      <c r="Q284" s="124"/>
      <c r="R284" s="124"/>
      <c r="S284" s="124"/>
      <c r="T284" s="124"/>
      <c r="U284" s="124"/>
      <c r="V284" s="124"/>
      <c r="W284" s="124"/>
      <c r="X284" s="124"/>
      <c r="Y284" s="124"/>
      <c r="Z284" s="124"/>
      <c r="AA284" s="124"/>
      <c r="AB284" s="124"/>
      <c r="AC284" s="125"/>
      <c r="AD284" s="126"/>
    </row>
    <row r="285" spans="1:30" s="24" customFormat="1" x14ac:dyDescent="0.25">
      <c r="A285" s="122"/>
      <c r="B285" s="122"/>
      <c r="C285" s="122"/>
      <c r="D285" s="123"/>
      <c r="E285" s="124"/>
      <c r="F285" s="124"/>
      <c r="G285" s="124"/>
      <c r="H285" s="124"/>
      <c r="I285" s="124"/>
      <c r="J285" s="124"/>
      <c r="K285" s="124"/>
      <c r="L285" s="124"/>
      <c r="M285" s="124"/>
      <c r="N285" s="124"/>
      <c r="O285" s="124"/>
      <c r="P285" s="124"/>
      <c r="Q285" s="124"/>
      <c r="R285" s="124"/>
      <c r="S285" s="124"/>
      <c r="T285" s="124"/>
      <c r="U285" s="124"/>
      <c r="V285" s="124"/>
      <c r="W285" s="124"/>
      <c r="X285" s="124"/>
      <c r="Y285" s="124"/>
      <c r="Z285" s="124"/>
      <c r="AA285" s="124"/>
      <c r="AB285" s="124"/>
      <c r="AC285" s="125"/>
      <c r="AD285" s="126"/>
    </row>
    <row r="286" spans="1:30" s="24" customFormat="1" x14ac:dyDescent="0.25">
      <c r="A286" s="122"/>
      <c r="B286" s="122"/>
      <c r="C286" s="122"/>
      <c r="D286" s="123"/>
      <c r="E286" s="124"/>
      <c r="F286" s="124"/>
      <c r="G286" s="124"/>
      <c r="H286" s="124"/>
      <c r="I286" s="124"/>
      <c r="J286" s="124"/>
      <c r="K286" s="124"/>
      <c r="L286" s="124"/>
      <c r="M286" s="124"/>
      <c r="N286" s="124"/>
      <c r="O286" s="124"/>
      <c r="P286" s="124"/>
      <c r="Q286" s="124"/>
      <c r="R286" s="124"/>
      <c r="S286" s="124"/>
      <c r="T286" s="124"/>
      <c r="U286" s="124"/>
      <c r="V286" s="124"/>
      <c r="W286" s="124"/>
      <c r="X286" s="124"/>
      <c r="Y286" s="124"/>
      <c r="Z286" s="124"/>
      <c r="AA286" s="124"/>
      <c r="AB286" s="124"/>
      <c r="AC286" s="125"/>
      <c r="AD286" s="126"/>
    </row>
    <row r="287" spans="1:30" s="24" customFormat="1" x14ac:dyDescent="0.25">
      <c r="A287" s="122"/>
      <c r="B287" s="122"/>
      <c r="C287" s="122"/>
      <c r="D287" s="123"/>
      <c r="E287" s="124"/>
      <c r="F287" s="124"/>
      <c r="G287" s="124"/>
      <c r="H287" s="124"/>
      <c r="I287" s="124"/>
      <c r="J287" s="124"/>
      <c r="K287" s="124"/>
      <c r="L287" s="124"/>
      <c r="M287" s="124"/>
      <c r="N287" s="124"/>
      <c r="O287" s="124"/>
      <c r="P287" s="124"/>
      <c r="Q287" s="124"/>
      <c r="R287" s="124"/>
      <c r="S287" s="124"/>
      <c r="T287" s="124"/>
      <c r="U287" s="124"/>
      <c r="V287" s="124"/>
      <c r="W287" s="124"/>
      <c r="X287" s="124"/>
      <c r="Y287" s="124"/>
      <c r="Z287" s="124"/>
      <c r="AA287" s="124"/>
      <c r="AB287" s="124"/>
      <c r="AC287" s="125"/>
      <c r="AD287" s="126"/>
    </row>
    <row r="288" spans="1:30" s="24" customFormat="1" x14ac:dyDescent="0.25">
      <c r="A288" s="122"/>
      <c r="B288" s="122"/>
      <c r="C288" s="122"/>
      <c r="D288" s="123"/>
      <c r="E288" s="124"/>
      <c r="F288" s="124"/>
      <c r="G288" s="124"/>
      <c r="H288" s="124"/>
      <c r="I288" s="124"/>
      <c r="J288" s="124"/>
      <c r="K288" s="124"/>
      <c r="L288" s="124"/>
      <c r="M288" s="124"/>
      <c r="N288" s="124"/>
      <c r="O288" s="124"/>
      <c r="P288" s="124"/>
      <c r="Q288" s="124"/>
      <c r="R288" s="124"/>
      <c r="S288" s="124"/>
      <c r="T288" s="124"/>
      <c r="U288" s="124"/>
      <c r="V288" s="124"/>
      <c r="W288" s="124"/>
      <c r="X288" s="124"/>
      <c r="Y288" s="124"/>
      <c r="Z288" s="124"/>
      <c r="AA288" s="124"/>
      <c r="AB288" s="124"/>
      <c r="AC288" s="125"/>
      <c r="AD288" s="126"/>
    </row>
    <row r="289" spans="1:30" s="24" customFormat="1" x14ac:dyDescent="0.25">
      <c r="A289" s="122"/>
      <c r="B289" s="122"/>
      <c r="C289" s="122"/>
      <c r="D289" s="123"/>
      <c r="E289" s="124"/>
      <c r="F289" s="124"/>
      <c r="G289" s="124"/>
      <c r="H289" s="124"/>
      <c r="I289" s="124"/>
      <c r="J289" s="124"/>
      <c r="K289" s="124"/>
      <c r="L289" s="124"/>
      <c r="M289" s="124"/>
      <c r="N289" s="124"/>
      <c r="O289" s="124"/>
      <c r="P289" s="124"/>
      <c r="Q289" s="124"/>
      <c r="R289" s="124"/>
      <c r="S289" s="124"/>
      <c r="T289" s="124"/>
      <c r="U289" s="124"/>
      <c r="V289" s="124"/>
      <c r="W289" s="124"/>
      <c r="X289" s="124"/>
      <c r="Y289" s="124"/>
      <c r="Z289" s="124"/>
      <c r="AA289" s="124"/>
      <c r="AB289" s="124"/>
      <c r="AC289" s="125"/>
      <c r="AD289" s="126"/>
    </row>
    <row r="290" spans="1:30" s="24" customFormat="1" x14ac:dyDescent="0.25">
      <c r="A290" s="122"/>
      <c r="B290" s="122"/>
      <c r="C290" s="122"/>
      <c r="D290" s="123"/>
      <c r="E290" s="124"/>
      <c r="F290" s="124"/>
      <c r="G290" s="124"/>
      <c r="H290" s="124"/>
      <c r="I290" s="124"/>
      <c r="J290" s="124"/>
      <c r="K290" s="124"/>
      <c r="L290" s="124"/>
      <c r="M290" s="124"/>
      <c r="N290" s="124"/>
      <c r="O290" s="124"/>
      <c r="P290" s="124"/>
      <c r="Q290" s="124"/>
      <c r="R290" s="124"/>
      <c r="S290" s="124"/>
      <c r="T290" s="124"/>
      <c r="U290" s="124"/>
      <c r="V290" s="124"/>
      <c r="W290" s="124"/>
      <c r="X290" s="124"/>
      <c r="Y290" s="124"/>
      <c r="Z290" s="124"/>
      <c r="AA290" s="124"/>
      <c r="AB290" s="124"/>
      <c r="AC290" s="125"/>
      <c r="AD290" s="126"/>
    </row>
    <row r="291" spans="1:30" s="24" customFormat="1" x14ac:dyDescent="0.25">
      <c r="A291" s="122"/>
      <c r="B291" s="122"/>
      <c r="C291" s="122"/>
      <c r="D291" s="123"/>
      <c r="E291" s="124"/>
      <c r="F291" s="124"/>
      <c r="G291" s="124"/>
      <c r="H291" s="124"/>
      <c r="I291" s="124"/>
      <c r="J291" s="124"/>
      <c r="K291" s="124"/>
      <c r="L291" s="124"/>
      <c r="M291" s="124"/>
      <c r="N291" s="124"/>
      <c r="O291" s="124"/>
      <c r="P291" s="124"/>
      <c r="Q291" s="124"/>
      <c r="R291" s="124"/>
      <c r="S291" s="124"/>
      <c r="T291" s="124"/>
      <c r="U291" s="124"/>
      <c r="V291" s="124"/>
      <c r="W291" s="124"/>
      <c r="X291" s="124"/>
      <c r="Y291" s="124"/>
      <c r="Z291" s="124"/>
      <c r="AA291" s="124"/>
      <c r="AB291" s="124"/>
      <c r="AC291" s="125"/>
      <c r="AD291" s="126"/>
    </row>
    <row r="292" spans="1:30" s="24" customFormat="1" x14ac:dyDescent="0.25">
      <c r="A292" s="122"/>
      <c r="B292" s="122"/>
      <c r="C292" s="122"/>
      <c r="D292" s="123"/>
      <c r="E292" s="124"/>
      <c r="F292" s="124"/>
      <c r="G292" s="124"/>
      <c r="H292" s="124"/>
      <c r="I292" s="124"/>
      <c r="J292" s="124"/>
      <c r="K292" s="124"/>
      <c r="L292" s="124"/>
      <c r="M292" s="124"/>
      <c r="N292" s="124"/>
      <c r="O292" s="124"/>
      <c r="P292" s="124"/>
      <c r="Q292" s="124"/>
      <c r="R292" s="124"/>
      <c r="S292" s="124"/>
      <c r="T292" s="124"/>
      <c r="U292" s="124"/>
      <c r="V292" s="124"/>
      <c r="W292" s="124"/>
      <c r="X292" s="124"/>
      <c r="Y292" s="124"/>
      <c r="Z292" s="124"/>
      <c r="AA292" s="124"/>
      <c r="AB292" s="124"/>
      <c r="AC292" s="125"/>
      <c r="AD292" s="126"/>
    </row>
    <row r="293" spans="1:30" s="24" customFormat="1" x14ac:dyDescent="0.25">
      <c r="A293" s="122"/>
      <c r="B293" s="122"/>
      <c r="C293" s="122"/>
      <c r="D293" s="123"/>
      <c r="E293" s="124"/>
      <c r="F293" s="124"/>
      <c r="G293" s="124"/>
      <c r="H293" s="124"/>
      <c r="I293" s="124"/>
      <c r="J293" s="124"/>
      <c r="K293" s="124"/>
      <c r="L293" s="124"/>
      <c r="M293" s="124"/>
      <c r="N293" s="124"/>
      <c r="O293" s="124"/>
      <c r="P293" s="124"/>
      <c r="Q293" s="124"/>
      <c r="R293" s="124"/>
      <c r="S293" s="124"/>
      <c r="T293" s="124"/>
      <c r="U293" s="124"/>
      <c r="V293" s="124"/>
      <c r="W293" s="124"/>
      <c r="X293" s="124"/>
      <c r="Y293" s="124"/>
      <c r="Z293" s="124"/>
      <c r="AA293" s="124"/>
      <c r="AB293" s="124"/>
      <c r="AC293" s="125"/>
      <c r="AD293" s="126"/>
    </row>
    <row r="294" spans="1:30" s="24" customFormat="1" x14ac:dyDescent="0.25">
      <c r="A294" s="122"/>
      <c r="B294" s="122"/>
      <c r="C294" s="122"/>
      <c r="D294" s="123"/>
      <c r="E294" s="124"/>
      <c r="F294" s="124"/>
      <c r="G294" s="124"/>
      <c r="H294" s="124"/>
      <c r="I294" s="124"/>
      <c r="J294" s="124"/>
      <c r="K294" s="124"/>
      <c r="L294" s="124"/>
      <c r="M294" s="124"/>
      <c r="N294" s="124"/>
      <c r="O294" s="124"/>
      <c r="P294" s="124"/>
      <c r="Q294" s="124"/>
      <c r="R294" s="124"/>
      <c r="S294" s="124"/>
      <c r="T294" s="124"/>
      <c r="U294" s="124"/>
      <c r="V294" s="124"/>
      <c r="W294" s="124"/>
      <c r="X294" s="124"/>
      <c r="Y294" s="124"/>
      <c r="Z294" s="124"/>
      <c r="AA294" s="124"/>
      <c r="AB294" s="124"/>
      <c r="AC294" s="125"/>
      <c r="AD294" s="126"/>
    </row>
    <row r="295" spans="1:30" s="24" customFormat="1" x14ac:dyDescent="0.25">
      <c r="A295" s="122"/>
      <c r="B295" s="122"/>
      <c r="C295" s="122"/>
      <c r="D295" s="123"/>
      <c r="E295" s="124"/>
      <c r="F295" s="124"/>
      <c r="G295" s="124"/>
      <c r="H295" s="124"/>
      <c r="I295" s="124"/>
      <c r="J295" s="124"/>
      <c r="K295" s="124"/>
      <c r="L295" s="124"/>
      <c r="M295" s="124"/>
      <c r="N295" s="124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  <c r="Y295" s="124"/>
      <c r="Z295" s="124"/>
      <c r="AA295" s="124"/>
      <c r="AB295" s="124"/>
      <c r="AC295" s="125"/>
      <c r="AD295" s="126"/>
    </row>
    <row r="296" spans="1:30" s="24" customFormat="1" x14ac:dyDescent="0.25">
      <c r="A296" s="122"/>
      <c r="B296" s="122"/>
      <c r="C296" s="122"/>
      <c r="D296" s="123"/>
      <c r="E296" s="124"/>
      <c r="F296" s="124"/>
      <c r="G296" s="124"/>
      <c r="H296" s="124"/>
      <c r="I296" s="124"/>
      <c r="J296" s="124"/>
      <c r="K296" s="124"/>
      <c r="L296" s="124"/>
      <c r="M296" s="124"/>
      <c r="N296" s="124"/>
      <c r="O296" s="124"/>
      <c r="P296" s="124"/>
      <c r="Q296" s="124"/>
      <c r="R296" s="124"/>
      <c r="S296" s="124"/>
      <c r="T296" s="124"/>
      <c r="U296" s="124"/>
      <c r="V296" s="124"/>
      <c r="W296" s="124"/>
      <c r="X296" s="124"/>
      <c r="Y296" s="124"/>
      <c r="Z296" s="124"/>
      <c r="AA296" s="124"/>
      <c r="AB296" s="124"/>
      <c r="AC296" s="125"/>
      <c r="AD296" s="126"/>
    </row>
    <row r="297" spans="1:30" s="24" customFormat="1" x14ac:dyDescent="0.25">
      <c r="A297" s="122"/>
      <c r="B297" s="122"/>
      <c r="C297" s="122"/>
      <c r="D297" s="123"/>
      <c r="E297" s="124"/>
      <c r="F297" s="124"/>
      <c r="G297" s="124"/>
      <c r="H297" s="124"/>
      <c r="I297" s="124"/>
      <c r="J297" s="124"/>
      <c r="K297" s="124"/>
      <c r="L297" s="124"/>
      <c r="M297" s="124"/>
      <c r="N297" s="124"/>
      <c r="O297" s="124"/>
      <c r="P297" s="124"/>
      <c r="Q297" s="124"/>
      <c r="R297" s="124"/>
      <c r="S297" s="124"/>
      <c r="T297" s="124"/>
      <c r="U297" s="124"/>
      <c r="V297" s="124"/>
      <c r="W297" s="124"/>
      <c r="X297" s="124"/>
      <c r="Y297" s="124"/>
      <c r="Z297" s="124"/>
      <c r="AA297" s="124"/>
      <c r="AB297" s="124"/>
      <c r="AC297" s="125"/>
      <c r="AD297" s="126"/>
    </row>
    <row r="298" spans="1:30" s="24" customFormat="1" x14ac:dyDescent="0.25">
      <c r="A298" s="122"/>
      <c r="B298" s="122"/>
      <c r="C298" s="122"/>
      <c r="D298" s="123"/>
      <c r="E298" s="124"/>
      <c r="F298" s="124"/>
      <c r="G298" s="124"/>
      <c r="H298" s="124"/>
      <c r="I298" s="124"/>
      <c r="J298" s="124"/>
      <c r="K298" s="124"/>
      <c r="L298" s="124"/>
      <c r="M298" s="124"/>
      <c r="N298" s="124"/>
      <c r="O298" s="124"/>
      <c r="P298" s="124"/>
      <c r="Q298" s="124"/>
      <c r="R298" s="124"/>
      <c r="S298" s="124"/>
      <c r="T298" s="124"/>
      <c r="U298" s="124"/>
      <c r="V298" s="124"/>
      <c r="W298" s="124"/>
      <c r="X298" s="124"/>
      <c r="Y298" s="124"/>
      <c r="Z298" s="124"/>
      <c r="AA298" s="124"/>
      <c r="AB298" s="124"/>
      <c r="AC298" s="125"/>
      <c r="AD298" s="126"/>
    </row>
    <row r="299" spans="1:30" s="24" customFormat="1" x14ac:dyDescent="0.25">
      <c r="A299" s="122"/>
      <c r="B299" s="122"/>
      <c r="C299" s="122"/>
      <c r="D299" s="123"/>
      <c r="E299" s="124"/>
      <c r="F299" s="124"/>
      <c r="G299" s="124"/>
      <c r="H299" s="124"/>
      <c r="I299" s="124"/>
      <c r="J299" s="124"/>
      <c r="K299" s="124"/>
      <c r="L299" s="124"/>
      <c r="M299" s="124"/>
      <c r="N299" s="124"/>
      <c r="O299" s="124"/>
      <c r="P299" s="124"/>
      <c r="Q299" s="124"/>
      <c r="R299" s="124"/>
      <c r="S299" s="124"/>
      <c r="T299" s="124"/>
      <c r="U299" s="124"/>
      <c r="V299" s="124"/>
      <c r="W299" s="124"/>
      <c r="X299" s="124"/>
      <c r="Y299" s="124"/>
      <c r="Z299" s="124"/>
      <c r="AA299" s="124"/>
      <c r="AB299" s="124"/>
      <c r="AC299" s="125"/>
      <c r="AD299" s="126"/>
    </row>
    <row r="300" spans="1:30" s="24" customFormat="1" x14ac:dyDescent="0.25">
      <c r="A300" s="122"/>
      <c r="B300" s="122"/>
      <c r="C300" s="122"/>
      <c r="D300" s="123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  <c r="Z300" s="124"/>
      <c r="AA300" s="124"/>
      <c r="AB300" s="124"/>
      <c r="AC300" s="125"/>
      <c r="AD300" s="126"/>
    </row>
    <row r="301" spans="1:30" s="24" customFormat="1" x14ac:dyDescent="0.25">
      <c r="A301" s="122"/>
      <c r="B301" s="122"/>
      <c r="C301" s="122"/>
      <c r="D301" s="123"/>
      <c r="E301" s="124"/>
      <c r="F301" s="124"/>
      <c r="G301" s="124"/>
      <c r="H301" s="124"/>
      <c r="I301" s="124"/>
      <c r="J301" s="124"/>
      <c r="K301" s="124"/>
      <c r="L301" s="124"/>
      <c r="M301" s="124"/>
      <c r="N301" s="124"/>
      <c r="O301" s="124"/>
      <c r="P301" s="124"/>
      <c r="Q301" s="124"/>
      <c r="R301" s="124"/>
      <c r="S301" s="124"/>
      <c r="T301" s="124"/>
      <c r="U301" s="124"/>
      <c r="V301" s="124"/>
      <c r="W301" s="124"/>
      <c r="X301" s="124"/>
      <c r="Y301" s="124"/>
      <c r="Z301" s="124"/>
      <c r="AA301" s="124"/>
      <c r="AB301" s="124"/>
      <c r="AC301" s="125"/>
      <c r="AD301" s="126"/>
    </row>
    <row r="302" spans="1:30" s="24" customFormat="1" x14ac:dyDescent="0.25">
      <c r="A302" s="122"/>
      <c r="B302" s="122"/>
      <c r="C302" s="122"/>
      <c r="D302" s="123"/>
      <c r="E302" s="124"/>
      <c r="F302" s="124"/>
      <c r="G302" s="124"/>
      <c r="H302" s="124"/>
      <c r="I302" s="124"/>
      <c r="J302" s="124"/>
      <c r="K302" s="124"/>
      <c r="L302" s="124"/>
      <c r="M302" s="124"/>
      <c r="N302" s="124"/>
      <c r="O302" s="124"/>
      <c r="P302" s="124"/>
      <c r="Q302" s="124"/>
      <c r="R302" s="124"/>
      <c r="S302" s="124"/>
      <c r="T302" s="124"/>
      <c r="U302" s="124"/>
      <c r="V302" s="124"/>
      <c r="W302" s="124"/>
      <c r="X302" s="124"/>
      <c r="Y302" s="124"/>
      <c r="Z302" s="124"/>
      <c r="AA302" s="124"/>
      <c r="AB302" s="124"/>
      <c r="AC302" s="125"/>
      <c r="AD302" s="126"/>
    </row>
    <row r="303" spans="1:30" s="24" customFormat="1" x14ac:dyDescent="0.25">
      <c r="A303" s="122"/>
      <c r="B303" s="122"/>
      <c r="C303" s="122"/>
      <c r="D303" s="123"/>
      <c r="E303" s="124"/>
      <c r="F303" s="124"/>
      <c r="G303" s="124"/>
      <c r="H303" s="124"/>
      <c r="I303" s="124"/>
      <c r="J303" s="124"/>
      <c r="K303" s="124"/>
      <c r="L303" s="124"/>
      <c r="M303" s="124"/>
      <c r="N303" s="124"/>
      <c r="O303" s="124"/>
      <c r="P303" s="124"/>
      <c r="Q303" s="124"/>
      <c r="R303" s="124"/>
      <c r="S303" s="124"/>
      <c r="T303" s="124"/>
      <c r="U303" s="124"/>
      <c r="V303" s="124"/>
      <c r="W303" s="124"/>
      <c r="X303" s="124"/>
      <c r="Y303" s="124"/>
      <c r="Z303" s="124"/>
      <c r="AA303" s="124"/>
      <c r="AB303" s="124"/>
      <c r="AC303" s="125"/>
      <c r="AD303" s="126"/>
    </row>
    <row r="304" spans="1:30" s="24" customFormat="1" x14ac:dyDescent="0.25">
      <c r="A304" s="122"/>
      <c r="B304" s="122"/>
      <c r="C304" s="122"/>
      <c r="D304" s="123"/>
      <c r="E304" s="124"/>
      <c r="F304" s="124"/>
      <c r="G304" s="124"/>
      <c r="H304" s="124"/>
      <c r="I304" s="124"/>
      <c r="J304" s="124"/>
      <c r="K304" s="124"/>
      <c r="L304" s="124"/>
      <c r="M304" s="124"/>
      <c r="N304" s="124"/>
      <c r="O304" s="124"/>
      <c r="P304" s="124"/>
      <c r="Q304" s="124"/>
      <c r="R304" s="124"/>
      <c r="S304" s="124"/>
      <c r="T304" s="124"/>
      <c r="U304" s="124"/>
      <c r="V304" s="124"/>
      <c r="W304" s="124"/>
      <c r="X304" s="124"/>
      <c r="Y304" s="124"/>
      <c r="Z304" s="124"/>
      <c r="AA304" s="124"/>
      <c r="AB304" s="124"/>
      <c r="AC304" s="125"/>
      <c r="AD304" s="126"/>
    </row>
    <row r="305" spans="1:30" s="24" customFormat="1" x14ac:dyDescent="0.25">
      <c r="A305" s="122"/>
      <c r="B305" s="122"/>
      <c r="C305" s="122"/>
      <c r="D305" s="123"/>
      <c r="E305" s="124"/>
      <c r="F305" s="124"/>
      <c r="G305" s="124"/>
      <c r="H305" s="124"/>
      <c r="I305" s="124"/>
      <c r="J305" s="124"/>
      <c r="K305" s="124"/>
      <c r="L305" s="124"/>
      <c r="M305" s="124"/>
      <c r="N305" s="124"/>
      <c r="O305" s="124"/>
      <c r="P305" s="124"/>
      <c r="Q305" s="124"/>
      <c r="R305" s="124"/>
      <c r="S305" s="124"/>
      <c r="T305" s="124"/>
      <c r="U305" s="124"/>
      <c r="V305" s="124"/>
      <c r="W305" s="124"/>
      <c r="X305" s="124"/>
      <c r="Y305" s="124"/>
      <c r="Z305" s="124"/>
      <c r="AA305" s="124"/>
      <c r="AB305" s="124"/>
      <c r="AC305" s="125"/>
      <c r="AD305" s="126"/>
    </row>
    <row r="306" spans="1:30" s="24" customFormat="1" x14ac:dyDescent="0.25">
      <c r="A306" s="122"/>
      <c r="B306" s="122"/>
      <c r="C306" s="122"/>
      <c r="D306" s="123"/>
      <c r="E306" s="124"/>
      <c r="F306" s="124"/>
      <c r="G306" s="124"/>
      <c r="H306" s="124"/>
      <c r="I306" s="124"/>
      <c r="J306" s="124"/>
      <c r="K306" s="124"/>
      <c r="L306" s="124"/>
      <c r="M306" s="124"/>
      <c r="N306" s="124"/>
      <c r="O306" s="124"/>
      <c r="P306" s="124"/>
      <c r="Q306" s="124"/>
      <c r="R306" s="124"/>
      <c r="S306" s="124"/>
      <c r="T306" s="124"/>
      <c r="U306" s="124"/>
      <c r="V306" s="124"/>
      <c r="W306" s="124"/>
      <c r="X306" s="124"/>
      <c r="Y306" s="124"/>
      <c r="Z306" s="124"/>
      <c r="AA306" s="124"/>
      <c r="AB306" s="124"/>
      <c r="AC306" s="125"/>
      <c r="AD306" s="126"/>
    </row>
    <row r="307" spans="1:30" s="24" customFormat="1" x14ac:dyDescent="0.25">
      <c r="A307" s="122"/>
      <c r="B307" s="122"/>
      <c r="C307" s="122"/>
      <c r="D307" s="123"/>
      <c r="E307" s="124"/>
      <c r="F307" s="124"/>
      <c r="G307" s="124"/>
      <c r="H307" s="124"/>
      <c r="I307" s="124"/>
      <c r="J307" s="124"/>
      <c r="K307" s="124"/>
      <c r="L307" s="124"/>
      <c r="M307" s="124"/>
      <c r="N307" s="124"/>
      <c r="O307" s="124"/>
      <c r="P307" s="124"/>
      <c r="Q307" s="124"/>
      <c r="R307" s="124"/>
      <c r="S307" s="124"/>
      <c r="T307" s="124"/>
      <c r="U307" s="124"/>
      <c r="V307" s="124"/>
      <c r="W307" s="124"/>
      <c r="X307" s="124"/>
      <c r="Y307" s="124"/>
      <c r="Z307" s="124"/>
      <c r="AA307" s="124"/>
      <c r="AB307" s="124"/>
      <c r="AC307" s="125"/>
      <c r="AD307" s="126"/>
    </row>
    <row r="308" spans="1:30" s="24" customFormat="1" x14ac:dyDescent="0.25">
      <c r="A308" s="122"/>
      <c r="B308" s="122"/>
      <c r="C308" s="122"/>
      <c r="D308" s="123"/>
      <c r="E308" s="124"/>
      <c r="F308" s="124"/>
      <c r="G308" s="124"/>
      <c r="H308" s="124"/>
      <c r="I308" s="124"/>
      <c r="J308" s="124"/>
      <c r="K308" s="124"/>
      <c r="L308" s="124"/>
      <c r="M308" s="124"/>
      <c r="N308" s="124"/>
      <c r="O308" s="124"/>
      <c r="P308" s="124"/>
      <c r="Q308" s="124"/>
      <c r="R308" s="124"/>
      <c r="S308" s="124"/>
      <c r="T308" s="124"/>
      <c r="U308" s="124"/>
      <c r="V308" s="124"/>
      <c r="W308" s="124"/>
      <c r="X308" s="124"/>
      <c r="Y308" s="124"/>
      <c r="Z308" s="124"/>
      <c r="AA308" s="124"/>
      <c r="AB308" s="124"/>
      <c r="AC308" s="125"/>
      <c r="AD308" s="126"/>
    </row>
    <row r="309" spans="1:30" s="24" customFormat="1" x14ac:dyDescent="0.25">
      <c r="A309" s="122"/>
      <c r="B309" s="122"/>
      <c r="C309" s="122"/>
      <c r="D309" s="123"/>
      <c r="E309" s="124"/>
      <c r="F309" s="124"/>
      <c r="G309" s="124"/>
      <c r="H309" s="124"/>
      <c r="I309" s="124"/>
      <c r="J309" s="124"/>
      <c r="K309" s="124"/>
      <c r="L309" s="124"/>
      <c r="M309" s="124"/>
      <c r="N309" s="124"/>
      <c r="O309" s="124"/>
      <c r="P309" s="124"/>
      <c r="Q309" s="124"/>
      <c r="R309" s="124"/>
      <c r="S309" s="124"/>
      <c r="T309" s="124"/>
      <c r="U309" s="124"/>
      <c r="V309" s="124"/>
      <c r="W309" s="124"/>
      <c r="X309" s="124"/>
      <c r="Y309" s="124"/>
      <c r="Z309" s="124"/>
      <c r="AA309" s="124"/>
      <c r="AB309" s="124"/>
      <c r="AC309" s="125"/>
      <c r="AD309" s="126"/>
    </row>
    <row r="310" spans="1:30" s="24" customFormat="1" x14ac:dyDescent="0.25">
      <c r="A310" s="122"/>
      <c r="B310" s="122"/>
      <c r="C310" s="122"/>
      <c r="D310" s="123"/>
      <c r="E310" s="124"/>
      <c r="F310" s="124"/>
      <c r="G310" s="124"/>
      <c r="H310" s="124"/>
      <c r="I310" s="124"/>
      <c r="J310" s="124"/>
      <c r="K310" s="124"/>
      <c r="L310" s="124"/>
      <c r="M310" s="124"/>
      <c r="N310" s="124"/>
      <c r="O310" s="124"/>
      <c r="P310" s="124"/>
      <c r="Q310" s="124"/>
      <c r="R310" s="124"/>
      <c r="S310" s="124"/>
      <c r="T310" s="124"/>
      <c r="U310" s="124"/>
      <c r="V310" s="124"/>
      <c r="W310" s="124"/>
      <c r="X310" s="124"/>
      <c r="Y310" s="124"/>
      <c r="Z310" s="124"/>
      <c r="AA310" s="124"/>
      <c r="AB310" s="124"/>
      <c r="AC310" s="125"/>
      <c r="AD310" s="126"/>
    </row>
    <row r="311" spans="1:30" s="24" customFormat="1" x14ac:dyDescent="0.25">
      <c r="A311" s="122"/>
      <c r="B311" s="122"/>
      <c r="C311" s="122"/>
      <c r="D311" s="123"/>
      <c r="E311" s="124"/>
      <c r="F311" s="124"/>
      <c r="G311" s="124"/>
      <c r="H311" s="124"/>
      <c r="I311" s="124"/>
      <c r="J311" s="124"/>
      <c r="K311" s="124"/>
      <c r="L311" s="124"/>
      <c r="M311" s="124"/>
      <c r="N311" s="124"/>
      <c r="O311" s="124"/>
      <c r="P311" s="124"/>
      <c r="Q311" s="124"/>
      <c r="R311" s="124"/>
      <c r="S311" s="124"/>
      <c r="T311" s="124"/>
      <c r="U311" s="124"/>
      <c r="V311" s="124"/>
      <c r="W311" s="124"/>
      <c r="X311" s="124"/>
      <c r="Y311" s="124"/>
      <c r="Z311" s="124"/>
      <c r="AA311" s="124"/>
      <c r="AB311" s="124"/>
      <c r="AC311" s="125"/>
      <c r="AD311" s="126"/>
    </row>
    <row r="312" spans="1:30" s="24" customFormat="1" x14ac:dyDescent="0.25">
      <c r="A312" s="122"/>
      <c r="B312" s="122"/>
      <c r="C312" s="122"/>
      <c r="D312" s="123"/>
      <c r="E312" s="124"/>
      <c r="F312" s="124"/>
      <c r="G312" s="124"/>
      <c r="H312" s="124"/>
      <c r="I312" s="124"/>
      <c r="J312" s="124"/>
      <c r="K312" s="124"/>
      <c r="L312" s="124"/>
      <c r="M312" s="124"/>
      <c r="N312" s="124"/>
      <c r="O312" s="124"/>
      <c r="P312" s="124"/>
      <c r="Q312" s="124"/>
      <c r="R312" s="124"/>
      <c r="S312" s="124"/>
      <c r="T312" s="124"/>
      <c r="U312" s="124"/>
      <c r="V312" s="124"/>
      <c r="W312" s="124"/>
      <c r="X312" s="124"/>
      <c r="Y312" s="124"/>
      <c r="Z312" s="124"/>
      <c r="AA312" s="124"/>
      <c r="AB312" s="124"/>
      <c r="AC312" s="125"/>
      <c r="AD312" s="126"/>
    </row>
    <row r="313" spans="1:30" s="24" customFormat="1" x14ac:dyDescent="0.25">
      <c r="A313" s="122"/>
      <c r="B313" s="122"/>
      <c r="C313" s="122"/>
      <c r="D313" s="123"/>
      <c r="E313" s="124"/>
      <c r="F313" s="124"/>
      <c r="G313" s="124"/>
      <c r="H313" s="124"/>
      <c r="I313" s="124"/>
      <c r="J313" s="124"/>
      <c r="K313" s="124"/>
      <c r="L313" s="124"/>
      <c r="M313" s="124"/>
      <c r="N313" s="124"/>
      <c r="O313" s="124"/>
      <c r="P313" s="124"/>
      <c r="Q313" s="124"/>
      <c r="R313" s="124"/>
      <c r="S313" s="124"/>
      <c r="T313" s="124"/>
      <c r="U313" s="124"/>
      <c r="V313" s="124"/>
      <c r="W313" s="124"/>
      <c r="X313" s="124"/>
      <c r="Y313" s="124"/>
      <c r="Z313" s="124"/>
      <c r="AA313" s="124"/>
      <c r="AB313" s="124"/>
      <c r="AC313" s="125"/>
      <c r="AD313" s="126"/>
    </row>
    <row r="314" spans="1:30" s="24" customFormat="1" x14ac:dyDescent="0.25">
      <c r="A314" s="122"/>
      <c r="B314" s="122"/>
      <c r="C314" s="122"/>
      <c r="D314" s="123"/>
      <c r="E314" s="124"/>
      <c r="F314" s="124"/>
      <c r="G314" s="124"/>
      <c r="H314" s="124"/>
      <c r="I314" s="124"/>
      <c r="J314" s="124"/>
      <c r="K314" s="124"/>
      <c r="L314" s="124"/>
      <c r="M314" s="124"/>
      <c r="N314" s="124"/>
      <c r="O314" s="124"/>
      <c r="P314" s="124"/>
      <c r="Q314" s="124"/>
      <c r="R314" s="124"/>
      <c r="S314" s="124"/>
      <c r="T314" s="124"/>
      <c r="U314" s="124"/>
      <c r="V314" s="124"/>
      <c r="W314" s="124"/>
      <c r="X314" s="124"/>
      <c r="Y314" s="124"/>
      <c r="Z314" s="124"/>
      <c r="AA314" s="124"/>
      <c r="AB314" s="124"/>
      <c r="AC314" s="125"/>
      <c r="AD314" s="126"/>
    </row>
    <row r="315" spans="1:30" s="24" customFormat="1" x14ac:dyDescent="0.25">
      <c r="A315" s="122"/>
      <c r="B315" s="122"/>
      <c r="C315" s="122"/>
      <c r="D315" s="123"/>
      <c r="E315" s="124"/>
      <c r="F315" s="124"/>
      <c r="G315" s="124"/>
      <c r="H315" s="124"/>
      <c r="I315" s="124"/>
      <c r="J315" s="124"/>
      <c r="K315" s="124"/>
      <c r="L315" s="124"/>
      <c r="M315" s="124"/>
      <c r="N315" s="124"/>
      <c r="O315" s="124"/>
      <c r="P315" s="124"/>
      <c r="Q315" s="124"/>
      <c r="R315" s="124"/>
      <c r="S315" s="124"/>
      <c r="T315" s="124"/>
      <c r="U315" s="124"/>
      <c r="V315" s="124"/>
      <c r="W315" s="124"/>
      <c r="X315" s="124"/>
      <c r="Y315" s="124"/>
      <c r="Z315" s="124"/>
      <c r="AA315" s="124"/>
      <c r="AB315" s="124"/>
      <c r="AC315" s="125"/>
      <c r="AD315" s="126"/>
    </row>
    <row r="316" spans="1:30" s="24" customFormat="1" x14ac:dyDescent="0.25">
      <c r="A316" s="122"/>
      <c r="B316" s="122"/>
      <c r="C316" s="122"/>
      <c r="D316" s="123"/>
      <c r="E316" s="124"/>
      <c r="F316" s="124"/>
      <c r="G316" s="124"/>
      <c r="H316" s="124"/>
      <c r="I316" s="124"/>
      <c r="J316" s="124"/>
      <c r="K316" s="124"/>
      <c r="L316" s="124"/>
      <c r="M316" s="124"/>
      <c r="N316" s="124"/>
      <c r="O316" s="124"/>
      <c r="P316" s="124"/>
      <c r="Q316" s="124"/>
      <c r="R316" s="124"/>
      <c r="S316" s="124"/>
      <c r="T316" s="124"/>
      <c r="U316" s="124"/>
      <c r="V316" s="124"/>
      <c r="W316" s="124"/>
      <c r="X316" s="124"/>
      <c r="Y316" s="124"/>
      <c r="Z316" s="124"/>
      <c r="AA316" s="124"/>
      <c r="AB316" s="124"/>
      <c r="AC316" s="125"/>
      <c r="AD316" s="126"/>
    </row>
    <row r="317" spans="1:30" s="24" customFormat="1" x14ac:dyDescent="0.25">
      <c r="A317" s="122"/>
      <c r="B317" s="122"/>
      <c r="C317" s="122"/>
      <c r="D317" s="123"/>
      <c r="E317" s="124"/>
      <c r="F317" s="124"/>
      <c r="G317" s="124"/>
      <c r="H317" s="124"/>
      <c r="I317" s="124"/>
      <c r="J317" s="124"/>
      <c r="K317" s="124"/>
      <c r="L317" s="124"/>
      <c r="M317" s="124"/>
      <c r="N317" s="124"/>
      <c r="O317" s="124"/>
      <c r="P317" s="124"/>
      <c r="Q317" s="124"/>
      <c r="R317" s="124"/>
      <c r="S317" s="124"/>
      <c r="T317" s="124"/>
      <c r="U317" s="124"/>
      <c r="V317" s="124"/>
      <c r="W317" s="124"/>
      <c r="X317" s="124"/>
      <c r="Y317" s="124"/>
      <c r="Z317" s="124"/>
      <c r="AA317" s="124"/>
      <c r="AB317" s="124"/>
      <c r="AC317" s="125"/>
      <c r="AD317" s="126"/>
    </row>
    <row r="318" spans="1:30" s="24" customFormat="1" x14ac:dyDescent="0.25">
      <c r="A318" s="122"/>
      <c r="B318" s="122"/>
      <c r="C318" s="122"/>
      <c r="D318" s="123"/>
      <c r="E318" s="124"/>
      <c r="F318" s="124"/>
      <c r="G318" s="124"/>
      <c r="H318" s="124"/>
      <c r="I318" s="124"/>
      <c r="J318" s="124"/>
      <c r="K318" s="124"/>
      <c r="L318" s="124"/>
      <c r="M318" s="124"/>
      <c r="N318" s="124"/>
      <c r="O318" s="124"/>
      <c r="P318" s="124"/>
      <c r="Q318" s="124"/>
      <c r="R318" s="124"/>
      <c r="S318" s="124"/>
      <c r="T318" s="124"/>
      <c r="U318" s="124"/>
      <c r="V318" s="124"/>
      <c r="W318" s="124"/>
      <c r="X318" s="124"/>
      <c r="Y318" s="124"/>
      <c r="Z318" s="124"/>
      <c r="AA318" s="124"/>
      <c r="AB318" s="124"/>
      <c r="AC318" s="125"/>
      <c r="AD318" s="126"/>
    </row>
    <row r="319" spans="1:30" s="24" customFormat="1" x14ac:dyDescent="0.25">
      <c r="A319" s="122"/>
      <c r="B319" s="122"/>
      <c r="C319" s="122"/>
      <c r="D319" s="123"/>
      <c r="E319" s="124"/>
      <c r="F319" s="124"/>
      <c r="G319" s="124"/>
      <c r="H319" s="124"/>
      <c r="I319" s="124"/>
      <c r="J319" s="124"/>
      <c r="K319" s="124"/>
      <c r="L319" s="124"/>
      <c r="M319" s="124"/>
      <c r="N319" s="124"/>
      <c r="O319" s="124"/>
      <c r="P319" s="124"/>
      <c r="Q319" s="124"/>
      <c r="R319" s="124"/>
      <c r="S319" s="124"/>
      <c r="T319" s="124"/>
      <c r="U319" s="124"/>
      <c r="V319" s="124"/>
      <c r="W319" s="124"/>
      <c r="X319" s="124"/>
      <c r="Y319" s="124"/>
      <c r="Z319" s="124"/>
      <c r="AA319" s="124"/>
      <c r="AB319" s="124"/>
      <c r="AC319" s="125"/>
      <c r="AD319" s="126"/>
    </row>
    <row r="320" spans="1:30" s="24" customFormat="1" x14ac:dyDescent="0.25">
      <c r="A320" s="122"/>
      <c r="B320" s="122"/>
      <c r="C320" s="122"/>
      <c r="D320" s="123"/>
      <c r="E320" s="124"/>
      <c r="F320" s="124"/>
      <c r="G320" s="124"/>
      <c r="H320" s="124"/>
      <c r="I320" s="124"/>
      <c r="J320" s="124"/>
      <c r="K320" s="124"/>
      <c r="L320" s="124"/>
      <c r="M320" s="124"/>
      <c r="N320" s="124"/>
      <c r="O320" s="124"/>
      <c r="P320" s="124"/>
      <c r="Q320" s="124"/>
      <c r="R320" s="124"/>
      <c r="S320" s="124"/>
      <c r="T320" s="124"/>
      <c r="U320" s="124"/>
      <c r="V320" s="124"/>
      <c r="W320" s="124"/>
      <c r="X320" s="124"/>
      <c r="Y320" s="124"/>
      <c r="Z320" s="124"/>
      <c r="AA320" s="124"/>
      <c r="AB320" s="124"/>
      <c r="AC320" s="125"/>
      <c r="AD320" s="126"/>
    </row>
    <row r="321" spans="1:30" s="24" customFormat="1" x14ac:dyDescent="0.25">
      <c r="A321" s="122"/>
      <c r="B321" s="122"/>
      <c r="C321" s="122"/>
      <c r="D321" s="123"/>
      <c r="E321" s="124"/>
      <c r="F321" s="124"/>
      <c r="G321" s="124"/>
      <c r="H321" s="124"/>
      <c r="I321" s="124"/>
      <c r="J321" s="124"/>
      <c r="K321" s="124"/>
      <c r="L321" s="124"/>
      <c r="M321" s="124"/>
      <c r="N321" s="124"/>
      <c r="O321" s="124"/>
      <c r="P321" s="124"/>
      <c r="Q321" s="124"/>
      <c r="R321" s="124"/>
      <c r="S321" s="124"/>
      <c r="T321" s="124"/>
      <c r="U321" s="124"/>
      <c r="V321" s="124"/>
      <c r="W321" s="124"/>
      <c r="X321" s="124"/>
      <c r="Y321" s="124"/>
      <c r="Z321" s="124"/>
      <c r="AA321" s="124"/>
      <c r="AB321" s="124"/>
      <c r="AC321" s="125"/>
      <c r="AD321" s="126"/>
    </row>
    <row r="322" spans="1:30" s="24" customFormat="1" x14ac:dyDescent="0.25">
      <c r="A322" s="122"/>
      <c r="B322" s="122"/>
      <c r="C322" s="122"/>
      <c r="D322" s="123"/>
      <c r="E322" s="124"/>
      <c r="F322" s="124"/>
      <c r="G322" s="124"/>
      <c r="H322" s="124"/>
      <c r="I322" s="124"/>
      <c r="J322" s="124"/>
      <c r="K322" s="124"/>
      <c r="L322" s="124"/>
      <c r="M322" s="124"/>
      <c r="N322" s="124"/>
      <c r="O322" s="124"/>
      <c r="P322" s="124"/>
      <c r="Q322" s="124"/>
      <c r="R322" s="124"/>
      <c r="S322" s="124"/>
      <c r="T322" s="124"/>
      <c r="U322" s="124"/>
      <c r="V322" s="124"/>
      <c r="W322" s="124"/>
      <c r="X322" s="124"/>
      <c r="Y322" s="124"/>
      <c r="Z322" s="124"/>
      <c r="AA322" s="124"/>
      <c r="AB322" s="124"/>
      <c r="AC322" s="125"/>
      <c r="AD322" s="126"/>
    </row>
    <row r="323" spans="1:30" s="24" customFormat="1" x14ac:dyDescent="0.25">
      <c r="A323" s="122"/>
      <c r="B323" s="122"/>
      <c r="C323" s="122"/>
      <c r="D323" s="123"/>
      <c r="E323" s="124"/>
      <c r="F323" s="124"/>
      <c r="G323" s="124"/>
      <c r="H323" s="124"/>
      <c r="I323" s="124"/>
      <c r="J323" s="124"/>
      <c r="K323" s="124"/>
      <c r="L323" s="124"/>
      <c r="M323" s="124"/>
      <c r="N323" s="124"/>
      <c r="O323" s="124"/>
      <c r="P323" s="124"/>
      <c r="Q323" s="124"/>
      <c r="R323" s="124"/>
      <c r="S323" s="124"/>
      <c r="T323" s="124"/>
      <c r="U323" s="124"/>
      <c r="V323" s="124"/>
      <c r="W323" s="124"/>
      <c r="X323" s="124"/>
      <c r="Y323" s="124"/>
      <c r="Z323" s="124"/>
      <c r="AA323" s="124"/>
      <c r="AB323" s="124"/>
      <c r="AC323" s="125"/>
      <c r="AD323" s="126"/>
    </row>
    <row r="324" spans="1:30" s="24" customFormat="1" x14ac:dyDescent="0.25">
      <c r="A324" s="122"/>
      <c r="B324" s="122"/>
      <c r="C324" s="122"/>
      <c r="D324" s="123"/>
      <c r="E324" s="124"/>
      <c r="F324" s="124"/>
      <c r="G324" s="124"/>
      <c r="H324" s="124"/>
      <c r="I324" s="124"/>
      <c r="J324" s="124"/>
      <c r="K324" s="124"/>
      <c r="L324" s="124"/>
      <c r="M324" s="124"/>
      <c r="N324" s="124"/>
      <c r="O324" s="124"/>
      <c r="P324" s="124"/>
      <c r="Q324" s="124"/>
      <c r="R324" s="124"/>
      <c r="S324" s="124"/>
      <c r="T324" s="124"/>
      <c r="U324" s="124"/>
      <c r="V324" s="124"/>
      <c r="W324" s="124"/>
      <c r="X324" s="124"/>
      <c r="Y324" s="124"/>
      <c r="Z324" s="124"/>
      <c r="AA324" s="124"/>
      <c r="AB324" s="124"/>
      <c r="AC324" s="125"/>
      <c r="AD324" s="126"/>
    </row>
    <row r="325" spans="1:30" s="24" customFormat="1" x14ac:dyDescent="0.25">
      <c r="A325" s="122"/>
      <c r="B325" s="122"/>
      <c r="C325" s="122"/>
      <c r="D325" s="123"/>
      <c r="E325" s="124"/>
      <c r="F325" s="124"/>
      <c r="G325" s="124"/>
      <c r="H325" s="124"/>
      <c r="I325" s="124"/>
      <c r="J325" s="124"/>
      <c r="K325" s="124"/>
      <c r="L325" s="124"/>
      <c r="M325" s="124"/>
      <c r="N325" s="124"/>
      <c r="O325" s="124"/>
      <c r="P325" s="124"/>
      <c r="Q325" s="124"/>
      <c r="R325" s="124"/>
      <c r="S325" s="124"/>
      <c r="T325" s="124"/>
      <c r="U325" s="124"/>
      <c r="V325" s="124"/>
      <c r="W325" s="124"/>
      <c r="X325" s="124"/>
      <c r="Y325" s="124"/>
      <c r="Z325" s="124"/>
      <c r="AA325" s="124"/>
      <c r="AB325" s="124"/>
      <c r="AC325" s="125"/>
      <c r="AD325" s="126"/>
    </row>
    <row r="326" spans="1:30" s="24" customFormat="1" x14ac:dyDescent="0.25">
      <c r="A326" s="122"/>
      <c r="B326" s="122"/>
      <c r="C326" s="122"/>
      <c r="D326" s="123"/>
      <c r="E326" s="124"/>
      <c r="F326" s="124"/>
      <c r="G326" s="124"/>
      <c r="H326" s="124"/>
      <c r="I326" s="124"/>
      <c r="J326" s="124"/>
      <c r="K326" s="124"/>
      <c r="L326" s="124"/>
      <c r="M326" s="124"/>
      <c r="N326" s="124"/>
      <c r="O326" s="124"/>
      <c r="P326" s="124"/>
      <c r="Q326" s="124"/>
      <c r="R326" s="124"/>
      <c r="S326" s="124"/>
      <c r="T326" s="124"/>
      <c r="U326" s="124"/>
      <c r="V326" s="124"/>
      <c r="W326" s="124"/>
      <c r="X326" s="124"/>
      <c r="Y326" s="124"/>
      <c r="Z326" s="124"/>
      <c r="AA326" s="124"/>
      <c r="AB326" s="124"/>
      <c r="AC326" s="125"/>
      <c r="AD326" s="126"/>
    </row>
    <row r="327" spans="1:30" s="24" customFormat="1" x14ac:dyDescent="0.25">
      <c r="A327" s="122"/>
      <c r="B327" s="122"/>
      <c r="C327" s="122"/>
      <c r="D327" s="123"/>
      <c r="E327" s="124"/>
      <c r="F327" s="124"/>
      <c r="G327" s="124"/>
      <c r="H327" s="124"/>
      <c r="I327" s="124"/>
      <c r="J327" s="124"/>
      <c r="K327" s="124"/>
      <c r="L327" s="124"/>
      <c r="M327" s="124"/>
      <c r="N327" s="124"/>
      <c r="O327" s="124"/>
      <c r="P327" s="124"/>
      <c r="Q327" s="124"/>
      <c r="R327" s="124"/>
      <c r="S327" s="124"/>
      <c r="T327" s="124"/>
      <c r="U327" s="124"/>
      <c r="V327" s="124"/>
      <c r="W327" s="124"/>
      <c r="X327" s="124"/>
      <c r="Y327" s="124"/>
      <c r="Z327" s="124"/>
      <c r="AA327" s="124"/>
      <c r="AB327" s="124"/>
      <c r="AC327" s="125"/>
      <c r="AD327" s="126"/>
    </row>
    <row r="328" spans="1:30" s="24" customFormat="1" x14ac:dyDescent="0.25">
      <c r="A328" s="122"/>
      <c r="B328" s="122"/>
      <c r="C328" s="122"/>
      <c r="D328" s="123"/>
      <c r="E328" s="124"/>
      <c r="F328" s="124"/>
      <c r="G328" s="124"/>
      <c r="H328" s="124"/>
      <c r="I328" s="124"/>
      <c r="J328" s="124"/>
      <c r="K328" s="124"/>
      <c r="L328" s="124"/>
      <c r="M328" s="124"/>
      <c r="N328" s="124"/>
      <c r="O328" s="124"/>
      <c r="P328" s="124"/>
      <c r="Q328" s="124"/>
      <c r="R328" s="124"/>
      <c r="S328" s="124"/>
      <c r="T328" s="124"/>
      <c r="U328" s="124"/>
      <c r="V328" s="124"/>
      <c r="W328" s="124"/>
      <c r="X328" s="124"/>
      <c r="Y328" s="124"/>
      <c r="Z328" s="124"/>
      <c r="AA328" s="124"/>
      <c r="AB328" s="124"/>
      <c r="AC328" s="125"/>
      <c r="AD328" s="126"/>
    </row>
    <row r="329" spans="1:30" s="24" customFormat="1" x14ac:dyDescent="0.25">
      <c r="A329" s="122"/>
      <c r="B329" s="122"/>
      <c r="C329" s="122"/>
      <c r="D329" s="123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4"/>
      <c r="P329" s="124"/>
      <c r="Q329" s="124"/>
      <c r="R329" s="124"/>
      <c r="S329" s="124"/>
      <c r="T329" s="124"/>
      <c r="U329" s="124"/>
      <c r="V329" s="124"/>
      <c r="W329" s="124"/>
      <c r="X329" s="124"/>
      <c r="Y329" s="124"/>
      <c r="Z329" s="124"/>
      <c r="AA329" s="124"/>
      <c r="AB329" s="124"/>
      <c r="AC329" s="125"/>
      <c r="AD329" s="126"/>
    </row>
    <row r="330" spans="1:30" s="24" customFormat="1" x14ac:dyDescent="0.25">
      <c r="A330" s="122"/>
      <c r="B330" s="122"/>
      <c r="C330" s="122"/>
      <c r="D330" s="123"/>
      <c r="E330" s="124"/>
      <c r="F330" s="124"/>
      <c r="G330" s="124"/>
      <c r="H330" s="124"/>
      <c r="I330" s="124"/>
      <c r="J330" s="124"/>
      <c r="K330" s="124"/>
      <c r="L330" s="124"/>
      <c r="M330" s="124"/>
      <c r="N330" s="124"/>
      <c r="O330" s="124"/>
      <c r="P330" s="124"/>
      <c r="Q330" s="124"/>
      <c r="R330" s="124"/>
      <c r="S330" s="124"/>
      <c r="T330" s="124"/>
      <c r="U330" s="124"/>
      <c r="V330" s="124"/>
      <c r="W330" s="124"/>
      <c r="X330" s="124"/>
      <c r="Y330" s="124"/>
      <c r="Z330" s="124"/>
      <c r="AA330" s="124"/>
      <c r="AB330" s="124"/>
      <c r="AC330" s="125"/>
      <c r="AD330" s="126"/>
    </row>
    <row r="331" spans="1:30" s="24" customFormat="1" x14ac:dyDescent="0.25">
      <c r="A331" s="122"/>
      <c r="B331" s="122"/>
      <c r="C331" s="122"/>
      <c r="D331" s="123"/>
      <c r="E331" s="124"/>
      <c r="F331" s="124"/>
      <c r="G331" s="124"/>
      <c r="H331" s="124"/>
      <c r="I331" s="124"/>
      <c r="J331" s="124"/>
      <c r="K331" s="124"/>
      <c r="L331" s="124"/>
      <c r="M331" s="124"/>
      <c r="N331" s="124"/>
      <c r="O331" s="124"/>
      <c r="P331" s="124"/>
      <c r="Q331" s="124"/>
      <c r="R331" s="124"/>
      <c r="S331" s="124"/>
      <c r="T331" s="124"/>
      <c r="U331" s="124"/>
      <c r="V331" s="124"/>
      <c r="W331" s="124"/>
      <c r="X331" s="124"/>
      <c r="Y331" s="124"/>
      <c r="Z331" s="124"/>
      <c r="AA331" s="124"/>
      <c r="AB331" s="124"/>
      <c r="AC331" s="125"/>
      <c r="AD331" s="126"/>
    </row>
    <row r="332" spans="1:30" s="24" customFormat="1" x14ac:dyDescent="0.25">
      <c r="A332" s="122"/>
      <c r="B332" s="122"/>
      <c r="C332" s="122"/>
      <c r="D332" s="123"/>
      <c r="E332" s="124"/>
      <c r="F332" s="124"/>
      <c r="G332" s="124"/>
      <c r="H332" s="124"/>
      <c r="I332" s="124"/>
      <c r="J332" s="124"/>
      <c r="K332" s="124"/>
      <c r="L332" s="124"/>
      <c r="M332" s="124"/>
      <c r="N332" s="124"/>
      <c r="O332" s="124"/>
      <c r="P332" s="124"/>
      <c r="Q332" s="124"/>
      <c r="R332" s="124"/>
      <c r="S332" s="124"/>
      <c r="T332" s="124"/>
      <c r="U332" s="124"/>
      <c r="V332" s="124"/>
      <c r="W332" s="124"/>
      <c r="X332" s="124"/>
      <c r="Y332" s="124"/>
      <c r="Z332" s="124"/>
      <c r="AA332" s="124"/>
      <c r="AB332" s="124"/>
      <c r="AC332" s="125"/>
      <c r="AD332" s="126"/>
    </row>
    <row r="333" spans="1:30" s="24" customFormat="1" x14ac:dyDescent="0.25">
      <c r="A333" s="122"/>
      <c r="B333" s="122"/>
      <c r="C333" s="122"/>
      <c r="D333" s="123"/>
      <c r="E333" s="124"/>
      <c r="F333" s="124"/>
      <c r="G333" s="124"/>
      <c r="H333" s="124"/>
      <c r="I333" s="124"/>
      <c r="J333" s="124"/>
      <c r="K333" s="124"/>
      <c r="L333" s="124"/>
      <c r="M333" s="124"/>
      <c r="N333" s="124"/>
      <c r="O333" s="124"/>
      <c r="P333" s="124"/>
      <c r="Q333" s="124"/>
      <c r="R333" s="124"/>
      <c r="S333" s="124"/>
      <c r="T333" s="124"/>
      <c r="U333" s="124"/>
      <c r="V333" s="124"/>
      <c r="W333" s="124"/>
      <c r="X333" s="124"/>
      <c r="Y333" s="124"/>
      <c r="Z333" s="124"/>
      <c r="AA333" s="124"/>
      <c r="AB333" s="124"/>
      <c r="AC333" s="125"/>
      <c r="AD333" s="126"/>
    </row>
    <row r="334" spans="1:30" s="24" customFormat="1" x14ac:dyDescent="0.25">
      <c r="A334" s="122"/>
      <c r="B334" s="122"/>
      <c r="C334" s="122"/>
      <c r="D334" s="123"/>
      <c r="E334" s="124"/>
      <c r="F334" s="124"/>
      <c r="G334" s="124"/>
      <c r="H334" s="124"/>
      <c r="I334" s="124"/>
      <c r="J334" s="124"/>
      <c r="K334" s="124"/>
      <c r="L334" s="124"/>
      <c r="M334" s="124"/>
      <c r="N334" s="124"/>
      <c r="O334" s="124"/>
      <c r="P334" s="124"/>
      <c r="Q334" s="124"/>
      <c r="R334" s="124"/>
      <c r="S334" s="124"/>
      <c r="T334" s="124"/>
      <c r="U334" s="124"/>
      <c r="V334" s="124"/>
      <c r="W334" s="124"/>
      <c r="X334" s="124"/>
      <c r="Y334" s="124"/>
      <c r="Z334" s="124"/>
      <c r="AA334" s="124"/>
      <c r="AB334" s="124"/>
      <c r="AC334" s="125"/>
      <c r="AD334" s="126"/>
    </row>
    <row r="335" spans="1:30" s="24" customFormat="1" x14ac:dyDescent="0.25">
      <c r="A335" s="122"/>
      <c r="B335" s="122"/>
      <c r="C335" s="122"/>
      <c r="D335" s="123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  <c r="Z335" s="124"/>
      <c r="AA335" s="124"/>
      <c r="AB335" s="124"/>
      <c r="AC335" s="125"/>
      <c r="AD335" s="126"/>
    </row>
    <row r="336" spans="1:30" s="24" customFormat="1" x14ac:dyDescent="0.25">
      <c r="A336" s="122"/>
      <c r="B336" s="122"/>
      <c r="C336" s="122"/>
      <c r="D336" s="123"/>
      <c r="E336" s="124"/>
      <c r="F336" s="124"/>
      <c r="G336" s="124"/>
      <c r="H336" s="124"/>
      <c r="I336" s="124"/>
      <c r="J336" s="124"/>
      <c r="K336" s="124"/>
      <c r="L336" s="124"/>
      <c r="M336" s="124"/>
      <c r="N336" s="124"/>
      <c r="O336" s="124"/>
      <c r="P336" s="124"/>
      <c r="Q336" s="124"/>
      <c r="R336" s="124"/>
      <c r="S336" s="124"/>
      <c r="T336" s="124"/>
      <c r="U336" s="124"/>
      <c r="V336" s="124"/>
      <c r="W336" s="124"/>
      <c r="X336" s="124"/>
      <c r="Y336" s="124"/>
      <c r="Z336" s="124"/>
      <c r="AA336" s="124"/>
      <c r="AB336" s="124"/>
      <c r="AC336" s="125"/>
      <c r="AD336" s="126"/>
    </row>
    <row r="337" spans="1:30" s="24" customFormat="1" x14ac:dyDescent="0.25">
      <c r="A337" s="122"/>
      <c r="B337" s="122"/>
      <c r="C337" s="122"/>
      <c r="D337" s="123"/>
      <c r="E337" s="124"/>
      <c r="F337" s="124"/>
      <c r="G337" s="124"/>
      <c r="H337" s="124"/>
      <c r="I337" s="124"/>
      <c r="J337" s="124"/>
      <c r="K337" s="124"/>
      <c r="L337" s="124"/>
      <c r="M337" s="124"/>
      <c r="N337" s="124"/>
      <c r="O337" s="124"/>
      <c r="P337" s="124"/>
      <c r="Q337" s="124"/>
      <c r="R337" s="124"/>
      <c r="S337" s="124"/>
      <c r="T337" s="124"/>
      <c r="U337" s="124"/>
      <c r="V337" s="124"/>
      <c r="W337" s="124"/>
      <c r="X337" s="124"/>
      <c r="Y337" s="124"/>
      <c r="Z337" s="124"/>
      <c r="AA337" s="124"/>
      <c r="AB337" s="124"/>
      <c r="AC337" s="125"/>
      <c r="AD337" s="126"/>
    </row>
    <row r="338" spans="1:30" s="24" customFormat="1" x14ac:dyDescent="0.25">
      <c r="A338" s="122"/>
      <c r="B338" s="122"/>
      <c r="C338" s="122"/>
      <c r="D338" s="123"/>
      <c r="E338" s="124"/>
      <c r="F338" s="124"/>
      <c r="G338" s="124"/>
      <c r="H338" s="124"/>
      <c r="I338" s="124"/>
      <c r="J338" s="124"/>
      <c r="K338" s="124"/>
      <c r="L338" s="124"/>
      <c r="M338" s="124"/>
      <c r="N338" s="124"/>
      <c r="O338" s="124"/>
      <c r="P338" s="124"/>
      <c r="Q338" s="124"/>
      <c r="R338" s="124"/>
      <c r="S338" s="124"/>
      <c r="T338" s="124"/>
      <c r="U338" s="124"/>
      <c r="V338" s="124"/>
      <c r="W338" s="124"/>
      <c r="X338" s="124"/>
      <c r="Y338" s="124"/>
      <c r="Z338" s="124"/>
      <c r="AA338" s="124"/>
      <c r="AB338" s="124"/>
      <c r="AC338" s="125"/>
      <c r="AD338" s="126"/>
    </row>
    <row r="339" spans="1:30" s="24" customFormat="1" x14ac:dyDescent="0.25">
      <c r="A339" s="122"/>
      <c r="B339" s="122"/>
      <c r="C339" s="122"/>
      <c r="D339" s="123"/>
      <c r="E339" s="124"/>
      <c r="F339" s="124"/>
      <c r="G339" s="124"/>
      <c r="H339" s="124"/>
      <c r="I339" s="124"/>
      <c r="J339" s="124"/>
      <c r="K339" s="124"/>
      <c r="L339" s="124"/>
      <c r="M339" s="124"/>
      <c r="N339" s="124"/>
      <c r="O339" s="124"/>
      <c r="P339" s="124"/>
      <c r="Q339" s="124"/>
      <c r="R339" s="124"/>
      <c r="S339" s="124"/>
      <c r="T339" s="124"/>
      <c r="U339" s="124"/>
      <c r="V339" s="124"/>
      <c r="W339" s="124"/>
      <c r="X339" s="124"/>
      <c r="Y339" s="124"/>
      <c r="Z339" s="124"/>
      <c r="AA339" s="124"/>
      <c r="AB339" s="124"/>
      <c r="AC339" s="125"/>
      <c r="AD339" s="126"/>
    </row>
    <row r="340" spans="1:30" s="24" customFormat="1" x14ac:dyDescent="0.25">
      <c r="A340" s="122"/>
      <c r="B340" s="122"/>
      <c r="C340" s="122"/>
      <c r="D340" s="123"/>
      <c r="E340" s="124"/>
      <c r="F340" s="124"/>
      <c r="G340" s="124"/>
      <c r="H340" s="124"/>
      <c r="I340" s="124"/>
      <c r="J340" s="124"/>
      <c r="K340" s="124"/>
      <c r="L340" s="124"/>
      <c r="M340" s="124"/>
      <c r="N340" s="124"/>
      <c r="O340" s="124"/>
      <c r="P340" s="124"/>
      <c r="Q340" s="124"/>
      <c r="R340" s="124"/>
      <c r="S340" s="124"/>
      <c r="T340" s="124"/>
      <c r="U340" s="124"/>
      <c r="V340" s="124"/>
      <c r="W340" s="124"/>
      <c r="X340" s="124"/>
      <c r="Y340" s="124"/>
      <c r="Z340" s="124"/>
      <c r="AA340" s="124"/>
      <c r="AB340" s="124"/>
      <c r="AC340" s="125"/>
      <c r="AD340" s="126"/>
    </row>
  </sheetData>
  <mergeCells count="5">
    <mergeCell ref="A1:AD1"/>
    <mergeCell ref="A2:AD2"/>
    <mergeCell ref="B31:E31"/>
    <mergeCell ref="H31:S31"/>
    <mergeCell ref="U31:AD3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Normal="100" zoomScaleSheetLayoutView="100" workbookViewId="0">
      <selection activeCell="I36" sqref="I36"/>
    </sheetView>
  </sheetViews>
  <sheetFormatPr baseColWidth="10" defaultRowHeight="15" x14ac:dyDescent="0.25"/>
  <cols>
    <col min="1" max="16384" width="11.42578125" style="2"/>
  </cols>
  <sheetData>
    <row r="1" spans="1:9" s="12" customFormat="1" ht="12" x14ac:dyDescent="0.2">
      <c r="A1" s="209"/>
      <c r="B1" s="209"/>
      <c r="C1" s="209"/>
      <c r="D1" s="209"/>
      <c r="E1" s="209"/>
      <c r="F1" s="209"/>
      <c r="G1" s="209"/>
    </row>
    <row r="2" spans="1:9" s="12" customFormat="1" ht="12" x14ac:dyDescent="0.2">
      <c r="A2" s="209" t="s">
        <v>0</v>
      </c>
      <c r="B2" s="209"/>
      <c r="C2" s="209"/>
      <c r="D2" s="209"/>
      <c r="E2" s="209"/>
      <c r="F2" s="209"/>
      <c r="G2" s="209"/>
    </row>
    <row r="3" spans="1:9" s="12" customFormat="1" ht="12" x14ac:dyDescent="0.2">
      <c r="A3" s="211" t="s">
        <v>43</v>
      </c>
      <c r="B3" s="211"/>
      <c r="C3" s="211"/>
      <c r="D3" s="211"/>
      <c r="E3" s="211"/>
      <c r="F3" s="211"/>
      <c r="G3" s="211"/>
    </row>
    <row r="4" spans="1:9" s="12" customFormat="1" ht="12" x14ac:dyDescent="0.2">
      <c r="A4" s="211" t="s">
        <v>144</v>
      </c>
      <c r="B4" s="211"/>
      <c r="C4" s="211"/>
      <c r="D4" s="211"/>
      <c r="E4" s="211"/>
      <c r="F4" s="211"/>
      <c r="G4" s="211"/>
    </row>
    <row r="5" spans="1:9" s="14" customFormat="1" ht="12" x14ac:dyDescent="0.2">
      <c r="A5" s="13"/>
      <c r="B5" s="13"/>
      <c r="C5" s="13"/>
      <c r="D5" s="13"/>
      <c r="E5" s="13"/>
      <c r="F5" s="13"/>
      <c r="G5" s="13"/>
    </row>
    <row r="6" spans="1:9" s="14" customFormat="1" ht="12" x14ac:dyDescent="0.2">
      <c r="A6" s="13"/>
      <c r="B6" s="13"/>
      <c r="C6" s="13"/>
      <c r="D6" s="13"/>
      <c r="E6" s="13"/>
      <c r="F6" s="13"/>
      <c r="G6" s="13"/>
    </row>
    <row r="7" spans="1:9" s="14" customFormat="1" ht="12" x14ac:dyDescent="0.2">
      <c r="A7" s="13"/>
      <c r="B7" s="13"/>
      <c r="C7" s="13"/>
      <c r="D7" s="13"/>
      <c r="E7" s="13"/>
      <c r="F7" s="13"/>
      <c r="G7" s="13"/>
    </row>
    <row r="8" spans="1:9" s="14" customFormat="1" ht="12" x14ac:dyDescent="0.2">
      <c r="A8" s="13"/>
      <c r="B8" s="13"/>
      <c r="C8" s="13"/>
      <c r="D8" s="13"/>
      <c r="E8" s="13"/>
      <c r="F8" s="13"/>
      <c r="G8" s="13"/>
    </row>
    <row r="9" spans="1:9" s="14" customFormat="1" ht="12" x14ac:dyDescent="0.2">
      <c r="A9" s="13"/>
      <c r="B9" s="13"/>
      <c r="C9" s="13"/>
      <c r="D9" s="13"/>
      <c r="E9" s="13"/>
      <c r="F9" s="13"/>
      <c r="G9" s="13"/>
    </row>
    <row r="10" spans="1:9" s="14" customFormat="1" ht="12" x14ac:dyDescent="0.2">
      <c r="A10" s="13"/>
      <c r="B10" s="13"/>
      <c r="C10" s="13"/>
      <c r="D10" s="13"/>
      <c r="E10" s="13"/>
      <c r="F10" s="13"/>
      <c r="G10" s="13"/>
    </row>
    <row r="11" spans="1:9" ht="15" customHeight="1" x14ac:dyDescent="0.25">
      <c r="A11" s="210" t="s">
        <v>44</v>
      </c>
      <c r="B11" s="210"/>
      <c r="C11" s="210"/>
      <c r="D11" s="210"/>
      <c r="E11" s="210"/>
      <c r="F11" s="210"/>
      <c r="G11" s="210"/>
      <c r="H11" s="10"/>
      <c r="I11" s="10"/>
    </row>
    <row r="12" spans="1:9" x14ac:dyDescent="0.25">
      <c r="A12" s="210"/>
      <c r="B12" s="210"/>
      <c r="C12" s="210"/>
      <c r="D12" s="210"/>
      <c r="E12" s="210"/>
      <c r="F12" s="210"/>
      <c r="G12" s="210"/>
      <c r="H12" s="10"/>
      <c r="I12" s="10"/>
    </row>
    <row r="13" spans="1:9" x14ac:dyDescent="0.25">
      <c r="A13" s="210"/>
      <c r="B13" s="210"/>
      <c r="C13" s="210"/>
      <c r="D13" s="210"/>
      <c r="E13" s="210"/>
      <c r="F13" s="210"/>
      <c r="G13" s="210"/>
      <c r="H13" s="10"/>
      <c r="I13" s="10"/>
    </row>
    <row r="14" spans="1:9" x14ac:dyDescent="0.25">
      <c r="A14" s="210"/>
      <c r="B14" s="210"/>
      <c r="C14" s="210"/>
      <c r="D14" s="210"/>
      <c r="E14" s="210"/>
      <c r="F14" s="210"/>
      <c r="G14" s="210"/>
      <c r="H14" s="9"/>
      <c r="I14" s="9"/>
    </row>
    <row r="15" spans="1:9" x14ac:dyDescent="0.25">
      <c r="A15" s="11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11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11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11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1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11"/>
      <c r="B20" s="9"/>
      <c r="C20" s="9"/>
      <c r="D20" s="9"/>
      <c r="E20" s="9"/>
      <c r="F20" s="9"/>
      <c r="G20" s="9"/>
      <c r="H20" s="9"/>
      <c r="I20" s="9"/>
    </row>
    <row r="21" spans="1:9" s="3" customFormat="1" x14ac:dyDescent="0.25">
      <c r="B21" s="4"/>
      <c r="C21" s="4"/>
      <c r="D21" s="5"/>
      <c r="E21" s="6"/>
      <c r="F21" s="5"/>
      <c r="G21" s="5"/>
    </row>
    <row r="22" spans="1:9" s="3" customFormat="1" x14ac:dyDescent="0.25">
      <c r="A22" s="4"/>
      <c r="B22" s="15"/>
      <c r="C22" s="4"/>
      <c r="D22" s="5"/>
      <c r="F22" s="15"/>
      <c r="G22" s="5"/>
    </row>
    <row r="23" spans="1:9" s="3" customFormat="1" x14ac:dyDescent="0.25">
      <c r="A23" s="4"/>
      <c r="B23" s="7"/>
      <c r="C23" s="4"/>
      <c r="D23" s="5"/>
      <c r="F23" s="7"/>
    </row>
    <row r="24" spans="1:9" s="3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Progra.2018</vt:lpstr>
      <vt:lpstr> Pg y Pr de Inversión (MIR)</vt:lpstr>
      <vt:lpstr>indicadores de resultados </vt:lpstr>
      <vt:lpstr>' Pg y Pr de Inversión (MIR)'!Área_de_impresión</vt:lpstr>
      <vt:lpstr>'indicadores de resultados 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2018-11-08T18:52:49Z</dcterms:modified>
</cp:coreProperties>
</file>