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5.6.26\Data-26\Administrativo\Rtorres\2018 Estados Financieros IIEG\2018 Estados Financieros mayo IIEG\III.informacion_programatica_mayo _2018_IIEG\"/>
    </mc:Choice>
  </mc:AlternateContent>
  <bookViews>
    <workbookView xWindow="0" yWindow="0" windowWidth="20490" windowHeight="7665"/>
  </bookViews>
  <sheets>
    <sheet name="Gasto Cat. Progra.2018" sheetId="4" r:id="rId1"/>
    <sheet name=" Pg y Pr de Inversión (MIR)" sheetId="7" r:id="rId2"/>
    <sheet name="indicadores de resultados " sheetId="5" r:id="rId3"/>
  </sheets>
  <definedNames>
    <definedName name="_xlnm.Print_Area" localSheetId="1">' Pg y Pr de Inversión (MIR)'!$A$1:$U$25</definedName>
    <definedName name="_xlnm.Print_Area" localSheetId="2">'indicadores de resultados '!$A$1:$G$34</definedName>
  </definedNames>
  <calcPr calcId="162913"/>
</workbook>
</file>

<file path=xl/calcChain.xml><?xml version="1.0" encoding="utf-8"?>
<calcChain xmlns="http://schemas.openxmlformats.org/spreadsheetml/2006/main">
  <c r="G39" i="4" l="1"/>
  <c r="J39" i="4" s="1"/>
  <c r="J38" i="4"/>
  <c r="G38" i="4"/>
  <c r="G37" i="4"/>
  <c r="J37" i="4" s="1"/>
  <c r="G36" i="4"/>
  <c r="J36" i="4" s="1"/>
  <c r="J35" i="4" s="1"/>
  <c r="G34" i="4"/>
  <c r="J34" i="4" s="1"/>
  <c r="G33" i="4"/>
  <c r="J33" i="4" s="1"/>
  <c r="J32" i="4"/>
  <c r="G32" i="4"/>
  <c r="G31" i="4"/>
  <c r="J31" i="4" s="1"/>
  <c r="J29" i="4"/>
  <c r="G29" i="4"/>
  <c r="G28" i="4"/>
  <c r="J28" i="4" s="1"/>
  <c r="J27" i="4" s="1"/>
  <c r="J26" i="4"/>
  <c r="G26" i="4"/>
  <c r="G25" i="4"/>
  <c r="J25" i="4" s="1"/>
  <c r="G24" i="4"/>
  <c r="J24" i="4" s="1"/>
  <c r="J23" i="4" s="1"/>
  <c r="I23" i="4"/>
  <c r="H23" i="4"/>
  <c r="G23" i="4"/>
  <c r="F23" i="4"/>
  <c r="E23" i="4"/>
  <c r="J22" i="4"/>
  <c r="G22" i="4"/>
  <c r="G21" i="4"/>
  <c r="J21" i="4" s="1"/>
  <c r="G20" i="4"/>
  <c r="J20" i="4" s="1"/>
  <c r="J19" i="4"/>
  <c r="G19" i="4"/>
  <c r="G18" i="4"/>
  <c r="J18" i="4" s="1"/>
  <c r="G17" i="4"/>
  <c r="J17" i="4" s="1"/>
  <c r="J16" i="4"/>
  <c r="G16" i="4"/>
  <c r="G15" i="4"/>
  <c r="J15" i="4" s="1"/>
  <c r="J14" i="4" s="1"/>
  <c r="J13" i="4"/>
  <c r="G13" i="4"/>
  <c r="G12" i="4"/>
  <c r="G11" i="4" s="1"/>
  <c r="I11" i="4"/>
  <c r="H11" i="4"/>
  <c r="F11" i="4"/>
  <c r="E11" i="4"/>
  <c r="I10" i="4"/>
  <c r="I41" i="4" s="1"/>
  <c r="H10" i="4"/>
  <c r="H41" i="4" s="1"/>
  <c r="F10" i="4"/>
  <c r="F41" i="4" s="1"/>
  <c r="E10" i="4"/>
  <c r="E41" i="4" s="1"/>
  <c r="J30" i="4" l="1"/>
  <c r="J12" i="4"/>
  <c r="J11" i="4" s="1"/>
  <c r="J10" i="4" s="1"/>
  <c r="J41" i="4" s="1"/>
  <c r="G14" i="4"/>
  <c r="G10" i="4" s="1"/>
  <c r="G41" i="4" s="1"/>
  <c r="G27" i="4"/>
  <c r="G30" i="4"/>
  <c r="G35" i="4"/>
</calcChain>
</file>

<file path=xl/sharedStrings.xml><?xml version="1.0" encoding="utf-8"?>
<sst xmlns="http://schemas.openxmlformats.org/spreadsheetml/2006/main" count="237" uniqueCount="151">
  <si>
    <t>INSTITUTO DE INFORMACION ESTADISTICA Y GEOGRAFICA</t>
  </si>
  <si>
    <t>Gasto por Categoría Programática</t>
  </si>
  <si>
    <t>Concepto</t>
  </si>
  <si>
    <t xml:space="preserve">Egresos </t>
  </si>
  <si>
    <t>Subejercicio</t>
  </si>
  <si>
    <t>Aprobado</t>
  </si>
  <si>
    <t>Ampliaciones/ (Reducciones)</t>
  </si>
  <si>
    <t>Modificado</t>
  </si>
  <si>
    <t>Devengado</t>
  </si>
  <si>
    <t>Pagado</t>
  </si>
  <si>
    <t>3 = (1 + 2 )</t>
  </si>
  <si>
    <t>6 = ( 3 - 4 )</t>
  </si>
  <si>
    <t>Programas</t>
  </si>
  <si>
    <t>Subsidios: Sector Social y Privado o Entidades Federativas y Municipios</t>
  </si>
  <si>
    <t>Sujetos a Reglas de Operación</t>
  </si>
  <si>
    <t>Otros Subsidios</t>
  </si>
  <si>
    <t>Desempeño de las Funciones</t>
  </si>
  <si>
    <t>Prestación de Servicios Públicos</t>
  </si>
  <si>
    <t>Provisión de Bienes Públicos</t>
  </si>
  <si>
    <t>Planeación, seguimiento y evaluación de políticas públicas</t>
  </si>
  <si>
    <t>Promoción y fomento</t>
  </si>
  <si>
    <t>Regulación y supervisión</t>
  </si>
  <si>
    <t>Funciones de las Fuerzas Armadas (Únicamente Gobierno Federal)</t>
  </si>
  <si>
    <t>Específicos</t>
  </si>
  <si>
    <t>Proyectos de Inversión</t>
  </si>
  <si>
    <t>Administrativos y de Apoyo</t>
  </si>
  <si>
    <t>Apoyo al proceso presupuestario y para mejorar la eficiencia institucional</t>
  </si>
  <si>
    <t>Apoyo a la función pública y al mejoramiento de la gestión</t>
  </si>
  <si>
    <t>Operaciones ajenas</t>
  </si>
  <si>
    <t>Compromisos</t>
  </si>
  <si>
    <t>Obligaciones de cumplimiento de resolución jurisdiccional</t>
  </si>
  <si>
    <t>Desastres Naturales</t>
  </si>
  <si>
    <t>Obligaciones</t>
  </si>
  <si>
    <t>Pensiones y jubilaciones</t>
  </si>
  <si>
    <t>Aportaciones a la seguridad social</t>
  </si>
  <si>
    <t>Aportaciones a fondos de estabilización</t>
  </si>
  <si>
    <t>Aportaciones a fondos de inversión y reestructura de pensiones</t>
  </si>
  <si>
    <t>Programas de Gasto Federalizado (Gobierno Federal)</t>
  </si>
  <si>
    <t>Gasto Federalizado</t>
  </si>
  <si>
    <t>Participaciones a entidades federativas y municipios</t>
  </si>
  <si>
    <t>Costo financiero, deuda o apoyos a deudores y ahorradores de la banca</t>
  </si>
  <si>
    <t>Adeudos de ejercicios fiscales anteriores</t>
  </si>
  <si>
    <t>Total del Gasto</t>
  </si>
  <si>
    <t xml:space="preserve">Programas y Proyectos de Inversión </t>
  </si>
  <si>
    <t>EN EL INSTITUTO DE INFORMACION ESTADISTICA Y GEOGRAFICA DEL ESTADO DE JALISCO  AL CIERRE DEL PERIODO NO CUENTA CON PROGRAMAS Y PROYECTOS DE INVERSIÓN SEGÚN SE EXPLICA EN LAS NOTAS FINANCIERAS.</t>
  </si>
  <si>
    <t>Instituto de Información Estadística y Geográfica del Estado de Jalisco (IIEG)</t>
  </si>
  <si>
    <t>Nivel</t>
  </si>
  <si>
    <t>Resumen
(Objetivo)</t>
  </si>
  <si>
    <t>Indicador</t>
  </si>
  <si>
    <t>Observaciones</t>
  </si>
  <si>
    <t>Propósito</t>
  </si>
  <si>
    <t>Las personas e instituciones públicas y privadas utilizan la plataforma del Sistema de Información Estratégica del Estado de Jalisco y sus Municipios (SIEEJ), que brinda información de calidad sobre las condiciones de rezago y oportunidad de índole social, económica y ambiental del estado de Jalisco, para sustentar las tareas de planificación, programación y presupuesto de gobierno o aprovechamiento de la sociedad.</t>
  </si>
  <si>
    <t>Componente</t>
  </si>
  <si>
    <t>1. Metodologías, análisis, estudios y capas de información que muestran la situación de rezago y oportunidad de tipo socio-demográfica, económico-financiera, geográfico-ambiental, de seguridad y justicia, diseñados, desarrollados y operados en el Sistema de Información Estratégica del Estado de Jalisco y sus Municipios.</t>
  </si>
  <si>
    <t>2. Sistemas y Plataformas Informáticas de distribución y acceso a información estadística y geográfica desarrolladas, administradas y operadas.</t>
  </si>
  <si>
    <t>4. Soporte jurídico, administrativo, de planificación y rendición de cuentas del IIEG, brindado.</t>
  </si>
  <si>
    <t>Porcentaje promedio de Eficiencia Institucional.</t>
  </si>
  <si>
    <t>meta 
enero</t>
  </si>
  <si>
    <t>avance
enero</t>
  </si>
  <si>
    <t>Grado de cumplimiento de directrices de calidad y disponibilidad de la información estadística y geográfica.</t>
  </si>
  <si>
    <t>Actividad</t>
  </si>
  <si>
    <t>1.1  Identificación y clasificación de elementos jurídicos y atribución a detalle de las asignaturas de gobierno.</t>
  </si>
  <si>
    <t>1.3 Cálculo del déficit y superávit de cobertura actual y proyectada de las asignaturas de gobierno representado mediante capas de información en el Mapa Digital de Jalisco.</t>
  </si>
  <si>
    <t>2. 1 Elaboración de anexos técnicos, análisis de factibilidad y dictámenes específicos para sustentar procedimientos de TI.</t>
  </si>
  <si>
    <t>2. 2 Acciones de mantenimiento, soporte, respaldo y actualización de
licencias e inventarios realizadas.</t>
  </si>
  <si>
    <t>3. Productos y servicios de divulgación, capacitación y publicación de información a instituciones y ciudadanos vinculados.</t>
  </si>
  <si>
    <t>Porcentaje de avance en registro de nuevos usuarios en el portal iieg.gob.mx</t>
  </si>
  <si>
    <t>4.1  Atención de auditorías y solventación de observaciones.</t>
  </si>
  <si>
    <t>Porcentaje de efectividad en auditorías.</t>
  </si>
  <si>
    <t>4.2 Control presupuestal y financiero.</t>
  </si>
  <si>
    <t>Porcentaje de eficiencia presupuestal y financiera.</t>
  </si>
  <si>
    <t>4.3 Seguimiento y atención de asuntos jurídicos.</t>
  </si>
  <si>
    <t>Porcentaje de efectividad en asuntos jurídicos.</t>
  </si>
  <si>
    <t>Porcentaje de cumplimiento a requerimientos de transparencia.</t>
  </si>
  <si>
    <t>4.5 Adopción del Modelo estatal del Marco Integrado de Control Interno.</t>
  </si>
  <si>
    <t>Porcentaje de cumplimiento del Modelo Estatal del Marco Integrado de Control Interno.</t>
  </si>
  <si>
    <t>meta 
febrero</t>
  </si>
  <si>
    <t>avance
febrero</t>
  </si>
  <si>
    <t>Contribuir a mejorar la calidad y disponibilidad de la información para la toma de decisiones de la sociedad y el gobierno.</t>
  </si>
  <si>
    <t>Porcentaje de programas del Ejecutivo estatal que utiizan como base datos del Sistema de Información Estratégica del Estado de Jalisco y sus Municipios (SIEEJ).</t>
  </si>
  <si>
    <t>Porcentaje de asignaturas de gobierno identificadas por subsistema con metodologías, análisis o estudios desarrollados.</t>
  </si>
  <si>
    <t>Porcentaje de asignaturas de gobierno con atribución identificada por orden de gobierno.</t>
  </si>
  <si>
    <t>1.2 Identificación y clasificación de los factores de demanda y de oferta de las asignaturas de gobierno por subsistema de información.</t>
  </si>
  <si>
    <t>Porcentaje de asignaturas de gobierno con factores de demanda y oferta identificados.</t>
  </si>
  <si>
    <t xml:space="preserve">Porcentaje de asignaturas de gobierno con indicadores de cobertura actual y proyectada representados en capas. </t>
  </si>
  <si>
    <t>Porcentaje de avance en la conformación del Banco
de Datos del SIEEJ.</t>
  </si>
  <si>
    <t>Porcentaje de procedimientos para TI sustentados en anexos técnicos, análisis de factibilidad y dictámenes específicos.</t>
  </si>
  <si>
    <t>Porcentaje de eficiencia en Tecnologías de Información y Comunicaciones.</t>
  </si>
  <si>
    <t>Porcentaje de eficiencia en WEB.</t>
  </si>
  <si>
    <t>2. 4 Vinculación externa con plataformas tecnológicas del IIEG.</t>
  </si>
  <si>
    <t>Tasa de variación de proyectos de vinculación externa con plataformas tecnológicas del IIEG.</t>
  </si>
  <si>
    <t>Tasa de variación en el uso de información del Sistema de Información Estratégica.</t>
  </si>
  <si>
    <t>3.1 Registro de nuevos usuarios de los servicios de información del IIEG.</t>
  </si>
  <si>
    <t>3.2 Encuesta de satisfacción a usuarios de productos y servicios del IIEG.</t>
  </si>
  <si>
    <t>Razón promedio de opiniones favorables sobre productos y servicios del IIEG.</t>
  </si>
  <si>
    <t>3.3 Servicios de capacitación y divulgación para los distintos sectores.</t>
  </si>
  <si>
    <t>Tasa de variación de participantes por sector en servicios de capacitación y divulgación del IIEG.</t>
  </si>
  <si>
    <t>3.4 Cumplimiento del Programa Anual de Trabajo del CEIEG.</t>
  </si>
  <si>
    <t>4.4 Seguimiento y atención de asuntos de transparencia y acceso a la información.</t>
  </si>
  <si>
    <t>meta 
marzo</t>
  </si>
  <si>
    <t>avance
marzo</t>
  </si>
  <si>
    <t>meta 
abril</t>
  </si>
  <si>
    <t>avance
abril</t>
  </si>
  <si>
    <t>META ANUAL</t>
  </si>
  <si>
    <t>meta
mayo</t>
  </si>
  <si>
    <t>avance 
mayo</t>
  </si>
  <si>
    <t>Fin</t>
  </si>
  <si>
    <t>Porcentaje de cumplimiento del Programa Anual de Trabajo</t>
  </si>
  <si>
    <t>meta
junio</t>
  </si>
  <si>
    <t>avance 
junio</t>
  </si>
  <si>
    <t>meta
julio</t>
  </si>
  <si>
    <t>avance 
julio</t>
  </si>
  <si>
    <t>2. 3 Acciones de mantenimiento, actualización y operación de los portales, sitios y aplicaciones del IIEG en Internet</t>
  </si>
  <si>
    <t>meta
agosto</t>
  </si>
  <si>
    <t>avance 
agosto</t>
  </si>
  <si>
    <t>meta
sept</t>
  </si>
  <si>
    <t>avance 
sept</t>
  </si>
  <si>
    <t xml:space="preserve">Medición semestral, con reporte de avances en el mes en que se resuelven.  </t>
  </si>
  <si>
    <t>meta
oct</t>
  </si>
  <si>
    <t>avance 
oct</t>
  </si>
  <si>
    <t>meta
nov</t>
  </si>
  <si>
    <t>avance 
nov</t>
  </si>
  <si>
    <t>meta
dic</t>
  </si>
  <si>
    <t>avance 
dic</t>
  </si>
  <si>
    <t>LOGRO ANUAL</t>
  </si>
  <si>
    <t xml:space="preserve">Medición anual. El cumplimiento del 80% de las directrices de calidad estipuladas por el Sistema Nacional de Información Estadística y Geográfica (SNIEG), se considera grado medio, 85% medio alto, y a partir de 90% alto. </t>
  </si>
  <si>
    <t xml:space="preserve">Medición anual con base en el Presupuesto de Egresos 2019. 
Como referencia, en 2018 se logró 9.54%, con 29 programas presupuestarios de los 304 autorizados. </t>
  </si>
  <si>
    <t>Porcentaje de contenido del banco de datos del SIEEJ evaluado para garantizar su calidad</t>
  </si>
  <si>
    <t>El resultado mensual es la diferencia del mismo mes al año anterior, por lo cual no podrá reportarse dato comparable hasta el segundo semestre del año, pues en 2017 durante los meses 7 y 8 la medición estadística de accesos al portal IIEG, y a partir del mes 9 se añadió a la medición una página informativa que no se medía anteriormente.</t>
  </si>
  <si>
    <t xml:space="preserve">Sin datos que reportar. Durante el periodo no hubo actividad. </t>
  </si>
  <si>
    <t>4.6 Instrumentación y vigilancia del Sistema Anticorrupción</t>
  </si>
  <si>
    <t>Porcentaje de cumplimiento a requerimientos del Sistema Anticorrupción</t>
  </si>
  <si>
    <t>4.7 Proceso de Entrega-Recepción</t>
  </si>
  <si>
    <t>Porcentaje de cumplimiento del programa de trabajo del proceso de Entrega-Recepción</t>
  </si>
  <si>
    <t>INSTITUTO DE INFORMACION ESTADISTICA Y GEOGRAFICA DEL ESTADO DE JALISCO</t>
  </si>
  <si>
    <r>
      <rPr>
        <b/>
        <sz val="20"/>
        <rFont val="Calibri"/>
        <family val="2"/>
        <scheme val="minor"/>
      </rPr>
      <t>ROSA CRISTINA CORONA GÓMEZ</t>
    </r>
    <r>
      <rPr>
        <sz val="20"/>
        <rFont val="Calibri"/>
        <family val="2"/>
        <scheme val="minor"/>
      </rPr>
      <t xml:space="preserve">
DIRECCIÓN
ADMINISTRATIVA</t>
    </r>
  </si>
  <si>
    <r>
      <rPr>
        <b/>
        <sz val="20"/>
        <rFont val="Calibri"/>
        <family val="2"/>
        <scheme val="minor"/>
      </rPr>
      <t xml:space="preserve">LOURDES NAHARAÍ ESPINOSA GARCÍA
</t>
    </r>
    <r>
      <rPr>
        <sz val="20"/>
        <rFont val="Calibri"/>
        <family val="2"/>
        <scheme val="minor"/>
      </rPr>
      <t>COORDINACIÓN DE RECURSOS FINANCIEROS
Y CONTROL PRESUPUESTAL</t>
    </r>
  </si>
  <si>
    <t>LIC. ROSA CRISTINA CORONA GOMEZ</t>
  </si>
  <si>
    <t>LIC. LOURDES NAHARAÍ ESPINOSA GARCÍA</t>
  </si>
  <si>
    <t>DIRECTORA ADMIISTRATIVA</t>
  </si>
  <si>
    <t>COORD. REC. FIN. Y CTRL. PPTAL</t>
  </si>
  <si>
    <t>LIC. MINERVA LÓPEZ SÁNCHEZ</t>
  </si>
  <si>
    <t>TÉCNICO ESPECIALIZADO</t>
  </si>
  <si>
    <r>
      <rPr>
        <b/>
        <sz val="20"/>
        <rFont val="Calibri"/>
        <family val="2"/>
        <scheme val="minor"/>
      </rPr>
      <t>OMAR EDUARDO SOTO ARTEAGA</t>
    </r>
    <r>
      <rPr>
        <sz val="20"/>
        <rFont val="Calibri"/>
        <family val="2"/>
        <scheme val="minor"/>
      </rPr>
      <t xml:space="preserve">
COORDINACIÓN DE PLANEACIÓN 
E INFORMACIÓN</t>
    </r>
  </si>
  <si>
    <t>Del 1 de Enero al 31 de Mayo de 2018</t>
  </si>
  <si>
    <t>Del 1 de enero al 31 de mayo de 2018</t>
  </si>
  <si>
    <t>REPORTE MENSUAL MIR MAYO 2018 DEL PROGRAMA PRESUPUESTARIO 079.
 INFORMACIÓN ESTRATÉGICA PARA LA TOMA DE DECISIONES</t>
  </si>
  <si>
    <t>Devido a una revisión de metodología en el calculo se hacen correcciones de cifras reportadas para los meses de marzo y abril de 2018.</t>
  </si>
  <si>
    <t>Debido a una actualización del padrón de importadores y exportadores de comercio exterior, y cifras comportamiento del empleo se hace una modificación de la cifra reportada en el mes de abril, para completar el reporte faltante en el mes de febrero.</t>
  </si>
  <si>
    <t xml:space="preserve">Debido a un cambio de metodología en la proyección de la variable se hizo un cambio en los porcentajes reportados con anterioridad en los meses de enero, febrero, marzo y abril. </t>
  </si>
  <si>
    <t>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</si>
</sst>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43" formatCode="_-* #,##0.00_-;\-* #,##0.00_-;_-* &quot;-&quot;??_-;_-@_-"/>
    <numFmt numFmtId="164" formatCode="0_ ;\-0\ "/>
    <numFmt numFmtId="165" formatCode="General_)"/>
    <numFmt numFmtId="166" formatCode="0.0"/>
  </numFmts>
  <fonts count="43"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Arial"/>
      <family val="2"/>
    </font>
    <font>
      <sz val="11"/>
      <color indexed="8"/>
      <name val="Calibri"/>
      <family val="2"/>
    </font>
    <font>
      <b/>
      <sz val="11"/>
      <color indexed="9"/>
      <name val="Arial"/>
      <family val="2"/>
    </font>
    <font>
      <sz val="8"/>
      <color indexed="8"/>
      <name val="Arial"/>
      <family val="2"/>
    </font>
    <font>
      <b/>
      <sz val="9"/>
      <color indexed="9"/>
      <name val="Arial"/>
      <family val="2"/>
    </font>
    <font>
      <sz val="9"/>
      <color indexed="8"/>
      <name val="Arial"/>
      <family val="2"/>
    </font>
    <font>
      <b/>
      <sz val="9"/>
      <color indexed="8"/>
      <name val="Arial"/>
      <family val="2"/>
    </font>
    <font>
      <sz val="9"/>
      <name val="Arial"/>
      <family val="2"/>
    </font>
    <font>
      <sz val="10"/>
      <name val="Arial"/>
      <family val="2"/>
    </font>
    <font>
      <sz val="10"/>
      <color theme="1"/>
      <name val="Calibri"/>
      <family val="2"/>
      <scheme val="minor"/>
    </font>
    <font>
      <sz val="9"/>
      <color theme="1"/>
      <name val="Calibri"/>
      <family val="2"/>
      <scheme val="minor"/>
    </font>
    <font>
      <sz val="11"/>
      <color rgb="FF000000"/>
      <name val="Calibri"/>
      <family val="2"/>
    </font>
    <font>
      <u/>
      <sz val="11"/>
      <color theme="10"/>
      <name val="Calibri"/>
      <family val="2"/>
    </font>
    <font>
      <sz val="12"/>
      <color rgb="FF000000"/>
      <name val="Calibri"/>
      <family val="2"/>
      <scheme val="minor"/>
    </font>
    <font>
      <sz val="9"/>
      <color theme="1"/>
      <name val="Arial"/>
      <family val="2"/>
    </font>
    <font>
      <b/>
      <sz val="12"/>
      <color rgb="FF000000"/>
      <name val="Calibri"/>
      <family val="2"/>
      <scheme val="minor"/>
    </font>
    <font>
      <b/>
      <sz val="12"/>
      <name val="Calibri"/>
      <family val="2"/>
      <scheme val="minor"/>
    </font>
    <font>
      <sz val="12"/>
      <name val="Calibri"/>
      <family val="2"/>
      <scheme val="minor"/>
    </font>
    <font>
      <b/>
      <sz val="11"/>
      <name val="Calibri"/>
      <family val="2"/>
      <scheme val="minor"/>
    </font>
    <font>
      <sz val="11"/>
      <name val="Calibri"/>
      <family val="2"/>
      <scheme val="minor"/>
    </font>
    <font>
      <sz val="11"/>
      <color rgb="FF000000"/>
      <name val="Calibri"/>
      <family val="2"/>
      <scheme val="minor"/>
    </font>
    <font>
      <b/>
      <sz val="10"/>
      <name val="Calibri"/>
      <family val="2"/>
      <scheme val="minor"/>
    </font>
    <font>
      <sz val="10"/>
      <name val="Calibri"/>
      <family val="2"/>
      <scheme val="minor"/>
    </font>
    <font>
      <sz val="10"/>
      <color rgb="FF000000"/>
      <name val="Calibri"/>
      <family val="2"/>
      <scheme val="minor"/>
    </font>
    <font>
      <sz val="20"/>
      <name val="Calibri"/>
      <family val="2"/>
      <scheme val="minor"/>
    </font>
    <font>
      <b/>
      <sz val="2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57"/>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0" tint="-4.9989318521683403E-2"/>
        <bgColor rgb="FFFFFFFF"/>
      </patternFill>
    </fill>
    <fill>
      <patternFill patternType="solid">
        <fgColor theme="8" tint="0.79998168889431442"/>
        <bgColor indexed="64"/>
      </patternFill>
    </fill>
    <fill>
      <patternFill patternType="solid">
        <fgColor rgb="FFE1FFFF"/>
        <bgColor rgb="FFFFFFFF"/>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9"/>
      </left>
      <right/>
      <top/>
      <bottom/>
      <diagonal/>
    </border>
    <border>
      <left/>
      <right style="thin">
        <color indexed="9"/>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rgb="FF000000"/>
      </right>
      <top/>
      <bottom/>
      <diagonal/>
    </border>
    <border>
      <left/>
      <right style="medium">
        <color indexed="64"/>
      </right>
      <top style="medium">
        <color indexed="64"/>
      </top>
      <bottom style="medium">
        <color auto="1"/>
      </bottom>
      <diagonal/>
    </border>
    <border>
      <left style="thin">
        <color rgb="FF00000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rgb="FF000000"/>
      </right>
      <top style="medium">
        <color indexed="64"/>
      </top>
      <bottom style="thin">
        <color indexed="64"/>
      </bottom>
      <diagonal/>
    </border>
    <border>
      <left style="thin">
        <color rgb="FF000000"/>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style="thin">
        <color auto="1"/>
      </top>
      <bottom style="medium">
        <color indexed="64"/>
      </bottom>
      <diagonal/>
    </border>
    <border>
      <left style="thin">
        <color rgb="FF000000"/>
      </left>
      <right/>
      <top style="thin">
        <color auto="1"/>
      </top>
      <bottom style="medium">
        <color indexed="64"/>
      </bottom>
      <diagonal/>
    </border>
    <border>
      <left style="thin">
        <color indexed="64"/>
      </left>
      <right style="thin">
        <color indexed="64"/>
      </right>
      <top style="thin">
        <color auto="1"/>
      </top>
      <bottom style="medium">
        <color indexed="64"/>
      </bottom>
      <diagonal/>
    </border>
    <border>
      <left/>
      <right/>
      <top/>
      <bottom style="medium">
        <color indexed="64"/>
      </bottom>
      <diagonal/>
    </border>
    <border>
      <left style="medium">
        <color indexed="64"/>
      </left>
      <right style="thin">
        <color rgb="FF000000"/>
      </right>
      <top style="thin">
        <color auto="1"/>
      </top>
      <bottom/>
      <diagonal/>
    </border>
    <border>
      <left style="thin">
        <color rgb="FF000000"/>
      </left>
      <right/>
      <top style="thin">
        <color auto="1"/>
      </top>
      <bottom/>
      <diagonal/>
    </border>
    <border>
      <left/>
      <right/>
      <top style="thin">
        <color indexed="64"/>
      </top>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s>
  <cellStyleXfs count="61">
    <xf numFmtId="0" fontId="0" fillId="0" borderId="0"/>
    <xf numFmtId="43" fontId="18" fillId="0" borderId="0" applyFont="0" applyFill="0" applyBorder="0" applyAlignment="0" applyProtection="0"/>
    <xf numFmtId="165" fontId="25" fillId="0" borderId="0"/>
    <xf numFmtId="0" fontId="25" fillId="0" borderId="0"/>
    <xf numFmtId="0" fontId="1" fillId="0" borderId="0"/>
    <xf numFmtId="0" fontId="28" fillId="0" borderId="0"/>
    <xf numFmtId="0" fontId="28" fillId="0" borderId="0"/>
    <xf numFmtId="9" fontId="28" fillId="0" borderId="0" applyFon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5" fillId="2" borderId="0" applyNumberFormat="0" applyBorder="0" applyAlignment="0" applyProtection="0"/>
    <xf numFmtId="0" fontId="10" fillId="6" borderId="4" applyNumberFormat="0" applyAlignment="0" applyProtection="0"/>
    <xf numFmtId="0" fontId="12" fillId="7" borderId="7" applyNumberFormat="0" applyAlignment="0" applyProtection="0"/>
    <xf numFmtId="0" fontId="11" fillId="0" borderId="6" applyNumberFormat="0" applyFill="0" applyAlignment="0" applyProtection="0"/>
    <xf numFmtId="0" fontId="4" fillId="0" borderId="0" applyNumberFormat="0" applyFill="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8" fillId="5" borderId="4" applyNumberFormat="0" applyAlignment="0" applyProtection="0"/>
    <xf numFmtId="0" fontId="29" fillId="0" borderId="0" applyNumberFormat="0" applyFill="0" applyBorder="0" applyAlignment="0" applyProtection="0"/>
    <xf numFmtId="0" fontId="6" fillId="3" borderId="0" applyNumberFormat="0" applyBorder="0" applyAlignment="0" applyProtection="0"/>
    <xf numFmtId="0" fontId="7" fillId="4" borderId="0" applyNumberFormat="0" applyBorder="0" applyAlignment="0" applyProtection="0"/>
    <xf numFmtId="0" fontId="25" fillId="0" borderId="0"/>
    <xf numFmtId="0" fontId="28" fillId="0" borderId="0"/>
    <xf numFmtId="0" fontId="1" fillId="8" borderId="8" applyNumberFormat="0" applyFont="0" applyAlignment="0" applyProtection="0"/>
    <xf numFmtId="9" fontId="1" fillId="0" borderId="0" applyFont="0" applyFill="0" applyBorder="0" applyAlignment="0" applyProtection="0"/>
    <xf numFmtId="9" fontId="28" fillId="0" borderId="0" applyFont="0" applyFill="0" applyBorder="0" applyAlignment="0" applyProtection="0"/>
    <xf numFmtId="0" fontId="9" fillId="6" borderId="5"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15" fillId="0" borderId="9" applyNumberFormat="0" applyFill="0" applyAlignment="0" applyProtection="0"/>
    <xf numFmtId="43" fontId="28" fillId="0" borderId="0" applyFont="0" applyFill="0" applyBorder="0" applyAlignment="0" applyProtection="0"/>
    <xf numFmtId="0" fontId="1" fillId="0" borderId="0"/>
    <xf numFmtId="0" fontId="1" fillId="0" borderId="0"/>
    <xf numFmtId="43" fontId="18" fillId="0" borderId="0" applyFont="0" applyFill="0" applyBorder="0" applyAlignment="0" applyProtection="0"/>
    <xf numFmtId="0" fontId="28" fillId="0" borderId="0"/>
    <xf numFmtId="43" fontId="18" fillId="0" borderId="0" applyFont="0" applyFill="0" applyBorder="0" applyAlignment="0" applyProtection="0"/>
    <xf numFmtId="43" fontId="18" fillId="0" borderId="0" applyFont="0" applyFill="0" applyBorder="0" applyAlignment="0" applyProtection="0"/>
    <xf numFmtId="0" fontId="28" fillId="0" borderId="0"/>
  </cellStyleXfs>
  <cellXfs count="218">
    <xf numFmtId="0" fontId="0" fillId="0" borderId="0" xfId="0"/>
    <xf numFmtId="0" fontId="17" fillId="33" borderId="0" xfId="0" applyFont="1" applyFill="1"/>
    <xf numFmtId="0" fontId="0" fillId="0" borderId="0" xfId="0" applyFont="1"/>
    <xf numFmtId="0" fontId="0" fillId="0" borderId="0" xfId="0" applyFont="1" applyBorder="1"/>
    <xf numFmtId="0" fontId="27" fillId="0" borderId="0" xfId="0" applyFont="1" applyBorder="1" applyAlignment="1">
      <alignment vertical="center"/>
    </xf>
    <xf numFmtId="0" fontId="0" fillId="0" borderId="0" xfId="0" applyFont="1" applyBorder="1" applyAlignment="1">
      <alignment horizontal="left"/>
    </xf>
    <xf numFmtId="0" fontId="27" fillId="0" borderId="0" xfId="0" applyFont="1" applyBorder="1" applyAlignment="1">
      <alignment horizontal="left" vertical="center"/>
    </xf>
    <xf numFmtId="0" fontId="24" fillId="35" borderId="0" xfId="0" applyFont="1" applyFill="1" applyBorder="1" applyAlignment="1" applyProtection="1">
      <alignment horizontal="center" vertical="top"/>
      <protection locked="0"/>
    </xf>
    <xf numFmtId="0" fontId="17" fillId="0" borderId="0" xfId="0" applyFont="1" applyFill="1"/>
    <xf numFmtId="0" fontId="0" fillId="0" borderId="0" xfId="0" applyFont="1" applyAlignment="1">
      <alignment horizontal="left"/>
    </xf>
    <xf numFmtId="0" fontId="27" fillId="0" borderId="0" xfId="0" applyFont="1" applyAlignment="1">
      <alignment vertical="center" wrapText="1"/>
    </xf>
    <xf numFmtId="0" fontId="27" fillId="0" borderId="0" xfId="0" applyFont="1" applyAlignment="1">
      <alignment horizontal="left" vertical="center"/>
    </xf>
    <xf numFmtId="0" fontId="22" fillId="0" borderId="0" xfId="0" applyFont="1"/>
    <xf numFmtId="164" fontId="21" fillId="0" borderId="0" xfId="1" applyNumberFormat="1" applyFont="1" applyFill="1" applyBorder="1" applyAlignment="1" applyProtection="1">
      <alignment horizontal="center"/>
    </xf>
    <xf numFmtId="0" fontId="22" fillId="0" borderId="0" xfId="0" applyFont="1" applyFill="1"/>
    <xf numFmtId="0" fontId="31" fillId="35" borderId="0" xfId="0" applyFont="1" applyFill="1" applyBorder="1" applyAlignment="1" applyProtection="1">
      <alignment horizontal="center"/>
      <protection locked="0"/>
    </xf>
    <xf numFmtId="0" fontId="20" fillId="33" borderId="0" xfId="0" applyFont="1" applyFill="1"/>
    <xf numFmtId="0" fontId="22" fillId="0" borderId="12"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0" borderId="16" xfId="0" applyFont="1" applyFill="1" applyBorder="1" applyAlignment="1">
      <alignment horizontal="justify" vertical="center" wrapText="1"/>
    </xf>
    <xf numFmtId="0" fontId="22" fillId="0" borderId="17" xfId="0" applyFont="1" applyFill="1" applyBorder="1" applyAlignment="1">
      <alignment horizontal="justify" vertical="center" wrapText="1"/>
    </xf>
    <xf numFmtId="0" fontId="23" fillId="0" borderId="43" xfId="0" applyFont="1" applyFill="1" applyBorder="1" applyAlignment="1">
      <alignment horizontal="justify" vertical="center" wrapText="1"/>
    </xf>
    <xf numFmtId="0" fontId="30" fillId="35" borderId="0" xfId="60" applyFont="1" applyFill="1" applyAlignment="1">
      <alignment horizontal="left"/>
    </xf>
    <xf numFmtId="0" fontId="40" fillId="0" borderId="0" xfId="60" applyFont="1" applyAlignment="1">
      <alignment horizontal="center"/>
    </xf>
    <xf numFmtId="0" fontId="30" fillId="0" borderId="0" xfId="60" applyFont="1" applyAlignment="1">
      <alignment horizontal="left"/>
    </xf>
    <xf numFmtId="0" fontId="30" fillId="0" borderId="0" xfId="60" applyFont="1" applyAlignment="1">
      <alignment horizontal="center"/>
    </xf>
    <xf numFmtId="0" fontId="30" fillId="35" borderId="51" xfId="60" applyFont="1" applyFill="1" applyBorder="1" applyAlignment="1">
      <alignment horizontal="left"/>
    </xf>
    <xf numFmtId="0" fontId="37" fillId="35" borderId="0" xfId="60" applyFont="1" applyFill="1" applyAlignment="1">
      <alignment horizontal="center"/>
    </xf>
    <xf numFmtId="0" fontId="37" fillId="35" borderId="0" xfId="60" applyFont="1" applyFill="1" applyAlignment="1">
      <alignment horizontal="left"/>
    </xf>
    <xf numFmtId="0" fontId="37" fillId="35" borderId="0" xfId="60" applyFont="1" applyFill="1"/>
    <xf numFmtId="164" fontId="21" fillId="34" borderId="55" xfId="1" applyNumberFormat="1" applyFont="1" applyFill="1" applyBorder="1" applyAlignment="1" applyProtection="1">
      <alignment horizontal="center"/>
    </xf>
    <xf numFmtId="164" fontId="21" fillId="34" borderId="18" xfId="1" applyNumberFormat="1" applyFont="1" applyFill="1" applyBorder="1" applyAlignment="1" applyProtection="1">
      <alignment horizontal="center"/>
    </xf>
    <xf numFmtId="164" fontId="21" fillId="34" borderId="15" xfId="1" applyNumberFormat="1" applyFont="1" applyFill="1" applyBorder="1" applyAlignment="1" applyProtection="1">
      <alignment horizontal="center"/>
    </xf>
    <xf numFmtId="6" fontId="23" fillId="0" borderId="13" xfId="0" applyNumberFormat="1" applyFont="1" applyFill="1" applyBorder="1" applyAlignment="1">
      <alignment vertical="center" wrapText="1"/>
    </xf>
    <xf numFmtId="6" fontId="23" fillId="0" borderId="13" xfId="0" applyNumberFormat="1" applyFont="1" applyFill="1" applyBorder="1" applyAlignment="1" applyProtection="1">
      <alignment horizontal="right" vertical="center" wrapText="1"/>
    </xf>
    <xf numFmtId="6" fontId="22" fillId="0" borderId="13" xfId="0" applyNumberFormat="1" applyFont="1" applyFill="1" applyBorder="1" applyAlignment="1" applyProtection="1">
      <alignment horizontal="right" vertical="center" wrapText="1"/>
      <protection locked="0"/>
    </xf>
    <xf numFmtId="6" fontId="22" fillId="0" borderId="14" xfId="0" applyNumberFormat="1" applyFont="1" applyFill="1" applyBorder="1" applyAlignment="1" applyProtection="1">
      <alignment horizontal="right" vertical="center" wrapText="1"/>
      <protection locked="0"/>
    </xf>
    <xf numFmtId="6" fontId="24" fillId="33" borderId="14" xfId="0" applyNumberFormat="1" applyFont="1" applyFill="1" applyBorder="1" applyAlignment="1" applyProtection="1">
      <alignment horizontal="right" vertical="center" wrapText="1"/>
    </xf>
    <xf numFmtId="6" fontId="22" fillId="33" borderId="14" xfId="0" applyNumberFormat="1" applyFont="1" applyFill="1" applyBorder="1" applyAlignment="1" applyProtection="1">
      <alignment horizontal="right" vertical="center" wrapText="1"/>
    </xf>
    <xf numFmtId="6" fontId="22" fillId="0" borderId="17" xfId="0" applyNumberFormat="1" applyFont="1" applyFill="1" applyBorder="1" applyAlignment="1">
      <alignment horizontal="right" vertical="center" wrapText="1"/>
    </xf>
    <xf numFmtId="6" fontId="22" fillId="0" borderId="18" xfId="0" applyNumberFormat="1" applyFont="1" applyFill="1" applyBorder="1" applyAlignment="1">
      <alignment horizontal="right" vertical="center" wrapText="1"/>
    </xf>
    <xf numFmtId="6" fontId="23" fillId="0" borderId="18" xfId="0" applyNumberFormat="1" applyFont="1" applyFill="1" applyBorder="1" applyAlignment="1" applyProtection="1">
      <alignment horizontal="right" vertical="center" wrapText="1"/>
    </xf>
    <xf numFmtId="0" fontId="40" fillId="0" borderId="0" xfId="60" applyFont="1" applyAlignment="1">
      <alignment horizontal="left"/>
    </xf>
    <xf numFmtId="0" fontId="37" fillId="0" borderId="0" xfId="60" applyFont="1" applyAlignment="1">
      <alignment horizontal="left"/>
    </xf>
    <xf numFmtId="0" fontId="37" fillId="39" borderId="0" xfId="60" applyFont="1" applyFill="1" applyAlignment="1">
      <alignment horizontal="left"/>
    </xf>
    <xf numFmtId="0" fontId="30" fillId="0" borderId="0" xfId="60" applyFont="1"/>
    <xf numFmtId="0" fontId="22" fillId="33" borderId="0" xfId="0" applyFont="1" applyFill="1"/>
    <xf numFmtId="0" fontId="22" fillId="33" borderId="0" xfId="0" applyFont="1" applyFill="1" applyAlignment="1">
      <alignment wrapText="1"/>
    </xf>
    <xf numFmtId="0" fontId="22" fillId="33" borderId="0" xfId="0" applyFont="1" applyFill="1" applyBorder="1" applyAlignment="1">
      <alignment horizontal="center" wrapText="1"/>
    </xf>
    <xf numFmtId="0" fontId="0" fillId="0" borderId="0" xfId="0" applyAlignment="1">
      <alignment horizontal="center" wrapText="1"/>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164" fontId="21" fillId="34" borderId="42" xfId="1" applyNumberFormat="1" applyFont="1" applyFill="1" applyBorder="1" applyAlignment="1" applyProtection="1">
      <alignment horizontal="center" vertical="center"/>
    </xf>
    <xf numFmtId="164" fontId="21" fillId="34" borderId="55" xfId="1" applyNumberFormat="1" applyFont="1" applyFill="1" applyBorder="1" applyAlignment="1" applyProtection="1">
      <alignment horizontal="center" vertical="center"/>
    </xf>
    <xf numFmtId="0" fontId="0" fillId="0" borderId="0" xfId="0"/>
    <xf numFmtId="0" fontId="30" fillId="35" borderId="0" xfId="60" applyFont="1" applyFill="1" applyAlignment="1">
      <alignment horizontal="left"/>
    </xf>
    <xf numFmtId="0" fontId="38" fillId="36" borderId="24" xfId="60" applyFont="1" applyFill="1" applyBorder="1" applyAlignment="1">
      <alignment horizontal="center" vertical="center" wrapText="1"/>
    </xf>
    <xf numFmtId="0" fontId="38" fillId="36" borderId="27" xfId="60" applyFont="1" applyFill="1" applyBorder="1" applyAlignment="1">
      <alignment horizontal="center" vertical="center" wrapText="1"/>
    </xf>
    <xf numFmtId="0" fontId="38" fillId="36" borderId="25" xfId="60" applyFont="1" applyFill="1" applyBorder="1" applyAlignment="1">
      <alignment horizontal="center" vertical="center" wrapText="1"/>
    </xf>
    <xf numFmtId="0" fontId="38" fillId="38" borderId="25" xfId="60" applyFont="1" applyFill="1" applyBorder="1" applyAlignment="1">
      <alignment horizontal="center" vertical="center" wrapText="1"/>
    </xf>
    <xf numFmtId="0" fontId="38" fillId="36" borderId="26" xfId="60" applyFont="1" applyFill="1" applyBorder="1" applyAlignment="1">
      <alignment horizontal="center" vertical="center" wrapText="1"/>
    </xf>
    <xf numFmtId="0" fontId="40" fillId="0" borderId="0" xfId="60" applyFont="1" applyAlignment="1">
      <alignment horizontal="center"/>
    </xf>
    <xf numFmtId="0" fontId="38" fillId="36" borderId="28" xfId="60" applyFont="1" applyFill="1" applyBorder="1" applyAlignment="1">
      <alignment horizontal="left" vertical="center" wrapText="1"/>
    </xf>
    <xf numFmtId="0" fontId="39" fillId="36" borderId="29" xfId="60" applyFont="1" applyFill="1" applyBorder="1" applyAlignment="1">
      <alignment horizontal="left" vertical="center" wrapText="1"/>
    </xf>
    <xf numFmtId="9" fontId="39" fillId="37" borderId="33" xfId="60" applyNumberFormat="1" applyFont="1" applyFill="1" applyBorder="1" applyAlignment="1">
      <alignment horizontal="left" vertical="center" wrapText="1"/>
    </xf>
    <xf numFmtId="9" fontId="36" fillId="37" borderId="30" xfId="60" applyNumberFormat="1" applyFont="1" applyFill="1" applyBorder="1" applyAlignment="1">
      <alignment horizontal="center" vertical="center" wrapText="1"/>
    </xf>
    <xf numFmtId="1" fontId="36" fillId="37" borderId="30" xfId="60" applyNumberFormat="1" applyFont="1" applyFill="1" applyBorder="1" applyAlignment="1">
      <alignment horizontal="center" vertical="center" wrapText="1"/>
    </xf>
    <xf numFmtId="1" fontId="36" fillId="38" borderId="30" xfId="60" applyNumberFormat="1" applyFont="1" applyFill="1" applyBorder="1" applyAlignment="1">
      <alignment horizontal="center" vertical="center" wrapText="1"/>
    </xf>
    <xf numFmtId="2" fontId="36" fillId="37" borderId="30" xfId="60" applyNumberFormat="1" applyFont="1" applyFill="1" applyBorder="1" applyAlignment="1">
      <alignment horizontal="center" vertical="center" wrapText="1"/>
    </xf>
    <xf numFmtId="0" fontId="36" fillId="38" borderId="30" xfId="60" applyFont="1" applyFill="1" applyBorder="1" applyAlignment="1">
      <alignment horizontal="center" vertical="center" wrapText="1"/>
    </xf>
    <xf numFmtId="0" fontId="36" fillId="37" borderId="31" xfId="60" applyFont="1" applyFill="1" applyBorder="1" applyAlignment="1">
      <alignment vertical="center" wrapText="1"/>
    </xf>
    <xf numFmtId="0" fontId="30" fillId="0" borderId="0" xfId="60" applyFont="1" applyAlignment="1">
      <alignment horizontal="left"/>
    </xf>
    <xf numFmtId="0" fontId="38" fillId="36" borderId="49" xfId="60" applyFont="1" applyFill="1" applyBorder="1" applyAlignment="1">
      <alignment horizontal="left" vertical="center" wrapText="1"/>
    </xf>
    <xf numFmtId="0" fontId="39" fillId="36" borderId="50" xfId="60" applyFont="1" applyFill="1" applyBorder="1" applyAlignment="1">
      <alignment horizontal="left" vertical="center" wrapText="1"/>
    </xf>
    <xf numFmtId="0" fontId="39" fillId="36" borderId="55" xfId="60" applyFont="1" applyFill="1" applyBorder="1" applyAlignment="1">
      <alignment horizontal="left" vertical="center" wrapText="1"/>
    </xf>
    <xf numFmtId="9" fontId="36" fillId="37" borderId="51" xfId="60" applyNumberFormat="1" applyFont="1" applyFill="1" applyBorder="1" applyAlignment="1">
      <alignment horizontal="center" vertical="center" wrapText="1"/>
    </xf>
    <xf numFmtId="1" fontId="36" fillId="37" borderId="51" xfId="60" applyNumberFormat="1" applyFont="1" applyFill="1" applyBorder="1" applyAlignment="1">
      <alignment horizontal="center" vertical="center" wrapText="1"/>
    </xf>
    <xf numFmtId="0" fontId="36" fillId="38" borderId="51" xfId="60" applyFont="1" applyFill="1" applyBorder="1" applyAlignment="1">
      <alignment horizontal="center" vertical="center" wrapText="1"/>
    </xf>
    <xf numFmtId="1" fontId="36" fillId="37" borderId="16" xfId="60" applyNumberFormat="1" applyFont="1" applyFill="1" applyBorder="1" applyAlignment="1">
      <alignment horizontal="center" vertical="center" wrapText="1"/>
    </xf>
    <xf numFmtId="1" fontId="36" fillId="38" borderId="51" xfId="60" applyNumberFormat="1" applyFont="1" applyFill="1" applyBorder="1" applyAlignment="1">
      <alignment horizontal="center" vertical="center" wrapText="1"/>
    </xf>
    <xf numFmtId="0" fontId="36" fillId="38" borderId="16" xfId="60" applyFont="1" applyFill="1" applyBorder="1" applyAlignment="1">
      <alignment horizontal="center" vertical="center" wrapText="1"/>
    </xf>
    <xf numFmtId="0" fontId="36" fillId="38" borderId="0" xfId="60" applyFont="1" applyFill="1" applyBorder="1" applyAlignment="1">
      <alignment horizontal="center" vertical="center" wrapText="1"/>
    </xf>
    <xf numFmtId="2" fontId="36" fillId="37" borderId="16" xfId="60" applyNumberFormat="1" applyFont="1" applyFill="1" applyBorder="1" applyAlignment="1">
      <alignment horizontal="center" vertical="center" wrapText="1"/>
    </xf>
    <xf numFmtId="2" fontId="36" fillId="38" borderId="0" xfId="60" applyNumberFormat="1" applyFont="1" applyFill="1" applyBorder="1" applyAlignment="1">
      <alignment horizontal="center" vertical="center" wrapText="1"/>
    </xf>
    <xf numFmtId="0" fontId="34" fillId="37" borderId="56" xfId="60" applyFont="1" applyFill="1" applyBorder="1" applyAlignment="1">
      <alignment horizontal="left" vertical="center" wrapText="1"/>
    </xf>
    <xf numFmtId="0" fontId="38" fillId="36" borderId="34" xfId="60" applyFont="1" applyFill="1" applyBorder="1" applyAlignment="1">
      <alignment horizontal="left" vertical="center" wrapText="1"/>
    </xf>
    <xf numFmtId="0" fontId="38" fillId="0" borderId="35" xfId="60" applyFont="1" applyFill="1" applyBorder="1" applyAlignment="1">
      <alignment horizontal="left" vertical="center" wrapText="1"/>
    </xf>
    <xf numFmtId="9" fontId="39" fillId="37" borderId="36" xfId="60" applyNumberFormat="1" applyFont="1" applyFill="1" applyBorder="1" applyAlignment="1">
      <alignment horizontal="left" vertical="center" wrapText="1"/>
    </xf>
    <xf numFmtId="10" fontId="36" fillId="37" borderId="20" xfId="60" applyNumberFormat="1" applyFont="1" applyFill="1" applyBorder="1" applyAlignment="1">
      <alignment horizontal="center" vertical="center" wrapText="1"/>
    </xf>
    <xf numFmtId="2" fontId="36" fillId="37" borderId="20" xfId="60" applyNumberFormat="1" applyFont="1" applyFill="1" applyBorder="1" applyAlignment="1">
      <alignment horizontal="center" vertical="center" wrapText="1"/>
    </xf>
    <xf numFmtId="2" fontId="36" fillId="38" borderId="20" xfId="60" applyNumberFormat="1" applyFont="1" applyFill="1" applyBorder="1" applyAlignment="1">
      <alignment horizontal="center" vertical="center" wrapText="1"/>
    </xf>
    <xf numFmtId="0" fontId="36" fillId="38" borderId="20" xfId="60" applyFont="1" applyFill="1" applyBorder="1" applyAlignment="1">
      <alignment horizontal="center" vertical="center" wrapText="1"/>
    </xf>
    <xf numFmtId="0" fontId="34" fillId="37" borderId="22" xfId="60" applyFont="1" applyFill="1" applyBorder="1" applyAlignment="1">
      <alignment horizontal="left" vertical="center" wrapText="1"/>
    </xf>
    <xf numFmtId="0" fontId="39" fillId="36" borderId="21" xfId="60" applyFont="1" applyFill="1" applyBorder="1" applyAlignment="1">
      <alignment horizontal="left" vertical="center" wrapText="1"/>
    </xf>
    <xf numFmtId="0" fontId="39" fillId="0" borderId="23" xfId="60" applyFont="1" applyFill="1" applyBorder="1" applyAlignment="1">
      <alignment horizontal="left" vertical="center" wrapText="1"/>
    </xf>
    <xf numFmtId="9" fontId="39" fillId="37" borderId="18" xfId="60" applyNumberFormat="1" applyFont="1" applyFill="1" applyBorder="1" applyAlignment="1">
      <alignment horizontal="left" vertical="center" wrapText="1"/>
    </xf>
    <xf numFmtId="10" fontId="36" fillId="37" borderId="61" xfId="60" applyNumberFormat="1" applyFont="1" applyFill="1" applyBorder="1" applyAlignment="1">
      <alignment horizontal="center" vertical="center" wrapText="1"/>
    </xf>
    <xf numFmtId="1" fontId="36" fillId="37" borderId="59" xfId="60" applyNumberFormat="1" applyFont="1" applyFill="1" applyBorder="1" applyAlignment="1">
      <alignment horizontal="center" vertical="center" wrapText="1"/>
    </xf>
    <xf numFmtId="2" fontId="36" fillId="38" borderId="16" xfId="60" applyNumberFormat="1" applyFont="1" applyFill="1" applyBorder="1" applyAlignment="1">
      <alignment horizontal="center" vertical="center" wrapText="1"/>
    </xf>
    <xf numFmtId="0" fontId="34" fillId="37" borderId="32" xfId="60" applyFont="1" applyFill="1" applyBorder="1" applyAlignment="1">
      <alignment horizontal="left" vertical="center" wrapText="1"/>
    </xf>
    <xf numFmtId="0" fontId="39" fillId="36" borderId="57" xfId="60" applyFont="1" applyFill="1" applyBorder="1" applyAlignment="1">
      <alignment horizontal="left" vertical="center" wrapText="1"/>
    </xf>
    <xf numFmtId="0" fontId="39" fillId="0" borderId="58" xfId="60" applyFont="1" applyFill="1" applyBorder="1" applyAlignment="1">
      <alignment horizontal="left" vertical="center" wrapText="1"/>
    </xf>
    <xf numFmtId="9" fontId="39" fillId="37" borderId="54" xfId="60" applyNumberFormat="1" applyFont="1" applyFill="1" applyBorder="1" applyAlignment="1">
      <alignment horizontal="left" vertical="center" wrapText="1"/>
    </xf>
    <xf numFmtId="10" fontId="36" fillId="37" borderId="43" xfId="60" applyNumberFormat="1" applyFont="1" applyFill="1" applyBorder="1" applyAlignment="1">
      <alignment horizontal="center" vertical="center" wrapText="1"/>
    </xf>
    <xf numFmtId="2" fontId="36" fillId="37" borderId="59" xfId="60" applyNumberFormat="1" applyFont="1" applyFill="1" applyBorder="1" applyAlignment="1">
      <alignment horizontal="center" vertical="center" wrapText="1"/>
    </xf>
    <xf numFmtId="2" fontId="36" fillId="38" borderId="59" xfId="60" applyNumberFormat="1" applyFont="1" applyFill="1" applyBorder="1" applyAlignment="1">
      <alignment horizontal="center" vertical="center" wrapText="1"/>
    </xf>
    <xf numFmtId="0" fontId="36" fillId="38" borderId="59" xfId="60" applyFont="1" applyFill="1" applyBorder="1" applyAlignment="1">
      <alignment horizontal="center" vertical="center" wrapText="1"/>
    </xf>
    <xf numFmtId="10" fontId="36" fillId="37" borderId="48" xfId="60" applyNumberFormat="1" applyFont="1" applyFill="1" applyBorder="1" applyAlignment="1">
      <alignment horizontal="center" vertical="center" wrapText="1"/>
    </xf>
    <xf numFmtId="1" fontId="36" fillId="38" borderId="48" xfId="60" applyNumberFormat="1" applyFont="1" applyFill="1" applyBorder="1" applyAlignment="1">
      <alignment horizontal="center" vertical="center" wrapText="1"/>
    </xf>
    <xf numFmtId="0" fontId="36" fillId="38" borderId="48" xfId="60" applyFont="1" applyFill="1" applyBorder="1" applyAlignment="1">
      <alignment horizontal="center" vertical="center" wrapText="1"/>
    </xf>
    <xf numFmtId="0" fontId="38" fillId="36" borderId="19" xfId="60" applyFont="1" applyFill="1" applyBorder="1" applyAlignment="1">
      <alignment horizontal="center" vertical="center" wrapText="1"/>
    </xf>
    <xf numFmtId="0" fontId="38" fillId="36" borderId="36" xfId="60" applyFont="1" applyFill="1" applyBorder="1" applyAlignment="1">
      <alignment horizontal="center" vertical="center" wrapText="1"/>
    </xf>
    <xf numFmtId="0" fontId="35" fillId="36" borderId="25" xfId="60" applyFont="1" applyFill="1" applyBorder="1" applyAlignment="1">
      <alignment horizontal="center" vertical="center" wrapText="1"/>
    </xf>
    <xf numFmtId="0" fontId="35" fillId="38" borderId="25" xfId="60" applyFont="1" applyFill="1" applyBorder="1" applyAlignment="1">
      <alignment horizontal="center" vertical="center" wrapText="1"/>
    </xf>
    <xf numFmtId="0" fontId="33" fillId="36" borderId="22" xfId="60" applyFont="1" applyFill="1" applyBorder="1" applyAlignment="1">
      <alignment horizontal="center" vertical="center" wrapText="1"/>
    </xf>
    <xf numFmtId="0" fontId="30" fillId="0" borderId="0" xfId="60" applyFont="1" applyAlignment="1">
      <alignment horizontal="center"/>
    </xf>
    <xf numFmtId="0" fontId="39" fillId="36" borderId="49" xfId="60" applyFont="1" applyFill="1" applyBorder="1" applyAlignment="1">
      <alignment horizontal="left" vertical="center" wrapText="1"/>
    </xf>
    <xf numFmtId="0" fontId="39" fillId="0" borderId="50" xfId="60" applyFont="1" applyFill="1" applyBorder="1" applyAlignment="1">
      <alignment horizontal="left" vertical="center" wrapText="1"/>
    </xf>
    <xf numFmtId="10" fontId="36" fillId="37" borderId="59" xfId="60" applyNumberFormat="1" applyFont="1" applyFill="1" applyBorder="1" applyAlignment="1">
      <alignment horizontal="center" vertical="center" wrapText="1"/>
    </xf>
    <xf numFmtId="2" fontId="36" fillId="38" borderId="30" xfId="60" applyNumberFormat="1" applyFont="1" applyFill="1" applyBorder="1" applyAlignment="1">
      <alignment horizontal="center" vertical="center" wrapText="1"/>
    </xf>
    <xf numFmtId="0" fontId="34" fillId="37" borderId="60" xfId="60" applyFont="1" applyFill="1" applyBorder="1" applyAlignment="1">
      <alignment horizontal="left" vertical="center" wrapText="1"/>
    </xf>
    <xf numFmtId="9" fontId="36" fillId="37" borderId="59" xfId="60" applyNumberFormat="1" applyFont="1" applyFill="1" applyBorder="1" applyAlignment="1">
      <alignment horizontal="center" vertical="center" wrapText="1"/>
    </xf>
    <xf numFmtId="9" fontId="39" fillId="37" borderId="55" xfId="60" applyNumberFormat="1" applyFont="1" applyFill="1" applyBorder="1" applyAlignment="1">
      <alignment horizontal="left" vertical="center" wrapText="1"/>
    </xf>
    <xf numFmtId="2" fontId="36" fillId="38" borderId="51" xfId="60" applyNumberFormat="1" applyFont="1" applyFill="1" applyBorder="1" applyAlignment="1">
      <alignment horizontal="center" vertical="center" wrapText="1"/>
    </xf>
    <xf numFmtId="1" fontId="36" fillId="37" borderId="48" xfId="60" applyNumberFormat="1" applyFont="1" applyFill="1" applyBorder="1" applyAlignment="1">
      <alignment horizontal="center" vertical="center" wrapText="1"/>
    </xf>
    <xf numFmtId="2" fontId="36" fillId="37" borderId="48" xfId="60" applyNumberFormat="1" applyFont="1" applyFill="1" applyBorder="1" applyAlignment="1">
      <alignment horizontal="center" vertical="center" wrapText="1"/>
    </xf>
    <xf numFmtId="0" fontId="38" fillId="37" borderId="37" xfId="60" applyFont="1" applyFill="1" applyBorder="1" applyAlignment="1">
      <alignment horizontal="left" vertical="center" wrapText="1"/>
    </xf>
    <xf numFmtId="0" fontId="38" fillId="36" borderId="36" xfId="60" applyFont="1" applyFill="1" applyBorder="1" applyAlignment="1">
      <alignment horizontal="left" vertical="center" wrapText="1"/>
    </xf>
    <xf numFmtId="0" fontId="39" fillId="36" borderId="38" xfId="60" applyFont="1" applyFill="1" applyBorder="1" applyAlignment="1">
      <alignment horizontal="left" vertical="center" wrapText="1"/>
    </xf>
    <xf numFmtId="9" fontId="36" fillId="37" borderId="38" xfId="60" applyNumberFormat="1" applyFont="1" applyFill="1" applyBorder="1" applyAlignment="1">
      <alignment horizontal="center" vertical="center" wrapText="1"/>
    </xf>
    <xf numFmtId="1" fontId="36" fillId="37" borderId="20" xfId="60" applyNumberFormat="1" applyFont="1" applyFill="1" applyBorder="1" applyAlignment="1">
      <alignment horizontal="center" vertical="center" wrapText="1"/>
    </xf>
    <xf numFmtId="1" fontId="36" fillId="38" borderId="20" xfId="60" applyNumberFormat="1" applyFont="1" applyFill="1" applyBorder="1" applyAlignment="1">
      <alignment horizontal="center" vertical="center" wrapText="1"/>
    </xf>
    <xf numFmtId="0" fontId="39" fillId="37" borderId="22" xfId="60" applyFont="1" applyFill="1" applyBorder="1" applyAlignment="1">
      <alignment horizontal="left" vertical="center" wrapText="1"/>
    </xf>
    <xf numFmtId="0" fontId="39" fillId="37" borderId="21" xfId="60" applyFont="1" applyFill="1" applyBorder="1" applyAlignment="1">
      <alignment horizontal="left" vertical="center" wrapText="1"/>
    </xf>
    <xf numFmtId="9" fontId="36" fillId="37" borderId="16" xfId="60" applyNumberFormat="1" applyFont="1" applyFill="1" applyBorder="1" applyAlignment="1">
      <alignment horizontal="center" vertical="center" wrapText="1"/>
    </xf>
    <xf numFmtId="2" fontId="36" fillId="38" borderId="48" xfId="60" applyNumberFormat="1" applyFont="1" applyFill="1" applyBorder="1" applyAlignment="1">
      <alignment horizontal="center" vertical="center" wrapText="1"/>
    </xf>
    <xf numFmtId="0" fontId="35" fillId="36" borderId="0" xfId="60" applyFont="1" applyFill="1" applyBorder="1" applyAlignment="1">
      <alignment horizontal="center" vertical="center" wrapText="1"/>
    </xf>
    <xf numFmtId="0" fontId="38" fillId="36" borderId="35" xfId="60" applyFont="1" applyFill="1" applyBorder="1" applyAlignment="1">
      <alignment horizontal="left" vertical="center" wrapText="1"/>
    </xf>
    <xf numFmtId="0" fontId="39" fillId="36" borderId="36" xfId="60" applyFont="1" applyFill="1" applyBorder="1" applyAlignment="1">
      <alignment horizontal="left" vertical="center" wrapText="1"/>
    </xf>
    <xf numFmtId="9" fontId="36" fillId="37" borderId="20" xfId="60" applyNumberFormat="1" applyFont="1" applyFill="1" applyBorder="1" applyAlignment="1">
      <alignment horizontal="center" vertical="center" wrapText="1"/>
    </xf>
    <xf numFmtId="1" fontId="36" fillId="38" borderId="16" xfId="60" applyNumberFormat="1" applyFont="1" applyFill="1" applyBorder="1" applyAlignment="1">
      <alignment horizontal="center" vertical="center" wrapText="1"/>
    </xf>
    <xf numFmtId="9" fontId="36" fillId="37" borderId="0" xfId="60" applyNumberFormat="1" applyFont="1" applyFill="1" applyBorder="1" applyAlignment="1">
      <alignment horizontal="center" vertical="center" wrapText="1"/>
    </xf>
    <xf numFmtId="1" fontId="36" fillId="38" borderId="59" xfId="60" applyNumberFormat="1" applyFont="1" applyFill="1" applyBorder="1" applyAlignment="1">
      <alignment horizontal="center" vertical="center" wrapText="1"/>
    </xf>
    <xf numFmtId="0" fontId="39" fillId="36" borderId="45" xfId="60" applyFont="1" applyFill="1" applyBorder="1" applyAlignment="1">
      <alignment horizontal="left" vertical="center" wrapText="1"/>
    </xf>
    <xf numFmtId="0" fontId="39" fillId="0" borderId="46" xfId="60" applyFont="1" applyFill="1" applyBorder="1" applyAlignment="1">
      <alignment horizontal="left" vertical="center" wrapText="1"/>
    </xf>
    <xf numFmtId="9" fontId="39" fillId="37" borderId="47" xfId="60" applyNumberFormat="1" applyFont="1" applyFill="1" applyBorder="1" applyAlignment="1">
      <alignment horizontal="left" vertical="center" wrapText="1"/>
    </xf>
    <xf numFmtId="9" fontId="36" fillId="37" borderId="52" xfId="60" applyNumberFormat="1" applyFont="1" applyFill="1" applyBorder="1" applyAlignment="1">
      <alignment horizontal="center" vertical="center" wrapText="1"/>
    </xf>
    <xf numFmtId="1" fontId="36" fillId="38" borderId="52" xfId="60" applyNumberFormat="1" applyFont="1" applyFill="1" applyBorder="1" applyAlignment="1">
      <alignment horizontal="center" vertical="center" wrapText="1"/>
    </xf>
    <xf numFmtId="2" fontId="36" fillId="38" borderId="52" xfId="60" applyNumberFormat="1" applyFont="1" applyFill="1" applyBorder="1" applyAlignment="1">
      <alignment horizontal="center" vertical="center" wrapText="1"/>
    </xf>
    <xf numFmtId="0" fontId="34" fillId="37" borderId="53" xfId="60" applyFont="1" applyFill="1" applyBorder="1" applyAlignment="1">
      <alignment horizontal="left" vertical="center" wrapText="1"/>
    </xf>
    <xf numFmtId="0" fontId="39" fillId="37" borderId="0" xfId="60" applyFont="1" applyFill="1" applyBorder="1" applyAlignment="1">
      <alignment horizontal="left" vertical="center" wrapText="1"/>
    </xf>
    <xf numFmtId="0" fontId="36" fillId="37" borderId="0" xfId="60" applyFont="1" applyFill="1" applyBorder="1" applyAlignment="1">
      <alignment horizontal="center" vertical="center" wrapText="1"/>
    </xf>
    <xf numFmtId="2" fontId="36" fillId="37" borderId="0" xfId="60" applyNumberFormat="1" applyFont="1" applyFill="1" applyBorder="1" applyAlignment="1">
      <alignment horizontal="center" vertical="center" wrapText="1"/>
    </xf>
    <xf numFmtId="0" fontId="30" fillId="35" borderId="51" xfId="60" applyFont="1" applyFill="1" applyBorder="1" applyAlignment="1">
      <alignment horizontal="left"/>
    </xf>
    <xf numFmtId="0" fontId="40" fillId="35" borderId="0" xfId="60" applyFont="1" applyFill="1" applyAlignment="1">
      <alignment horizontal="left"/>
    </xf>
    <xf numFmtId="0" fontId="37" fillId="35" borderId="0" xfId="60" applyFont="1" applyFill="1" applyAlignment="1">
      <alignment horizontal="center"/>
    </xf>
    <xf numFmtId="0" fontId="37" fillId="35" borderId="0" xfId="60" applyFont="1" applyFill="1" applyAlignment="1">
      <alignment horizontal="left"/>
    </xf>
    <xf numFmtId="0" fontId="37" fillId="35" borderId="0" xfId="60" applyFont="1" applyFill="1"/>
    <xf numFmtId="0" fontId="30" fillId="35" borderId="0" xfId="60" applyFont="1" applyFill="1"/>
    <xf numFmtId="0" fontId="38" fillId="40" borderId="25" xfId="60" applyFont="1" applyFill="1" applyBorder="1" applyAlignment="1">
      <alignment horizontal="center" vertical="center" wrapText="1"/>
    </xf>
    <xf numFmtId="1" fontId="36" fillId="40" borderId="30" xfId="60" applyNumberFormat="1" applyFont="1" applyFill="1" applyBorder="1" applyAlignment="1">
      <alignment horizontal="center" vertical="center" wrapText="1"/>
    </xf>
    <xf numFmtId="0" fontId="35" fillId="40" borderId="25" xfId="60" applyFont="1" applyFill="1" applyBorder="1" applyAlignment="1">
      <alignment horizontal="center" vertical="center" wrapText="1"/>
    </xf>
    <xf numFmtId="1" fontId="36" fillId="40" borderId="16" xfId="60" applyNumberFormat="1" applyFont="1" applyFill="1" applyBorder="1" applyAlignment="1">
      <alignment horizontal="center" vertical="center" wrapText="1"/>
    </xf>
    <xf numFmtId="0" fontId="35" fillId="36" borderId="20" xfId="60" applyFont="1" applyFill="1" applyBorder="1" applyAlignment="1">
      <alignment horizontal="center" vertical="center" wrapText="1"/>
    </xf>
    <xf numFmtId="0" fontId="34" fillId="0" borderId="22" xfId="60" applyFont="1" applyFill="1" applyBorder="1" applyAlignment="1">
      <alignment horizontal="left" vertical="center" wrapText="1"/>
    </xf>
    <xf numFmtId="0" fontId="36" fillId="40" borderId="16" xfId="60" applyFont="1" applyFill="1" applyBorder="1" applyAlignment="1">
      <alignment horizontal="center" vertical="center" wrapText="1"/>
    </xf>
    <xf numFmtId="166" fontId="36" fillId="38" borderId="51" xfId="60" applyNumberFormat="1" applyFont="1" applyFill="1" applyBorder="1" applyAlignment="1">
      <alignment horizontal="center" vertical="center" wrapText="1"/>
    </xf>
    <xf numFmtId="2" fontId="36" fillId="40" borderId="30" xfId="60" applyNumberFormat="1" applyFont="1" applyFill="1" applyBorder="1" applyAlignment="1">
      <alignment horizontal="center" vertical="center" wrapText="1"/>
    </xf>
    <xf numFmtId="2" fontId="36" fillId="40" borderId="59" xfId="60" applyNumberFormat="1" applyFont="1" applyFill="1" applyBorder="1" applyAlignment="1">
      <alignment horizontal="center" vertical="center" wrapText="1"/>
    </xf>
    <xf numFmtId="2" fontId="36" fillId="40" borderId="16" xfId="60" applyNumberFormat="1" applyFont="1" applyFill="1" applyBorder="1" applyAlignment="1">
      <alignment horizontal="center" vertical="center" wrapText="1"/>
    </xf>
    <xf numFmtId="0" fontId="36" fillId="37" borderId="56" xfId="60" applyFont="1" applyFill="1" applyBorder="1" applyAlignment="1">
      <alignment horizontal="left" vertical="center" wrapText="1"/>
    </xf>
    <xf numFmtId="0" fontId="36" fillId="37" borderId="60" xfId="60" applyFont="1" applyFill="1" applyBorder="1" applyAlignment="1">
      <alignment horizontal="left" vertical="center" wrapText="1"/>
    </xf>
    <xf numFmtId="0" fontId="36" fillId="37" borderId="32" xfId="60" applyFont="1" applyFill="1" applyBorder="1" applyAlignment="1">
      <alignment horizontal="left" vertical="center" wrapText="1"/>
    </xf>
    <xf numFmtId="0" fontId="22" fillId="33" borderId="0" xfId="0" applyFont="1" applyFill="1" applyBorder="1" applyAlignment="1">
      <alignment horizontal="center" wrapText="1"/>
    </xf>
    <xf numFmtId="0" fontId="0" fillId="0" borderId="0" xfId="0" applyAlignment="1">
      <alignment horizontal="center" wrapText="1"/>
    </xf>
    <xf numFmtId="0" fontId="22" fillId="33" borderId="51" xfId="0" applyFont="1" applyFill="1" applyBorder="1" applyAlignment="1">
      <alignment horizontal="center"/>
    </xf>
    <xf numFmtId="0" fontId="0" fillId="0" borderId="51" xfId="0" applyBorder="1" applyAlignment="1">
      <alignment horizontal="center"/>
    </xf>
    <xf numFmtId="0" fontId="22" fillId="33" borderId="0" xfId="0" applyFont="1" applyFill="1" applyAlignment="1">
      <alignment horizontal="center"/>
    </xf>
    <xf numFmtId="0" fontId="0" fillId="0" borderId="0" xfId="0" applyAlignment="1">
      <alignment horizontal="center"/>
    </xf>
    <xf numFmtId="0" fontId="22" fillId="33" borderId="0" xfId="0" applyFont="1" applyFill="1" applyBorder="1" applyAlignment="1">
      <alignment horizontal="center"/>
    </xf>
    <xf numFmtId="0" fontId="22" fillId="0" borderId="12"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23" fillId="0" borderId="59" xfId="0" applyFont="1" applyFill="1" applyBorder="1" applyAlignment="1">
      <alignment horizontal="left" vertical="center" wrapText="1" indent="3"/>
    </xf>
    <xf numFmtId="0" fontId="23" fillId="0" borderId="44" xfId="0" applyFont="1" applyFill="1" applyBorder="1" applyAlignment="1">
      <alignment horizontal="left" vertical="center" wrapText="1" indent="3"/>
    </xf>
    <xf numFmtId="164" fontId="19" fillId="34" borderId="39" xfId="1" applyNumberFormat="1" applyFont="1" applyFill="1" applyBorder="1" applyAlignment="1" applyProtection="1">
      <alignment horizontal="center"/>
    </xf>
    <xf numFmtId="164" fontId="19" fillId="34" borderId="40" xfId="1" applyNumberFormat="1" applyFont="1" applyFill="1" applyBorder="1" applyAlignment="1" applyProtection="1">
      <alignment horizontal="center"/>
    </xf>
    <xf numFmtId="164" fontId="19" fillId="34" borderId="41" xfId="1" applyNumberFormat="1" applyFont="1" applyFill="1" applyBorder="1" applyAlignment="1" applyProtection="1">
      <alignment horizontal="center"/>
    </xf>
    <xf numFmtId="164" fontId="19" fillId="34" borderId="10" xfId="1" applyNumberFormat="1" applyFont="1" applyFill="1" applyBorder="1" applyAlignment="1" applyProtection="1">
      <alignment horizontal="center"/>
      <protection locked="0"/>
    </xf>
    <xf numFmtId="164" fontId="19" fillId="34" borderId="0" xfId="1" applyNumberFormat="1" applyFont="1" applyFill="1" applyBorder="1" applyAlignment="1" applyProtection="1">
      <alignment horizontal="center"/>
      <protection locked="0"/>
    </xf>
    <xf numFmtId="164" fontId="19" fillId="34" borderId="11" xfId="1" applyNumberFormat="1" applyFont="1" applyFill="1" applyBorder="1" applyAlignment="1" applyProtection="1">
      <alignment horizontal="center"/>
      <protection locked="0"/>
    </xf>
    <xf numFmtId="164" fontId="19" fillId="34" borderId="10" xfId="1" applyNumberFormat="1" applyFont="1" applyFill="1" applyBorder="1" applyAlignment="1" applyProtection="1">
      <alignment horizontal="center"/>
    </xf>
    <xf numFmtId="164" fontId="19" fillId="34" borderId="0" xfId="1" applyNumberFormat="1" applyFont="1" applyFill="1" applyBorder="1" applyAlignment="1" applyProtection="1">
      <alignment horizontal="center"/>
    </xf>
    <xf numFmtId="164" fontId="19" fillId="34" borderId="11" xfId="1" applyNumberFormat="1" applyFont="1" applyFill="1" applyBorder="1" applyAlignment="1" applyProtection="1">
      <alignment horizontal="center"/>
    </xf>
    <xf numFmtId="164" fontId="21" fillId="34" borderId="42" xfId="1" applyNumberFormat="1" applyFont="1" applyFill="1" applyBorder="1" applyAlignment="1" applyProtection="1">
      <alignment horizontal="center" vertical="center"/>
    </xf>
    <xf numFmtId="164" fontId="21" fillId="34" borderId="51" xfId="1" applyNumberFormat="1" applyFont="1" applyFill="1" applyBorder="1" applyAlignment="1" applyProtection="1">
      <alignment horizontal="center" vertical="center"/>
    </xf>
    <xf numFmtId="164" fontId="21" fillId="34" borderId="12" xfId="1" applyNumberFormat="1" applyFont="1" applyFill="1" applyBorder="1" applyAlignment="1" applyProtection="1">
      <alignment horizontal="center" vertical="center"/>
    </xf>
    <xf numFmtId="164" fontId="21" fillId="34" borderId="0" xfId="1" applyNumberFormat="1" applyFont="1" applyFill="1" applyBorder="1" applyAlignment="1" applyProtection="1">
      <alignment horizontal="center" vertical="center"/>
    </xf>
    <xf numFmtId="164" fontId="21" fillId="34" borderId="15" xfId="1" applyNumberFormat="1" applyFont="1" applyFill="1" applyBorder="1" applyAlignment="1" applyProtection="1">
      <alignment horizontal="center" vertical="center"/>
    </xf>
    <xf numFmtId="164" fontId="21" fillId="34" borderId="16" xfId="1" applyNumberFormat="1" applyFont="1" applyFill="1" applyBorder="1" applyAlignment="1" applyProtection="1">
      <alignment horizontal="center" vertical="center"/>
    </xf>
    <xf numFmtId="164" fontId="21" fillId="34" borderId="43" xfId="1" applyNumberFormat="1" applyFont="1" applyFill="1" applyBorder="1" applyAlignment="1" applyProtection="1">
      <alignment horizontal="center"/>
    </xf>
    <xf numFmtId="164" fontId="21" fillId="34" borderId="59" xfId="1" applyNumberFormat="1" applyFont="1" applyFill="1" applyBorder="1" applyAlignment="1" applyProtection="1">
      <alignment horizontal="center"/>
    </xf>
    <xf numFmtId="164" fontId="21" fillId="34" borderId="44" xfId="1" applyNumberFormat="1" applyFont="1" applyFill="1" applyBorder="1" applyAlignment="1" applyProtection="1">
      <alignment horizontal="center"/>
    </xf>
    <xf numFmtId="164" fontId="21" fillId="34" borderId="55" xfId="1" applyNumberFormat="1" applyFont="1" applyFill="1" applyBorder="1" applyAlignment="1" applyProtection="1">
      <alignment horizontal="center" vertical="center"/>
    </xf>
    <xf numFmtId="164" fontId="21" fillId="34" borderId="14" xfId="1" applyNumberFormat="1" applyFont="1" applyFill="1" applyBorder="1" applyAlignment="1" applyProtection="1">
      <alignment horizontal="center" vertical="center"/>
    </xf>
    <xf numFmtId="164" fontId="21" fillId="34" borderId="0" xfId="1" applyNumberFormat="1" applyFont="1" applyFill="1" applyBorder="1" applyAlignment="1" applyProtection="1">
      <alignment horizontal="center"/>
      <protection locked="0"/>
    </xf>
    <xf numFmtId="0" fontId="26" fillId="0" borderId="0" xfId="0" applyFont="1" applyAlignment="1">
      <alignment horizontal="left" vertical="center" wrapText="1"/>
    </xf>
    <xf numFmtId="164" fontId="21" fillId="34" borderId="0" xfId="1" applyNumberFormat="1" applyFont="1" applyFill="1" applyBorder="1" applyAlignment="1" applyProtection="1">
      <alignment horizontal="center"/>
    </xf>
    <xf numFmtId="0" fontId="32" fillId="0" borderId="19" xfId="60" applyFont="1" applyBorder="1" applyAlignment="1">
      <alignment horizontal="center" vertical="center" wrapText="1"/>
    </xf>
    <xf numFmtId="0" fontId="32" fillId="0" borderId="20" xfId="60" applyFont="1" applyBorder="1" applyAlignment="1">
      <alignment horizontal="center" vertical="center" wrapText="1"/>
    </xf>
    <xf numFmtId="0" fontId="32" fillId="0" borderId="22" xfId="60" applyFont="1" applyBorder="1" applyAlignment="1">
      <alignment horizontal="center" vertical="center" wrapText="1"/>
    </xf>
    <xf numFmtId="0" fontId="32" fillId="35" borderId="24" xfId="60" applyFont="1" applyFill="1" applyBorder="1" applyAlignment="1">
      <alignment horizontal="center" vertical="center"/>
    </xf>
    <xf numFmtId="0" fontId="32" fillId="35" borderId="25" xfId="60" applyFont="1" applyFill="1" applyBorder="1" applyAlignment="1">
      <alignment horizontal="center" vertical="center"/>
    </xf>
    <xf numFmtId="0" fontId="32" fillId="35" borderId="26" xfId="60" applyFont="1" applyFill="1" applyBorder="1" applyAlignment="1">
      <alignment horizontal="center" vertical="center"/>
    </xf>
    <xf numFmtId="0" fontId="41" fillId="35" borderId="25" xfId="60" applyFont="1" applyFill="1" applyBorder="1" applyAlignment="1">
      <alignment horizontal="center" wrapText="1"/>
    </xf>
    <xf numFmtId="0" fontId="39" fillId="35" borderId="25" xfId="60" applyFont="1" applyFill="1" applyBorder="1" applyAlignment="1">
      <alignment horizontal="center" wrapText="1"/>
    </xf>
  </cellXfs>
  <cellStyles count="61">
    <cellStyle name="=C:\WINNT\SYSTEM32\COMMAND.COM" xfId="2"/>
    <cellStyle name="20% - Énfasis1 2" xfId="8"/>
    <cellStyle name="20% - Énfasis2 2" xfId="9"/>
    <cellStyle name="20% - Énfasis3 2" xfId="10"/>
    <cellStyle name="20% - Énfasis4 2" xfId="11"/>
    <cellStyle name="20% - Énfasis5 2" xfId="12"/>
    <cellStyle name="20% - Énfasis6 2" xfId="13"/>
    <cellStyle name="40% - Énfasis1 2" xfId="14"/>
    <cellStyle name="40% - Énfasis2 2" xfId="15"/>
    <cellStyle name="40% - Énfasis3 2" xfId="16"/>
    <cellStyle name="40% - Énfasis4 2" xfId="17"/>
    <cellStyle name="40% - Énfasis5 2" xfId="18"/>
    <cellStyle name="40% - Énfasis6 2" xfId="19"/>
    <cellStyle name="60% - Énfasis1 2" xfId="20"/>
    <cellStyle name="60% - Énfasis2 2" xfId="21"/>
    <cellStyle name="60% - Énfasis3 2" xfId="22"/>
    <cellStyle name="60% - Énfasis4 2" xfId="23"/>
    <cellStyle name="60% - Énfasis5 2" xfId="24"/>
    <cellStyle name="60% - Énfasis6 2" xfId="25"/>
    <cellStyle name="Buena 2" xfId="26"/>
    <cellStyle name="Cálculo 2" xfId="27"/>
    <cellStyle name="Celda de comprobación 2" xfId="28"/>
    <cellStyle name="Celda vinculada 2" xfId="29"/>
    <cellStyle name="Encabezado 4 2" xfId="30"/>
    <cellStyle name="Énfasis1 2" xfId="31"/>
    <cellStyle name="Énfasis2 2" xfId="32"/>
    <cellStyle name="Énfasis3 2" xfId="33"/>
    <cellStyle name="Énfasis4 2" xfId="34"/>
    <cellStyle name="Énfasis5 2" xfId="35"/>
    <cellStyle name="Énfasis6 2" xfId="36"/>
    <cellStyle name="Entrada 2" xfId="37"/>
    <cellStyle name="Hipervínculo 2" xfId="38"/>
    <cellStyle name="Incorrecto 2" xfId="39"/>
    <cellStyle name="Millares 2" xfId="1"/>
    <cellStyle name="Millares 2 2" xfId="53"/>
    <cellStyle name="Millares 3" xfId="56"/>
    <cellStyle name="Millares 4" xfId="58"/>
    <cellStyle name="Millares 5" xfId="59"/>
    <cellStyle name="Neutral 2" xfId="40"/>
    <cellStyle name="Normal" xfId="0" builtinId="0"/>
    <cellStyle name="Normal 2" xfId="3"/>
    <cellStyle name="Normal 2 2" xfId="41"/>
    <cellStyle name="Normal 2 3" xfId="54"/>
    <cellStyle name="Normal 2 3 2" xfId="60"/>
    <cellStyle name="Normal 2 4" xfId="57"/>
    <cellStyle name="Normal 3" xfId="5"/>
    <cellStyle name="Normal 3 2" xfId="55"/>
    <cellStyle name="Normal 4" xfId="6"/>
    <cellStyle name="Normal 5" xfId="42"/>
    <cellStyle name="Normal 9" xfId="4"/>
    <cellStyle name="Note 2" xfId="43"/>
    <cellStyle name="Percent 2" xfId="44"/>
    <cellStyle name="Porcentaje 2" xfId="7"/>
    <cellStyle name="Porcentaje 3" xfId="45"/>
    <cellStyle name="Salida 2" xfId="46"/>
    <cellStyle name="Texto de advertencia 2" xfId="47"/>
    <cellStyle name="Texto explicativo 2" xfId="48"/>
    <cellStyle name="Título 1 2" xfId="49"/>
    <cellStyle name="Título 2 2" xfId="50"/>
    <cellStyle name="Título 3 2" xfId="51"/>
    <cellStyle name="Total 2" xfId="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29</xdr:row>
      <xdr:rowOff>180975</xdr:rowOff>
    </xdr:from>
    <xdr:to>
      <xdr:col>6</xdr:col>
      <xdr:colOff>513361</xdr:colOff>
      <xdr:row>32</xdr:row>
      <xdr:rowOff>137832</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7486650"/>
          <a:ext cx="4847236" cy="528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238125</xdr:colOff>
      <xdr:row>29</xdr:row>
      <xdr:rowOff>180975</xdr:rowOff>
    </xdr:from>
    <xdr:to>
      <xdr:col>6</xdr:col>
      <xdr:colOff>513361</xdr:colOff>
      <xdr:row>32</xdr:row>
      <xdr:rowOff>137832</xdr:rowOff>
    </xdr:to>
    <xdr:pic>
      <xdr:nvPicPr>
        <xdr:cNvPr id="3"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7486650"/>
          <a:ext cx="4847236" cy="528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S51"/>
  <sheetViews>
    <sheetView showGridLines="0" tabSelected="1" showWhiteSpace="0" view="pageBreakPreview" zoomScale="60" zoomScaleNormal="75" workbookViewId="0">
      <selection activeCell="I21" sqref="I21"/>
    </sheetView>
  </sheetViews>
  <sheetFormatPr baseColWidth="10" defaultColWidth="0" defaultRowHeight="14.25" customHeight="1" zeroHeight="1" x14ac:dyDescent="0.2"/>
  <cols>
    <col min="1" max="1" width="2.7109375" style="1" customWidth="1"/>
    <col min="2" max="3" width="11.42578125" style="1" customWidth="1"/>
    <col min="4" max="4" width="46.85546875" style="1" customWidth="1"/>
    <col min="5" max="5" width="20.85546875" style="1" customWidth="1"/>
    <col min="6" max="6" width="26.85546875" style="1" bestFit="1" customWidth="1"/>
    <col min="7" max="10" width="20.85546875" style="1" customWidth="1"/>
    <col min="11" max="11" width="2.85546875" style="1" customWidth="1"/>
    <col min="12" max="256" width="11.42578125" style="1" hidden="1"/>
    <col min="257" max="257" width="2.7109375" style="1" customWidth="1"/>
    <col min="258" max="259" width="11.42578125" style="1" customWidth="1"/>
    <col min="260" max="260" width="46.85546875" style="1" customWidth="1"/>
    <col min="261" max="261" width="20.85546875" style="1" customWidth="1"/>
    <col min="262" max="262" width="26.85546875" style="1" bestFit="1" customWidth="1"/>
    <col min="263" max="266" width="20.85546875" style="1" customWidth="1"/>
    <col min="267" max="267" width="2.85546875" style="1" customWidth="1"/>
    <col min="268" max="512" width="11.42578125" style="1" hidden="1"/>
    <col min="513" max="513" width="2.7109375" style="1" customWidth="1"/>
    <col min="514" max="515" width="11.42578125" style="1" customWidth="1"/>
    <col min="516" max="516" width="46.85546875" style="1" customWidth="1"/>
    <col min="517" max="517" width="20.85546875" style="1" customWidth="1"/>
    <col min="518" max="518" width="26.85546875" style="1" bestFit="1" customWidth="1"/>
    <col min="519" max="522" width="20.85546875" style="1" customWidth="1"/>
    <col min="523" max="523" width="2.85546875" style="1" customWidth="1"/>
    <col min="524" max="768" width="11.42578125" style="1" hidden="1"/>
    <col min="769" max="769" width="2.7109375" style="1" customWidth="1"/>
    <col min="770" max="771" width="11.42578125" style="1" customWidth="1"/>
    <col min="772" max="772" width="46.85546875" style="1" customWidth="1"/>
    <col min="773" max="773" width="20.85546875" style="1" customWidth="1"/>
    <col min="774" max="774" width="26.85546875" style="1" bestFit="1" customWidth="1"/>
    <col min="775" max="778" width="20.85546875" style="1" customWidth="1"/>
    <col min="779" max="779" width="2.85546875" style="1" customWidth="1"/>
    <col min="780" max="1024" width="11.42578125" style="1" hidden="1"/>
    <col min="1025" max="1025" width="2.7109375" style="1" customWidth="1"/>
    <col min="1026" max="1027" width="11.42578125" style="1" customWidth="1"/>
    <col min="1028" max="1028" width="46.85546875" style="1" customWidth="1"/>
    <col min="1029" max="1029" width="20.85546875" style="1" customWidth="1"/>
    <col min="1030" max="1030" width="26.85546875" style="1" bestFit="1" customWidth="1"/>
    <col min="1031" max="1034" width="20.85546875" style="1" customWidth="1"/>
    <col min="1035" max="1035" width="2.85546875" style="1" customWidth="1"/>
    <col min="1036" max="1280" width="11.42578125" style="1" hidden="1"/>
    <col min="1281" max="1281" width="2.7109375" style="1" customWidth="1"/>
    <col min="1282" max="1283" width="11.42578125" style="1" customWidth="1"/>
    <col min="1284" max="1284" width="46.85546875" style="1" customWidth="1"/>
    <col min="1285" max="1285" width="20.85546875" style="1" customWidth="1"/>
    <col min="1286" max="1286" width="26.85546875" style="1" bestFit="1" customWidth="1"/>
    <col min="1287" max="1290" width="20.85546875" style="1" customWidth="1"/>
    <col min="1291" max="1291" width="2.85546875" style="1" customWidth="1"/>
    <col min="1292" max="1536" width="11.42578125" style="1" hidden="1"/>
    <col min="1537" max="1537" width="2.7109375" style="1" customWidth="1"/>
    <col min="1538" max="1539" width="11.42578125" style="1" customWidth="1"/>
    <col min="1540" max="1540" width="46.85546875" style="1" customWidth="1"/>
    <col min="1541" max="1541" width="20.85546875" style="1" customWidth="1"/>
    <col min="1542" max="1542" width="26.85546875" style="1" bestFit="1" customWidth="1"/>
    <col min="1543" max="1546" width="20.85546875" style="1" customWidth="1"/>
    <col min="1547" max="1547" width="2.85546875" style="1" customWidth="1"/>
    <col min="1548" max="1792" width="11.42578125" style="1" hidden="1"/>
    <col min="1793" max="1793" width="2.7109375" style="1" customWidth="1"/>
    <col min="1794" max="1795" width="11.42578125" style="1" customWidth="1"/>
    <col min="1796" max="1796" width="46.85546875" style="1" customWidth="1"/>
    <col min="1797" max="1797" width="20.85546875" style="1" customWidth="1"/>
    <col min="1798" max="1798" width="26.85546875" style="1" bestFit="1" customWidth="1"/>
    <col min="1799" max="1802" width="20.85546875" style="1" customWidth="1"/>
    <col min="1803" max="1803" width="2.85546875" style="1" customWidth="1"/>
    <col min="1804" max="2048" width="11.42578125" style="1" hidden="1"/>
    <col min="2049" max="2049" width="2.7109375" style="1" customWidth="1"/>
    <col min="2050" max="2051" width="11.42578125" style="1" customWidth="1"/>
    <col min="2052" max="2052" width="46.85546875" style="1" customWidth="1"/>
    <col min="2053" max="2053" width="20.85546875" style="1" customWidth="1"/>
    <col min="2054" max="2054" width="26.85546875" style="1" bestFit="1" customWidth="1"/>
    <col min="2055" max="2058" width="20.85546875" style="1" customWidth="1"/>
    <col min="2059" max="2059" width="2.85546875" style="1" customWidth="1"/>
    <col min="2060" max="2304" width="11.42578125" style="1" hidden="1"/>
    <col min="2305" max="2305" width="2.7109375" style="1" customWidth="1"/>
    <col min="2306" max="2307" width="11.42578125" style="1" customWidth="1"/>
    <col min="2308" max="2308" width="46.85546875" style="1" customWidth="1"/>
    <col min="2309" max="2309" width="20.85546875" style="1" customWidth="1"/>
    <col min="2310" max="2310" width="26.85546875" style="1" bestFit="1" customWidth="1"/>
    <col min="2311" max="2314" width="20.85546875" style="1" customWidth="1"/>
    <col min="2315" max="2315" width="2.85546875" style="1" customWidth="1"/>
    <col min="2316" max="2560" width="11.42578125" style="1" hidden="1"/>
    <col min="2561" max="2561" width="2.7109375" style="1" customWidth="1"/>
    <col min="2562" max="2563" width="11.42578125" style="1" customWidth="1"/>
    <col min="2564" max="2564" width="46.85546875" style="1" customWidth="1"/>
    <col min="2565" max="2565" width="20.85546875" style="1" customWidth="1"/>
    <col min="2566" max="2566" width="26.85546875" style="1" bestFit="1" customWidth="1"/>
    <col min="2567" max="2570" width="20.85546875" style="1" customWidth="1"/>
    <col min="2571" max="2571" width="2.85546875" style="1" customWidth="1"/>
    <col min="2572" max="2816" width="11.42578125" style="1" hidden="1"/>
    <col min="2817" max="2817" width="2.7109375" style="1" customWidth="1"/>
    <col min="2818" max="2819" width="11.42578125" style="1" customWidth="1"/>
    <col min="2820" max="2820" width="46.85546875" style="1" customWidth="1"/>
    <col min="2821" max="2821" width="20.85546875" style="1" customWidth="1"/>
    <col min="2822" max="2822" width="26.85546875" style="1" bestFit="1" customWidth="1"/>
    <col min="2823" max="2826" width="20.85546875" style="1" customWidth="1"/>
    <col min="2827" max="2827" width="2.85546875" style="1" customWidth="1"/>
    <col min="2828" max="3072" width="11.42578125" style="1" hidden="1"/>
    <col min="3073" max="3073" width="2.7109375" style="1" customWidth="1"/>
    <col min="3074" max="3075" width="11.42578125" style="1" customWidth="1"/>
    <col min="3076" max="3076" width="46.85546875" style="1" customWidth="1"/>
    <col min="3077" max="3077" width="20.85546875" style="1" customWidth="1"/>
    <col min="3078" max="3078" width="26.85546875" style="1" bestFit="1" customWidth="1"/>
    <col min="3079" max="3082" width="20.85546875" style="1" customWidth="1"/>
    <col min="3083" max="3083" width="2.85546875" style="1" customWidth="1"/>
    <col min="3084" max="3328" width="11.42578125" style="1" hidden="1"/>
    <col min="3329" max="3329" width="2.7109375" style="1" customWidth="1"/>
    <col min="3330" max="3331" width="11.42578125" style="1" customWidth="1"/>
    <col min="3332" max="3332" width="46.85546875" style="1" customWidth="1"/>
    <col min="3333" max="3333" width="20.85546875" style="1" customWidth="1"/>
    <col min="3334" max="3334" width="26.85546875" style="1" bestFit="1" customWidth="1"/>
    <col min="3335" max="3338" width="20.85546875" style="1" customWidth="1"/>
    <col min="3339" max="3339" width="2.85546875" style="1" customWidth="1"/>
    <col min="3340" max="3584" width="11.42578125" style="1" hidden="1"/>
    <col min="3585" max="3585" width="2.7109375" style="1" customWidth="1"/>
    <col min="3586" max="3587" width="11.42578125" style="1" customWidth="1"/>
    <col min="3588" max="3588" width="46.85546875" style="1" customWidth="1"/>
    <col min="3589" max="3589" width="20.85546875" style="1" customWidth="1"/>
    <col min="3590" max="3590" width="26.85546875" style="1" bestFit="1" customWidth="1"/>
    <col min="3591" max="3594" width="20.85546875" style="1" customWidth="1"/>
    <col min="3595" max="3595" width="2.85546875" style="1" customWidth="1"/>
    <col min="3596" max="3840" width="11.42578125" style="1" hidden="1"/>
    <col min="3841" max="3841" width="2.7109375" style="1" customWidth="1"/>
    <col min="3842" max="3843" width="11.42578125" style="1" customWidth="1"/>
    <col min="3844" max="3844" width="46.85546875" style="1" customWidth="1"/>
    <col min="3845" max="3845" width="20.85546875" style="1" customWidth="1"/>
    <col min="3846" max="3846" width="26.85546875" style="1" bestFit="1" customWidth="1"/>
    <col min="3847" max="3850" width="20.85546875" style="1" customWidth="1"/>
    <col min="3851" max="3851" width="2.85546875" style="1" customWidth="1"/>
    <col min="3852" max="4096" width="11.42578125" style="1" hidden="1"/>
    <col min="4097" max="4097" width="2.7109375" style="1" customWidth="1"/>
    <col min="4098" max="4099" width="11.42578125" style="1" customWidth="1"/>
    <col min="4100" max="4100" width="46.85546875" style="1" customWidth="1"/>
    <col min="4101" max="4101" width="20.85546875" style="1" customWidth="1"/>
    <col min="4102" max="4102" width="26.85546875" style="1" bestFit="1" customWidth="1"/>
    <col min="4103" max="4106" width="20.85546875" style="1" customWidth="1"/>
    <col min="4107" max="4107" width="2.85546875" style="1" customWidth="1"/>
    <col min="4108" max="4352" width="11.42578125" style="1" hidden="1"/>
    <col min="4353" max="4353" width="2.7109375" style="1" customWidth="1"/>
    <col min="4354" max="4355" width="11.42578125" style="1" customWidth="1"/>
    <col min="4356" max="4356" width="46.85546875" style="1" customWidth="1"/>
    <col min="4357" max="4357" width="20.85546875" style="1" customWidth="1"/>
    <col min="4358" max="4358" width="26.85546875" style="1" bestFit="1" customWidth="1"/>
    <col min="4359" max="4362" width="20.85546875" style="1" customWidth="1"/>
    <col min="4363" max="4363" width="2.85546875" style="1" customWidth="1"/>
    <col min="4364" max="4608" width="11.42578125" style="1" hidden="1"/>
    <col min="4609" max="4609" width="2.7109375" style="1" customWidth="1"/>
    <col min="4610" max="4611" width="11.42578125" style="1" customWidth="1"/>
    <col min="4612" max="4612" width="46.85546875" style="1" customWidth="1"/>
    <col min="4613" max="4613" width="20.85546875" style="1" customWidth="1"/>
    <col min="4614" max="4614" width="26.85546875" style="1" bestFit="1" customWidth="1"/>
    <col min="4615" max="4618" width="20.85546875" style="1" customWidth="1"/>
    <col min="4619" max="4619" width="2.85546875" style="1" customWidth="1"/>
    <col min="4620" max="4864" width="11.42578125" style="1" hidden="1"/>
    <col min="4865" max="4865" width="2.7109375" style="1" customWidth="1"/>
    <col min="4866" max="4867" width="11.42578125" style="1" customWidth="1"/>
    <col min="4868" max="4868" width="46.85546875" style="1" customWidth="1"/>
    <col min="4869" max="4869" width="20.85546875" style="1" customWidth="1"/>
    <col min="4870" max="4870" width="26.85546875" style="1" bestFit="1" customWidth="1"/>
    <col min="4871" max="4874" width="20.85546875" style="1" customWidth="1"/>
    <col min="4875" max="4875" width="2.85546875" style="1" customWidth="1"/>
    <col min="4876" max="5120" width="11.42578125" style="1" hidden="1"/>
    <col min="5121" max="5121" width="2.7109375" style="1" customWidth="1"/>
    <col min="5122" max="5123" width="11.42578125" style="1" customWidth="1"/>
    <col min="5124" max="5124" width="46.85546875" style="1" customWidth="1"/>
    <col min="5125" max="5125" width="20.85546875" style="1" customWidth="1"/>
    <col min="5126" max="5126" width="26.85546875" style="1" bestFit="1" customWidth="1"/>
    <col min="5127" max="5130" width="20.85546875" style="1" customWidth="1"/>
    <col min="5131" max="5131" width="2.85546875" style="1" customWidth="1"/>
    <col min="5132" max="5376" width="11.42578125" style="1" hidden="1"/>
    <col min="5377" max="5377" width="2.7109375" style="1" customWidth="1"/>
    <col min="5378" max="5379" width="11.42578125" style="1" customWidth="1"/>
    <col min="5380" max="5380" width="46.85546875" style="1" customWidth="1"/>
    <col min="5381" max="5381" width="20.85546875" style="1" customWidth="1"/>
    <col min="5382" max="5382" width="26.85546875" style="1" bestFit="1" customWidth="1"/>
    <col min="5383" max="5386" width="20.85546875" style="1" customWidth="1"/>
    <col min="5387" max="5387" width="2.85546875" style="1" customWidth="1"/>
    <col min="5388" max="5632" width="11.42578125" style="1" hidden="1"/>
    <col min="5633" max="5633" width="2.7109375" style="1" customWidth="1"/>
    <col min="5634" max="5635" width="11.42578125" style="1" customWidth="1"/>
    <col min="5636" max="5636" width="46.85546875" style="1" customWidth="1"/>
    <col min="5637" max="5637" width="20.85546875" style="1" customWidth="1"/>
    <col min="5638" max="5638" width="26.85546875" style="1" bestFit="1" customWidth="1"/>
    <col min="5639" max="5642" width="20.85546875" style="1" customWidth="1"/>
    <col min="5643" max="5643" width="2.85546875" style="1" customWidth="1"/>
    <col min="5644" max="5888" width="11.42578125" style="1" hidden="1"/>
    <col min="5889" max="5889" width="2.7109375" style="1" customWidth="1"/>
    <col min="5890" max="5891" width="11.42578125" style="1" customWidth="1"/>
    <col min="5892" max="5892" width="46.85546875" style="1" customWidth="1"/>
    <col min="5893" max="5893" width="20.85546875" style="1" customWidth="1"/>
    <col min="5894" max="5894" width="26.85546875" style="1" bestFit="1" customWidth="1"/>
    <col min="5895" max="5898" width="20.85546875" style="1" customWidth="1"/>
    <col min="5899" max="5899" width="2.85546875" style="1" customWidth="1"/>
    <col min="5900" max="6144" width="11.42578125" style="1" hidden="1"/>
    <col min="6145" max="6145" width="2.7109375" style="1" customWidth="1"/>
    <col min="6146" max="6147" width="11.42578125" style="1" customWidth="1"/>
    <col min="6148" max="6148" width="46.85546875" style="1" customWidth="1"/>
    <col min="6149" max="6149" width="20.85546875" style="1" customWidth="1"/>
    <col min="6150" max="6150" width="26.85546875" style="1" bestFit="1" customWidth="1"/>
    <col min="6151" max="6154" width="20.85546875" style="1" customWidth="1"/>
    <col min="6155" max="6155" width="2.85546875" style="1" customWidth="1"/>
    <col min="6156" max="6400" width="11.42578125" style="1" hidden="1"/>
    <col min="6401" max="6401" width="2.7109375" style="1" customWidth="1"/>
    <col min="6402" max="6403" width="11.42578125" style="1" customWidth="1"/>
    <col min="6404" max="6404" width="46.85546875" style="1" customWidth="1"/>
    <col min="6405" max="6405" width="20.85546875" style="1" customWidth="1"/>
    <col min="6406" max="6406" width="26.85546875" style="1" bestFit="1" customWidth="1"/>
    <col min="6407" max="6410" width="20.85546875" style="1" customWidth="1"/>
    <col min="6411" max="6411" width="2.85546875" style="1" customWidth="1"/>
    <col min="6412" max="6656" width="11.42578125" style="1" hidden="1"/>
    <col min="6657" max="6657" width="2.7109375" style="1" customWidth="1"/>
    <col min="6658" max="6659" width="11.42578125" style="1" customWidth="1"/>
    <col min="6660" max="6660" width="46.85546875" style="1" customWidth="1"/>
    <col min="6661" max="6661" width="20.85546875" style="1" customWidth="1"/>
    <col min="6662" max="6662" width="26.85546875" style="1" bestFit="1" customWidth="1"/>
    <col min="6663" max="6666" width="20.85546875" style="1" customWidth="1"/>
    <col min="6667" max="6667" width="2.85546875" style="1" customWidth="1"/>
    <col min="6668" max="6912" width="11.42578125" style="1" hidden="1"/>
    <col min="6913" max="6913" width="2.7109375" style="1" customWidth="1"/>
    <col min="6914" max="6915" width="11.42578125" style="1" customWidth="1"/>
    <col min="6916" max="6916" width="46.85546875" style="1" customWidth="1"/>
    <col min="6917" max="6917" width="20.85546875" style="1" customWidth="1"/>
    <col min="6918" max="6918" width="26.85546875" style="1" bestFit="1" customWidth="1"/>
    <col min="6919" max="6922" width="20.85546875" style="1" customWidth="1"/>
    <col min="6923" max="6923" width="2.85546875" style="1" customWidth="1"/>
    <col min="6924" max="7168" width="11.42578125" style="1" hidden="1"/>
    <col min="7169" max="7169" width="2.7109375" style="1" customWidth="1"/>
    <col min="7170" max="7171" width="11.42578125" style="1" customWidth="1"/>
    <col min="7172" max="7172" width="46.85546875" style="1" customWidth="1"/>
    <col min="7173" max="7173" width="20.85546875" style="1" customWidth="1"/>
    <col min="7174" max="7174" width="26.85546875" style="1" bestFit="1" customWidth="1"/>
    <col min="7175" max="7178" width="20.85546875" style="1" customWidth="1"/>
    <col min="7179" max="7179" width="2.85546875" style="1" customWidth="1"/>
    <col min="7180" max="7424" width="11.42578125" style="1" hidden="1"/>
    <col min="7425" max="7425" width="2.7109375" style="1" customWidth="1"/>
    <col min="7426" max="7427" width="11.42578125" style="1" customWidth="1"/>
    <col min="7428" max="7428" width="46.85546875" style="1" customWidth="1"/>
    <col min="7429" max="7429" width="20.85546875" style="1" customWidth="1"/>
    <col min="7430" max="7430" width="26.85546875" style="1" bestFit="1" customWidth="1"/>
    <col min="7431" max="7434" width="20.85546875" style="1" customWidth="1"/>
    <col min="7435" max="7435" width="2.85546875" style="1" customWidth="1"/>
    <col min="7436" max="7680" width="11.42578125" style="1" hidden="1"/>
    <col min="7681" max="7681" width="2.7109375" style="1" customWidth="1"/>
    <col min="7682" max="7683" width="11.42578125" style="1" customWidth="1"/>
    <col min="7684" max="7684" width="46.85546875" style="1" customWidth="1"/>
    <col min="7685" max="7685" width="20.85546875" style="1" customWidth="1"/>
    <col min="7686" max="7686" width="26.85546875" style="1" bestFit="1" customWidth="1"/>
    <col min="7687" max="7690" width="20.85546875" style="1" customWidth="1"/>
    <col min="7691" max="7691" width="2.85546875" style="1" customWidth="1"/>
    <col min="7692" max="7936" width="11.42578125" style="1" hidden="1"/>
    <col min="7937" max="7937" width="2.7109375" style="1" customWidth="1"/>
    <col min="7938" max="7939" width="11.42578125" style="1" customWidth="1"/>
    <col min="7940" max="7940" width="46.85546875" style="1" customWidth="1"/>
    <col min="7941" max="7941" width="20.85546875" style="1" customWidth="1"/>
    <col min="7942" max="7942" width="26.85546875" style="1" bestFit="1" customWidth="1"/>
    <col min="7943" max="7946" width="20.85546875" style="1" customWidth="1"/>
    <col min="7947" max="7947" width="2.85546875" style="1" customWidth="1"/>
    <col min="7948" max="8192" width="11.42578125" style="1" hidden="1"/>
    <col min="8193" max="8193" width="2.7109375" style="1" customWidth="1"/>
    <col min="8194" max="8195" width="11.42578125" style="1" customWidth="1"/>
    <col min="8196" max="8196" width="46.85546875" style="1" customWidth="1"/>
    <col min="8197" max="8197" width="20.85546875" style="1" customWidth="1"/>
    <col min="8198" max="8198" width="26.85546875" style="1" bestFit="1" customWidth="1"/>
    <col min="8199" max="8202" width="20.85546875" style="1" customWidth="1"/>
    <col min="8203" max="8203" width="2.85546875" style="1" customWidth="1"/>
    <col min="8204" max="8448" width="11.42578125" style="1" hidden="1"/>
    <col min="8449" max="8449" width="2.7109375" style="1" customWidth="1"/>
    <col min="8450" max="8451" width="11.42578125" style="1" customWidth="1"/>
    <col min="8452" max="8452" width="46.85546875" style="1" customWidth="1"/>
    <col min="8453" max="8453" width="20.85546875" style="1" customWidth="1"/>
    <col min="8454" max="8454" width="26.85546875" style="1" bestFit="1" customWidth="1"/>
    <col min="8455" max="8458" width="20.85546875" style="1" customWidth="1"/>
    <col min="8459" max="8459" width="2.85546875" style="1" customWidth="1"/>
    <col min="8460" max="8704" width="11.42578125" style="1" hidden="1"/>
    <col min="8705" max="8705" width="2.7109375" style="1" customWidth="1"/>
    <col min="8706" max="8707" width="11.42578125" style="1" customWidth="1"/>
    <col min="8708" max="8708" width="46.85546875" style="1" customWidth="1"/>
    <col min="8709" max="8709" width="20.85546875" style="1" customWidth="1"/>
    <col min="8710" max="8710" width="26.85546875" style="1" bestFit="1" customWidth="1"/>
    <col min="8711" max="8714" width="20.85546875" style="1" customWidth="1"/>
    <col min="8715" max="8715" width="2.85546875" style="1" customWidth="1"/>
    <col min="8716" max="8960" width="11.42578125" style="1" hidden="1"/>
    <col min="8961" max="8961" width="2.7109375" style="1" customWidth="1"/>
    <col min="8962" max="8963" width="11.42578125" style="1" customWidth="1"/>
    <col min="8964" max="8964" width="46.85546875" style="1" customWidth="1"/>
    <col min="8965" max="8965" width="20.85546875" style="1" customWidth="1"/>
    <col min="8966" max="8966" width="26.85546875" style="1" bestFit="1" customWidth="1"/>
    <col min="8967" max="8970" width="20.85546875" style="1" customWidth="1"/>
    <col min="8971" max="8971" width="2.85546875" style="1" customWidth="1"/>
    <col min="8972" max="9216" width="11.42578125" style="1" hidden="1"/>
    <col min="9217" max="9217" width="2.7109375" style="1" customWidth="1"/>
    <col min="9218" max="9219" width="11.42578125" style="1" customWidth="1"/>
    <col min="9220" max="9220" width="46.85546875" style="1" customWidth="1"/>
    <col min="9221" max="9221" width="20.85546875" style="1" customWidth="1"/>
    <col min="9222" max="9222" width="26.85546875" style="1" bestFit="1" customWidth="1"/>
    <col min="9223" max="9226" width="20.85546875" style="1" customWidth="1"/>
    <col min="9227" max="9227" width="2.85546875" style="1" customWidth="1"/>
    <col min="9228" max="9472" width="11.42578125" style="1" hidden="1"/>
    <col min="9473" max="9473" width="2.7109375" style="1" customWidth="1"/>
    <col min="9474" max="9475" width="11.42578125" style="1" customWidth="1"/>
    <col min="9476" max="9476" width="46.85546875" style="1" customWidth="1"/>
    <col min="9477" max="9477" width="20.85546875" style="1" customWidth="1"/>
    <col min="9478" max="9478" width="26.85546875" style="1" bestFit="1" customWidth="1"/>
    <col min="9479" max="9482" width="20.85546875" style="1" customWidth="1"/>
    <col min="9483" max="9483" width="2.85546875" style="1" customWidth="1"/>
    <col min="9484" max="9728" width="11.42578125" style="1" hidden="1"/>
    <col min="9729" max="9729" width="2.7109375" style="1" customWidth="1"/>
    <col min="9730" max="9731" width="11.42578125" style="1" customWidth="1"/>
    <col min="9732" max="9732" width="46.85546875" style="1" customWidth="1"/>
    <col min="9733" max="9733" width="20.85546875" style="1" customWidth="1"/>
    <col min="9734" max="9734" width="26.85546875" style="1" bestFit="1" customWidth="1"/>
    <col min="9735" max="9738" width="20.85546875" style="1" customWidth="1"/>
    <col min="9739" max="9739" width="2.85546875" style="1" customWidth="1"/>
    <col min="9740" max="9984" width="11.42578125" style="1" hidden="1"/>
    <col min="9985" max="9985" width="2.7109375" style="1" customWidth="1"/>
    <col min="9986" max="9987" width="11.42578125" style="1" customWidth="1"/>
    <col min="9988" max="9988" width="46.85546875" style="1" customWidth="1"/>
    <col min="9989" max="9989" width="20.85546875" style="1" customWidth="1"/>
    <col min="9990" max="9990" width="26.85546875" style="1" bestFit="1" customWidth="1"/>
    <col min="9991" max="9994" width="20.85546875" style="1" customWidth="1"/>
    <col min="9995" max="9995" width="2.85546875" style="1" customWidth="1"/>
    <col min="9996" max="10240" width="11.42578125" style="1" hidden="1"/>
    <col min="10241" max="10241" width="2.7109375" style="1" customWidth="1"/>
    <col min="10242" max="10243" width="11.42578125" style="1" customWidth="1"/>
    <col min="10244" max="10244" width="46.85546875" style="1" customWidth="1"/>
    <col min="10245" max="10245" width="20.85546875" style="1" customWidth="1"/>
    <col min="10246" max="10246" width="26.85546875" style="1" bestFit="1" customWidth="1"/>
    <col min="10247" max="10250" width="20.85546875" style="1" customWidth="1"/>
    <col min="10251" max="10251" width="2.85546875" style="1" customWidth="1"/>
    <col min="10252" max="10496" width="11.42578125" style="1" hidden="1"/>
    <col min="10497" max="10497" width="2.7109375" style="1" customWidth="1"/>
    <col min="10498" max="10499" width="11.42578125" style="1" customWidth="1"/>
    <col min="10500" max="10500" width="46.85546875" style="1" customWidth="1"/>
    <col min="10501" max="10501" width="20.85546875" style="1" customWidth="1"/>
    <col min="10502" max="10502" width="26.85546875" style="1" bestFit="1" customWidth="1"/>
    <col min="10503" max="10506" width="20.85546875" style="1" customWidth="1"/>
    <col min="10507" max="10507" width="2.85546875" style="1" customWidth="1"/>
    <col min="10508" max="10752" width="11.42578125" style="1" hidden="1"/>
    <col min="10753" max="10753" width="2.7109375" style="1" customWidth="1"/>
    <col min="10754" max="10755" width="11.42578125" style="1" customWidth="1"/>
    <col min="10756" max="10756" width="46.85546875" style="1" customWidth="1"/>
    <col min="10757" max="10757" width="20.85546875" style="1" customWidth="1"/>
    <col min="10758" max="10758" width="26.85546875" style="1" bestFit="1" customWidth="1"/>
    <col min="10759" max="10762" width="20.85546875" style="1" customWidth="1"/>
    <col min="10763" max="10763" width="2.85546875" style="1" customWidth="1"/>
    <col min="10764" max="11008" width="11.42578125" style="1" hidden="1"/>
    <col min="11009" max="11009" width="2.7109375" style="1" customWidth="1"/>
    <col min="11010" max="11011" width="11.42578125" style="1" customWidth="1"/>
    <col min="11012" max="11012" width="46.85546875" style="1" customWidth="1"/>
    <col min="11013" max="11013" width="20.85546875" style="1" customWidth="1"/>
    <col min="11014" max="11014" width="26.85546875" style="1" bestFit="1" customWidth="1"/>
    <col min="11015" max="11018" width="20.85546875" style="1" customWidth="1"/>
    <col min="11019" max="11019" width="2.85546875" style="1" customWidth="1"/>
    <col min="11020" max="11264" width="11.42578125" style="1" hidden="1"/>
    <col min="11265" max="11265" width="2.7109375" style="1" customWidth="1"/>
    <col min="11266" max="11267" width="11.42578125" style="1" customWidth="1"/>
    <col min="11268" max="11268" width="46.85546875" style="1" customWidth="1"/>
    <col min="11269" max="11269" width="20.85546875" style="1" customWidth="1"/>
    <col min="11270" max="11270" width="26.85546875" style="1" bestFit="1" customWidth="1"/>
    <col min="11271" max="11274" width="20.85546875" style="1" customWidth="1"/>
    <col min="11275" max="11275" width="2.85546875" style="1" customWidth="1"/>
    <col min="11276" max="11520" width="11.42578125" style="1" hidden="1"/>
    <col min="11521" max="11521" width="2.7109375" style="1" customWidth="1"/>
    <col min="11522" max="11523" width="11.42578125" style="1" customWidth="1"/>
    <col min="11524" max="11524" width="46.85546875" style="1" customWidth="1"/>
    <col min="11525" max="11525" width="20.85546875" style="1" customWidth="1"/>
    <col min="11526" max="11526" width="26.85546875" style="1" bestFit="1" customWidth="1"/>
    <col min="11527" max="11530" width="20.85546875" style="1" customWidth="1"/>
    <col min="11531" max="11531" width="2.85546875" style="1" customWidth="1"/>
    <col min="11532" max="11776" width="11.42578125" style="1" hidden="1"/>
    <col min="11777" max="11777" width="2.7109375" style="1" customWidth="1"/>
    <col min="11778" max="11779" width="11.42578125" style="1" customWidth="1"/>
    <col min="11780" max="11780" width="46.85546875" style="1" customWidth="1"/>
    <col min="11781" max="11781" width="20.85546875" style="1" customWidth="1"/>
    <col min="11782" max="11782" width="26.85546875" style="1" bestFit="1" customWidth="1"/>
    <col min="11783" max="11786" width="20.85546875" style="1" customWidth="1"/>
    <col min="11787" max="11787" width="2.85546875" style="1" customWidth="1"/>
    <col min="11788" max="12032" width="11.42578125" style="1" hidden="1"/>
    <col min="12033" max="12033" width="2.7109375" style="1" customWidth="1"/>
    <col min="12034" max="12035" width="11.42578125" style="1" customWidth="1"/>
    <col min="12036" max="12036" width="46.85546875" style="1" customWidth="1"/>
    <col min="12037" max="12037" width="20.85546875" style="1" customWidth="1"/>
    <col min="12038" max="12038" width="26.85546875" style="1" bestFit="1" customWidth="1"/>
    <col min="12039" max="12042" width="20.85546875" style="1" customWidth="1"/>
    <col min="12043" max="12043" width="2.85546875" style="1" customWidth="1"/>
    <col min="12044" max="12288" width="11.42578125" style="1" hidden="1"/>
    <col min="12289" max="12289" width="2.7109375" style="1" customWidth="1"/>
    <col min="12290" max="12291" width="11.42578125" style="1" customWidth="1"/>
    <col min="12292" max="12292" width="46.85546875" style="1" customWidth="1"/>
    <col min="12293" max="12293" width="20.85546875" style="1" customWidth="1"/>
    <col min="12294" max="12294" width="26.85546875" style="1" bestFit="1" customWidth="1"/>
    <col min="12295" max="12298" width="20.85546875" style="1" customWidth="1"/>
    <col min="12299" max="12299" width="2.85546875" style="1" customWidth="1"/>
    <col min="12300" max="12544" width="11.42578125" style="1" hidden="1"/>
    <col min="12545" max="12545" width="2.7109375" style="1" customWidth="1"/>
    <col min="12546" max="12547" width="11.42578125" style="1" customWidth="1"/>
    <col min="12548" max="12548" width="46.85546875" style="1" customWidth="1"/>
    <col min="12549" max="12549" width="20.85546875" style="1" customWidth="1"/>
    <col min="12550" max="12550" width="26.85546875" style="1" bestFit="1" customWidth="1"/>
    <col min="12551" max="12554" width="20.85546875" style="1" customWidth="1"/>
    <col min="12555" max="12555" width="2.85546875" style="1" customWidth="1"/>
    <col min="12556" max="12800" width="11.42578125" style="1" hidden="1"/>
    <col min="12801" max="12801" width="2.7109375" style="1" customWidth="1"/>
    <col min="12802" max="12803" width="11.42578125" style="1" customWidth="1"/>
    <col min="12804" max="12804" width="46.85546875" style="1" customWidth="1"/>
    <col min="12805" max="12805" width="20.85546875" style="1" customWidth="1"/>
    <col min="12806" max="12806" width="26.85546875" style="1" bestFit="1" customWidth="1"/>
    <col min="12807" max="12810" width="20.85546875" style="1" customWidth="1"/>
    <col min="12811" max="12811" width="2.85546875" style="1" customWidth="1"/>
    <col min="12812" max="13056" width="11.42578125" style="1" hidden="1"/>
    <col min="13057" max="13057" width="2.7109375" style="1" customWidth="1"/>
    <col min="13058" max="13059" width="11.42578125" style="1" customWidth="1"/>
    <col min="13060" max="13060" width="46.85546875" style="1" customWidth="1"/>
    <col min="13061" max="13061" width="20.85546875" style="1" customWidth="1"/>
    <col min="13062" max="13062" width="26.85546875" style="1" bestFit="1" customWidth="1"/>
    <col min="13063" max="13066" width="20.85546875" style="1" customWidth="1"/>
    <col min="13067" max="13067" width="2.85546875" style="1" customWidth="1"/>
    <col min="13068" max="13312" width="11.42578125" style="1" hidden="1"/>
    <col min="13313" max="13313" width="2.7109375" style="1" customWidth="1"/>
    <col min="13314" max="13315" width="11.42578125" style="1" customWidth="1"/>
    <col min="13316" max="13316" width="46.85546875" style="1" customWidth="1"/>
    <col min="13317" max="13317" width="20.85546875" style="1" customWidth="1"/>
    <col min="13318" max="13318" width="26.85546875" style="1" bestFit="1" customWidth="1"/>
    <col min="13319" max="13322" width="20.85546875" style="1" customWidth="1"/>
    <col min="13323" max="13323" width="2.85546875" style="1" customWidth="1"/>
    <col min="13324" max="13568" width="11.42578125" style="1" hidden="1"/>
    <col min="13569" max="13569" width="2.7109375" style="1" customWidth="1"/>
    <col min="13570" max="13571" width="11.42578125" style="1" customWidth="1"/>
    <col min="13572" max="13572" width="46.85546875" style="1" customWidth="1"/>
    <col min="13573" max="13573" width="20.85546875" style="1" customWidth="1"/>
    <col min="13574" max="13574" width="26.85546875" style="1" bestFit="1" customWidth="1"/>
    <col min="13575" max="13578" width="20.85546875" style="1" customWidth="1"/>
    <col min="13579" max="13579" width="2.85546875" style="1" customWidth="1"/>
    <col min="13580" max="13824" width="11.42578125" style="1" hidden="1"/>
    <col min="13825" max="13825" width="2.7109375" style="1" customWidth="1"/>
    <col min="13826" max="13827" width="11.42578125" style="1" customWidth="1"/>
    <col min="13828" max="13828" width="46.85546875" style="1" customWidth="1"/>
    <col min="13829" max="13829" width="20.85546875" style="1" customWidth="1"/>
    <col min="13830" max="13830" width="26.85546875" style="1" bestFit="1" customWidth="1"/>
    <col min="13831" max="13834" width="20.85546875" style="1" customWidth="1"/>
    <col min="13835" max="13835" width="2.85546875" style="1" customWidth="1"/>
    <col min="13836" max="14080" width="11.42578125" style="1" hidden="1"/>
    <col min="14081" max="14081" width="2.7109375" style="1" customWidth="1"/>
    <col min="14082" max="14083" width="11.42578125" style="1" customWidth="1"/>
    <col min="14084" max="14084" width="46.85546875" style="1" customWidth="1"/>
    <col min="14085" max="14085" width="20.85546875" style="1" customWidth="1"/>
    <col min="14086" max="14086" width="26.85546875" style="1" bestFit="1" customWidth="1"/>
    <col min="14087" max="14090" width="20.85546875" style="1" customWidth="1"/>
    <col min="14091" max="14091" width="2.85546875" style="1" customWidth="1"/>
    <col min="14092" max="14336" width="11.42578125" style="1" hidden="1"/>
    <col min="14337" max="14337" width="2.7109375" style="1" customWidth="1"/>
    <col min="14338" max="14339" width="11.42578125" style="1" customWidth="1"/>
    <col min="14340" max="14340" width="46.85546875" style="1" customWidth="1"/>
    <col min="14341" max="14341" width="20.85546875" style="1" customWidth="1"/>
    <col min="14342" max="14342" width="26.85546875" style="1" bestFit="1" customWidth="1"/>
    <col min="14343" max="14346" width="20.85546875" style="1" customWidth="1"/>
    <col min="14347" max="14347" width="2.85546875" style="1" customWidth="1"/>
    <col min="14348" max="14592" width="11.42578125" style="1" hidden="1"/>
    <col min="14593" max="14593" width="2.7109375" style="1" customWidth="1"/>
    <col min="14594" max="14595" width="11.42578125" style="1" customWidth="1"/>
    <col min="14596" max="14596" width="46.85546875" style="1" customWidth="1"/>
    <col min="14597" max="14597" width="20.85546875" style="1" customWidth="1"/>
    <col min="14598" max="14598" width="26.85546875" style="1" bestFit="1" customWidth="1"/>
    <col min="14599" max="14602" width="20.85546875" style="1" customWidth="1"/>
    <col min="14603" max="14603" width="2.85546875" style="1" customWidth="1"/>
    <col min="14604" max="14848" width="11.42578125" style="1" hidden="1"/>
    <col min="14849" max="14849" width="2.7109375" style="1" customWidth="1"/>
    <col min="14850" max="14851" width="11.42578125" style="1" customWidth="1"/>
    <col min="14852" max="14852" width="46.85546875" style="1" customWidth="1"/>
    <col min="14853" max="14853" width="20.85546875" style="1" customWidth="1"/>
    <col min="14854" max="14854" width="26.85546875" style="1" bestFit="1" customWidth="1"/>
    <col min="14855" max="14858" width="20.85546875" style="1" customWidth="1"/>
    <col min="14859" max="14859" width="2.85546875" style="1" customWidth="1"/>
    <col min="14860" max="15104" width="11.42578125" style="1" hidden="1"/>
    <col min="15105" max="15105" width="2.7109375" style="1" customWidth="1"/>
    <col min="15106" max="15107" width="11.42578125" style="1" customWidth="1"/>
    <col min="15108" max="15108" width="46.85546875" style="1" customWidth="1"/>
    <col min="15109" max="15109" width="20.85546875" style="1" customWidth="1"/>
    <col min="15110" max="15110" width="26.85546875" style="1" bestFit="1" customWidth="1"/>
    <col min="15111" max="15114" width="20.85546875" style="1" customWidth="1"/>
    <col min="15115" max="15115" width="2.85546875" style="1" customWidth="1"/>
    <col min="15116" max="15360" width="11.42578125" style="1" hidden="1"/>
    <col min="15361" max="15361" width="2.7109375" style="1" customWidth="1"/>
    <col min="15362" max="15363" width="11.42578125" style="1" customWidth="1"/>
    <col min="15364" max="15364" width="46.85546875" style="1" customWidth="1"/>
    <col min="15365" max="15365" width="20.85546875" style="1" customWidth="1"/>
    <col min="15366" max="15366" width="26.85546875" style="1" bestFit="1" customWidth="1"/>
    <col min="15367" max="15370" width="20.85546875" style="1" customWidth="1"/>
    <col min="15371" max="15371" width="2.85546875" style="1" customWidth="1"/>
    <col min="15372" max="15616" width="11.42578125" style="1" hidden="1"/>
    <col min="15617" max="15617" width="2.7109375" style="1" customWidth="1"/>
    <col min="15618" max="15619" width="11.42578125" style="1" customWidth="1"/>
    <col min="15620" max="15620" width="46.85546875" style="1" customWidth="1"/>
    <col min="15621" max="15621" width="20.85546875" style="1" customWidth="1"/>
    <col min="15622" max="15622" width="26.85546875" style="1" bestFit="1" customWidth="1"/>
    <col min="15623" max="15626" width="20.85546875" style="1" customWidth="1"/>
    <col min="15627" max="15627" width="2.85546875" style="1" customWidth="1"/>
    <col min="15628" max="15872" width="11.42578125" style="1" hidden="1"/>
    <col min="15873" max="15873" width="2.7109375" style="1" customWidth="1"/>
    <col min="15874" max="15875" width="11.42578125" style="1" customWidth="1"/>
    <col min="15876" max="15876" width="46.85546875" style="1" customWidth="1"/>
    <col min="15877" max="15877" width="20.85546875" style="1" customWidth="1"/>
    <col min="15878" max="15878" width="26.85546875" style="1" bestFit="1" customWidth="1"/>
    <col min="15879" max="15882" width="20.85546875" style="1" customWidth="1"/>
    <col min="15883" max="15883" width="2.85546875" style="1" customWidth="1"/>
    <col min="15884" max="16128" width="11.42578125" style="1" hidden="1"/>
    <col min="16129" max="16129" width="2.7109375" style="1" customWidth="1"/>
    <col min="16130" max="16131" width="11.42578125" style="1" customWidth="1"/>
    <col min="16132" max="16132" width="46.85546875" style="1" customWidth="1"/>
    <col min="16133" max="16133" width="20.85546875" style="1" customWidth="1"/>
    <col min="16134" max="16134" width="26.85546875" style="1" bestFit="1" customWidth="1"/>
    <col min="16135" max="16138" width="20.85546875" style="1" customWidth="1"/>
    <col min="16139" max="16139" width="2.85546875" style="1" customWidth="1"/>
    <col min="16140" max="16384" width="11.42578125" style="1" hidden="1"/>
  </cols>
  <sheetData>
    <row r="1" spans="2:10" ht="8.25" customHeight="1" x14ac:dyDescent="0.2"/>
    <row r="2" spans="2:10" ht="15" x14ac:dyDescent="0.25">
      <c r="B2" s="187"/>
      <c r="C2" s="188"/>
      <c r="D2" s="188"/>
      <c r="E2" s="188"/>
      <c r="F2" s="188"/>
      <c r="G2" s="188"/>
      <c r="H2" s="188"/>
      <c r="I2" s="188"/>
      <c r="J2" s="189"/>
    </row>
    <row r="3" spans="2:10" ht="15" x14ac:dyDescent="0.25">
      <c r="B3" s="190" t="s">
        <v>134</v>
      </c>
      <c r="C3" s="191"/>
      <c r="D3" s="191"/>
      <c r="E3" s="191"/>
      <c r="F3" s="191"/>
      <c r="G3" s="191"/>
      <c r="H3" s="191"/>
      <c r="I3" s="191"/>
      <c r="J3" s="192"/>
    </row>
    <row r="4" spans="2:10" ht="15" x14ac:dyDescent="0.25">
      <c r="B4" s="193" t="s">
        <v>1</v>
      </c>
      <c r="C4" s="194"/>
      <c r="D4" s="194"/>
      <c r="E4" s="194"/>
      <c r="F4" s="194"/>
      <c r="G4" s="194"/>
      <c r="H4" s="194"/>
      <c r="I4" s="194"/>
      <c r="J4" s="195"/>
    </row>
    <row r="5" spans="2:10" ht="15" x14ac:dyDescent="0.25">
      <c r="B5" s="193" t="s">
        <v>144</v>
      </c>
      <c r="C5" s="194"/>
      <c r="D5" s="194"/>
      <c r="E5" s="194"/>
      <c r="F5" s="194"/>
      <c r="G5" s="194"/>
      <c r="H5" s="194"/>
      <c r="I5" s="194"/>
      <c r="J5" s="195"/>
    </row>
    <row r="6" spans="2:10" x14ac:dyDescent="0.2">
      <c r="B6" s="16"/>
      <c r="C6" s="16"/>
      <c r="D6" s="16"/>
      <c r="E6" s="16"/>
      <c r="F6" s="16"/>
      <c r="G6" s="16"/>
      <c r="H6" s="16"/>
      <c r="I6" s="16"/>
      <c r="J6" s="16"/>
    </row>
    <row r="7" spans="2:10" x14ac:dyDescent="0.2">
      <c r="B7" s="196" t="s">
        <v>2</v>
      </c>
      <c r="C7" s="197"/>
      <c r="D7" s="197"/>
      <c r="E7" s="202" t="s">
        <v>3</v>
      </c>
      <c r="F7" s="203"/>
      <c r="G7" s="203"/>
      <c r="H7" s="203"/>
      <c r="I7" s="204"/>
      <c r="J7" s="205" t="s">
        <v>4</v>
      </c>
    </row>
    <row r="8" spans="2:10" x14ac:dyDescent="0.2">
      <c r="B8" s="198"/>
      <c r="C8" s="199"/>
      <c r="D8" s="199"/>
      <c r="E8" s="30" t="s">
        <v>5</v>
      </c>
      <c r="F8" s="53" t="s">
        <v>6</v>
      </c>
      <c r="G8" s="53" t="s">
        <v>7</v>
      </c>
      <c r="H8" s="53" t="s">
        <v>8</v>
      </c>
      <c r="I8" s="52" t="s">
        <v>9</v>
      </c>
      <c r="J8" s="206"/>
    </row>
    <row r="9" spans="2:10" x14ac:dyDescent="0.2">
      <c r="B9" s="200"/>
      <c r="C9" s="201"/>
      <c r="D9" s="201"/>
      <c r="E9" s="31">
        <v>1</v>
      </c>
      <c r="F9" s="31">
        <v>2</v>
      </c>
      <c r="G9" s="31" t="s">
        <v>10</v>
      </c>
      <c r="H9" s="31">
        <v>4</v>
      </c>
      <c r="I9" s="32">
        <v>5</v>
      </c>
      <c r="J9" s="31" t="s">
        <v>11</v>
      </c>
    </row>
    <row r="10" spans="2:10" s="8" customFormat="1" x14ac:dyDescent="0.2">
      <c r="B10" s="180" t="s">
        <v>12</v>
      </c>
      <c r="C10" s="181"/>
      <c r="D10" s="182"/>
      <c r="E10" s="33">
        <f t="shared" ref="E10:J10" si="0">SUM(E11,E14,E23,E27,E30,E35)</f>
        <v>41013796.170000002</v>
      </c>
      <c r="F10" s="33">
        <f t="shared" si="0"/>
        <v>-655313.52</v>
      </c>
      <c r="G10" s="33">
        <f t="shared" si="0"/>
        <v>40358482.649999999</v>
      </c>
      <c r="H10" s="33">
        <f t="shared" si="0"/>
        <v>13854648.060000001</v>
      </c>
      <c r="I10" s="33">
        <f t="shared" si="0"/>
        <v>13303649.630000001</v>
      </c>
      <c r="J10" s="33">
        <f t="shared" si="0"/>
        <v>26503834.589999996</v>
      </c>
    </row>
    <row r="11" spans="2:10" s="8" customFormat="1" ht="28.5" customHeight="1" x14ac:dyDescent="0.2">
      <c r="B11" s="17"/>
      <c r="C11" s="183" t="s">
        <v>13</v>
      </c>
      <c r="D11" s="184"/>
      <c r="E11" s="34">
        <f t="shared" ref="E11:J11" si="1">SUM(E12:E13)</f>
        <v>0</v>
      </c>
      <c r="F11" s="34">
        <f t="shared" si="1"/>
        <v>0</v>
      </c>
      <c r="G11" s="34">
        <f t="shared" si="1"/>
        <v>0</v>
      </c>
      <c r="H11" s="34">
        <f t="shared" si="1"/>
        <v>0</v>
      </c>
      <c r="I11" s="34">
        <f t="shared" si="1"/>
        <v>0</v>
      </c>
      <c r="J11" s="34">
        <f t="shared" si="1"/>
        <v>0</v>
      </c>
    </row>
    <row r="12" spans="2:10" s="8" customFormat="1" x14ac:dyDescent="0.2">
      <c r="B12" s="17"/>
      <c r="C12" s="50"/>
      <c r="D12" s="51" t="s">
        <v>14</v>
      </c>
      <c r="E12" s="35">
        <v>0</v>
      </c>
      <c r="F12" s="36">
        <v>0</v>
      </c>
      <c r="G12" s="37">
        <f>IF(AND(F12&gt;=0,E12&gt;=0),SUM(E12:F12),"0")</f>
        <v>0</v>
      </c>
      <c r="H12" s="36">
        <v>0</v>
      </c>
      <c r="I12" s="36">
        <v>0</v>
      </c>
      <c r="J12" s="38">
        <f>IF(AND(H12&gt;=0,G12&gt;=0),(G12-H12),"0")</f>
        <v>0</v>
      </c>
    </row>
    <row r="13" spans="2:10" s="8" customFormat="1" x14ac:dyDescent="0.2">
      <c r="B13" s="17"/>
      <c r="C13" s="50"/>
      <c r="D13" s="51" t="s">
        <v>15</v>
      </c>
      <c r="E13" s="35">
        <v>0</v>
      </c>
      <c r="F13" s="36">
        <v>0</v>
      </c>
      <c r="G13" s="37">
        <f>IF(AND(F13&gt;=0,E13&gt;=0),SUM(E13:F13),"0")</f>
        <v>0</v>
      </c>
      <c r="H13" s="36">
        <v>0</v>
      </c>
      <c r="I13" s="36">
        <v>0</v>
      </c>
      <c r="J13" s="38">
        <f>IF(AND(H13&gt;=0,G13&gt;=0),(G13-H13),"0")</f>
        <v>0</v>
      </c>
    </row>
    <row r="14" spans="2:10" s="8" customFormat="1" x14ac:dyDescent="0.2">
      <c r="B14" s="17"/>
      <c r="C14" s="183" t="s">
        <v>16</v>
      </c>
      <c r="D14" s="184"/>
      <c r="E14" s="34">
        <v>0</v>
      </c>
      <c r="F14" s="34">
        <v>0</v>
      </c>
      <c r="G14" s="34">
        <f>SUM(G15:G22)</f>
        <v>0</v>
      </c>
      <c r="H14" s="34">
        <v>0</v>
      </c>
      <c r="I14" s="34">
        <v>0</v>
      </c>
      <c r="J14" s="34">
        <f>SUM(J15:J22)</f>
        <v>0</v>
      </c>
    </row>
    <row r="15" spans="2:10" s="8" customFormat="1" x14ac:dyDescent="0.2">
      <c r="B15" s="17"/>
      <c r="C15" s="50"/>
      <c r="D15" s="51" t="s">
        <v>17</v>
      </c>
      <c r="E15" s="35">
        <v>0</v>
      </c>
      <c r="F15" s="36">
        <v>0</v>
      </c>
      <c r="G15" s="37">
        <f t="shared" ref="G15:G22" si="2">IF(AND(F15&gt;=0,E15&gt;=0),SUM(E15:F15),"0")</f>
        <v>0</v>
      </c>
      <c r="H15" s="36">
        <v>0</v>
      </c>
      <c r="I15" s="36">
        <v>0</v>
      </c>
      <c r="J15" s="38">
        <f t="shared" ref="J15:J22" si="3">IF(AND(H15&gt;=0,G15&gt;=0),(G15-H15),"0")</f>
        <v>0</v>
      </c>
    </row>
    <row r="16" spans="2:10" s="8" customFormat="1" x14ac:dyDescent="0.2">
      <c r="B16" s="17"/>
      <c r="C16" s="50"/>
      <c r="D16" s="51" t="s">
        <v>18</v>
      </c>
      <c r="E16" s="35">
        <v>0</v>
      </c>
      <c r="F16" s="36">
        <v>0</v>
      </c>
      <c r="G16" s="37">
        <f t="shared" si="2"/>
        <v>0</v>
      </c>
      <c r="H16" s="36">
        <v>0</v>
      </c>
      <c r="I16" s="36">
        <v>0</v>
      </c>
      <c r="J16" s="38">
        <f t="shared" si="3"/>
        <v>0</v>
      </c>
    </row>
    <row r="17" spans="2:10" s="8" customFormat="1" ht="24" x14ac:dyDescent="0.2">
      <c r="B17" s="17"/>
      <c r="C17" s="50"/>
      <c r="D17" s="51" t="s">
        <v>19</v>
      </c>
      <c r="E17" s="35">
        <v>0</v>
      </c>
      <c r="F17" s="36">
        <v>0</v>
      </c>
      <c r="G17" s="37">
        <f t="shared" si="2"/>
        <v>0</v>
      </c>
      <c r="H17" s="36">
        <v>0</v>
      </c>
      <c r="I17" s="36">
        <v>0</v>
      </c>
      <c r="J17" s="38">
        <f t="shared" si="3"/>
        <v>0</v>
      </c>
    </row>
    <row r="18" spans="2:10" s="8" customFormat="1" x14ac:dyDescent="0.2">
      <c r="B18" s="17"/>
      <c r="C18" s="50"/>
      <c r="D18" s="51" t="s">
        <v>20</v>
      </c>
      <c r="E18" s="35">
        <v>0</v>
      </c>
      <c r="F18" s="36">
        <v>0</v>
      </c>
      <c r="G18" s="37">
        <f t="shared" si="2"/>
        <v>0</v>
      </c>
      <c r="H18" s="36">
        <v>0</v>
      </c>
      <c r="I18" s="36">
        <v>0</v>
      </c>
      <c r="J18" s="38">
        <f t="shared" si="3"/>
        <v>0</v>
      </c>
    </row>
    <row r="19" spans="2:10" s="8" customFormat="1" x14ac:dyDescent="0.2">
      <c r="B19" s="17"/>
      <c r="C19" s="50"/>
      <c r="D19" s="51" t="s">
        <v>21</v>
      </c>
      <c r="E19" s="35">
        <v>0</v>
      </c>
      <c r="F19" s="36">
        <v>0</v>
      </c>
      <c r="G19" s="37">
        <f t="shared" si="2"/>
        <v>0</v>
      </c>
      <c r="H19" s="36">
        <v>0</v>
      </c>
      <c r="I19" s="36">
        <v>0</v>
      </c>
      <c r="J19" s="38">
        <f t="shared" si="3"/>
        <v>0</v>
      </c>
    </row>
    <row r="20" spans="2:10" s="8" customFormat="1" ht="24" x14ac:dyDescent="0.2">
      <c r="B20" s="17"/>
      <c r="C20" s="50"/>
      <c r="D20" s="51" t="s">
        <v>22</v>
      </c>
      <c r="E20" s="35">
        <v>0</v>
      </c>
      <c r="F20" s="36">
        <v>0</v>
      </c>
      <c r="G20" s="37">
        <f t="shared" si="2"/>
        <v>0</v>
      </c>
      <c r="H20" s="36">
        <v>0</v>
      </c>
      <c r="I20" s="36">
        <v>0</v>
      </c>
      <c r="J20" s="38">
        <f t="shared" si="3"/>
        <v>0</v>
      </c>
    </row>
    <row r="21" spans="2:10" s="8" customFormat="1" x14ac:dyDescent="0.2">
      <c r="B21" s="17"/>
      <c r="C21" s="50"/>
      <c r="D21" s="51" t="s">
        <v>23</v>
      </c>
      <c r="E21" s="35">
        <v>0</v>
      </c>
      <c r="F21" s="36">
        <v>0</v>
      </c>
      <c r="G21" s="37">
        <f t="shared" si="2"/>
        <v>0</v>
      </c>
      <c r="H21" s="36">
        <v>0</v>
      </c>
      <c r="I21" s="36">
        <v>0</v>
      </c>
      <c r="J21" s="38">
        <f t="shared" si="3"/>
        <v>0</v>
      </c>
    </row>
    <row r="22" spans="2:10" s="8" customFormat="1" x14ac:dyDescent="0.2">
      <c r="B22" s="17"/>
      <c r="C22" s="50"/>
      <c r="D22" s="51" t="s">
        <v>24</v>
      </c>
      <c r="E22" s="35">
        <v>0</v>
      </c>
      <c r="F22" s="36">
        <v>0</v>
      </c>
      <c r="G22" s="37">
        <f t="shared" si="2"/>
        <v>0</v>
      </c>
      <c r="H22" s="36">
        <v>0</v>
      </c>
      <c r="I22" s="36">
        <v>0</v>
      </c>
      <c r="J22" s="38">
        <f t="shared" si="3"/>
        <v>0</v>
      </c>
    </row>
    <row r="23" spans="2:10" s="8" customFormat="1" x14ac:dyDescent="0.2">
      <c r="B23" s="17"/>
      <c r="C23" s="183" t="s">
        <v>25</v>
      </c>
      <c r="D23" s="184"/>
      <c r="E23" s="34">
        <f>E25</f>
        <v>41013796.170000002</v>
      </c>
      <c r="F23" s="34">
        <f>F25</f>
        <v>-655313.52</v>
      </c>
      <c r="G23" s="34">
        <f>SUM(G24:G26)</f>
        <v>40358482.649999999</v>
      </c>
      <c r="H23" s="34">
        <f>SUM(H24:H26)</f>
        <v>13854648.060000001</v>
      </c>
      <c r="I23" s="34">
        <f>SUM(I24:I26)</f>
        <v>13303649.630000001</v>
      </c>
      <c r="J23" s="34">
        <f>SUM(J24:J26)</f>
        <v>26503834.589999996</v>
      </c>
    </row>
    <row r="24" spans="2:10" s="8" customFormat="1" ht="36" customHeight="1" x14ac:dyDescent="0.2">
      <c r="B24" s="17"/>
      <c r="C24" s="50"/>
      <c r="D24" s="51" t="s">
        <v>26</v>
      </c>
      <c r="E24" s="35">
        <v>0</v>
      </c>
      <c r="F24" s="36">
        <v>0</v>
      </c>
      <c r="G24" s="37">
        <f>IF(AND(F24&gt;=0,E24&gt;=0),SUM(E24:F24),"0")</f>
        <v>0</v>
      </c>
      <c r="H24" s="36">
        <v>0</v>
      </c>
      <c r="I24" s="36">
        <v>0</v>
      </c>
      <c r="J24" s="38">
        <f>IF(AND(H24&gt;=0,G24&gt;=0),(G24-H24),"-")</f>
        <v>0</v>
      </c>
    </row>
    <row r="25" spans="2:10" s="8" customFormat="1" ht="27" customHeight="1" x14ac:dyDescent="0.2">
      <c r="B25" s="17"/>
      <c r="C25" s="50"/>
      <c r="D25" s="51" t="s">
        <v>27</v>
      </c>
      <c r="E25" s="35">
        <v>41013796.170000002</v>
      </c>
      <c r="F25" s="36">
        <v>-655313.52</v>
      </c>
      <c r="G25" s="37">
        <f>E25+F25</f>
        <v>40358482.649999999</v>
      </c>
      <c r="H25" s="36">
        <v>13854648.060000001</v>
      </c>
      <c r="I25" s="36">
        <v>13303649.630000001</v>
      </c>
      <c r="J25" s="38">
        <f>IF(AND(H25&gt;=0,G25&gt;=0),(G25-H25),"-")</f>
        <v>26503834.589999996</v>
      </c>
    </row>
    <row r="26" spans="2:10" s="8" customFormat="1" x14ac:dyDescent="0.2">
      <c r="B26" s="17"/>
      <c r="C26" s="50"/>
      <c r="D26" s="51" t="s">
        <v>28</v>
      </c>
      <c r="E26" s="35">
        <v>0</v>
      </c>
      <c r="F26" s="36">
        <v>0</v>
      </c>
      <c r="G26" s="37">
        <f>IF(AND(F26&gt;=0,E26&gt;=0),SUM(E26:F26),"0")</f>
        <v>0</v>
      </c>
      <c r="H26" s="36">
        <v>0</v>
      </c>
      <c r="I26" s="36">
        <v>0</v>
      </c>
      <c r="J26" s="38">
        <f>IF(AND(H26&gt;=0,G26&gt;=0),(G26-H26),"-")</f>
        <v>0</v>
      </c>
    </row>
    <row r="27" spans="2:10" s="8" customFormat="1" x14ac:dyDescent="0.2">
      <c r="B27" s="17"/>
      <c r="C27" s="183" t="s">
        <v>29</v>
      </c>
      <c r="D27" s="184"/>
      <c r="E27" s="34">
        <v>0</v>
      </c>
      <c r="F27" s="34">
        <v>0</v>
      </c>
      <c r="G27" s="34">
        <f>SUM(G28:G29)</f>
        <v>0</v>
      </c>
      <c r="H27" s="34">
        <v>0</v>
      </c>
      <c r="I27" s="34">
        <v>0</v>
      </c>
      <c r="J27" s="34">
        <f>SUM(J28:J29)</f>
        <v>0</v>
      </c>
    </row>
    <row r="28" spans="2:10" s="8" customFormat="1" ht="28.5" customHeight="1" x14ac:dyDescent="0.2">
      <c r="B28" s="17"/>
      <c r="C28" s="50"/>
      <c r="D28" s="51" t="s">
        <v>30</v>
      </c>
      <c r="E28" s="35">
        <v>0</v>
      </c>
      <c r="F28" s="36">
        <v>0</v>
      </c>
      <c r="G28" s="37">
        <f>IF(AND(F28&gt;=0,E28&gt;=0),SUM(E28:F28),"0")</f>
        <v>0</v>
      </c>
      <c r="H28" s="36">
        <v>0</v>
      </c>
      <c r="I28" s="36">
        <v>0</v>
      </c>
      <c r="J28" s="38">
        <f>IF(AND(H28&gt;=0,G28&gt;=0),(G28-H28),"-")</f>
        <v>0</v>
      </c>
    </row>
    <row r="29" spans="2:10" s="8" customFormat="1" ht="21" customHeight="1" x14ac:dyDescent="0.2">
      <c r="B29" s="17"/>
      <c r="C29" s="50"/>
      <c r="D29" s="51" t="s">
        <v>31</v>
      </c>
      <c r="E29" s="35">
        <v>0</v>
      </c>
      <c r="F29" s="36">
        <v>0</v>
      </c>
      <c r="G29" s="37">
        <f>IF(AND(F29&gt;=0,E29&gt;=0),SUM(E29:F29),"0")</f>
        <v>0</v>
      </c>
      <c r="H29" s="36">
        <v>0</v>
      </c>
      <c r="I29" s="36">
        <v>0</v>
      </c>
      <c r="J29" s="38">
        <f>IF(AND(H29&gt;=0,G29&gt;=0),(G29-H29),"-")</f>
        <v>0</v>
      </c>
    </row>
    <row r="30" spans="2:10" s="8" customFormat="1" x14ac:dyDescent="0.2">
      <c r="B30" s="17"/>
      <c r="C30" s="183" t="s">
        <v>32</v>
      </c>
      <c r="D30" s="184"/>
      <c r="E30" s="34">
        <v>0</v>
      </c>
      <c r="F30" s="34">
        <v>0</v>
      </c>
      <c r="G30" s="34">
        <f>SUM(G31:G34)</f>
        <v>0</v>
      </c>
      <c r="H30" s="34">
        <v>0</v>
      </c>
      <c r="I30" s="34">
        <v>0</v>
      </c>
      <c r="J30" s="34">
        <f>SUM(J31:J34)</f>
        <v>0</v>
      </c>
    </row>
    <row r="31" spans="2:10" s="8" customFormat="1" x14ac:dyDescent="0.2">
      <c r="B31" s="17"/>
      <c r="C31" s="50"/>
      <c r="D31" s="51" t="s">
        <v>33</v>
      </c>
      <c r="E31" s="35">
        <v>0</v>
      </c>
      <c r="F31" s="36">
        <v>0</v>
      </c>
      <c r="G31" s="37">
        <f>IF(AND(F31&gt;=0,E31&gt;=0),SUM(E31:F31),"0")</f>
        <v>0</v>
      </c>
      <c r="H31" s="36">
        <v>0</v>
      </c>
      <c r="I31" s="36">
        <v>0</v>
      </c>
      <c r="J31" s="38">
        <f>IF(AND(H31&gt;=0,G31&gt;=0),(G31-H31),"-")</f>
        <v>0</v>
      </c>
    </row>
    <row r="32" spans="2:10" s="8" customFormat="1" x14ac:dyDescent="0.2">
      <c r="B32" s="17"/>
      <c r="C32" s="50"/>
      <c r="D32" s="51" t="s">
        <v>34</v>
      </c>
      <c r="E32" s="35">
        <v>0</v>
      </c>
      <c r="F32" s="36">
        <v>0</v>
      </c>
      <c r="G32" s="37">
        <f>IF(AND(F32&gt;=0,E32&gt;=0),SUM(E32:F32),"0")</f>
        <v>0</v>
      </c>
      <c r="H32" s="36">
        <v>0</v>
      </c>
      <c r="I32" s="36">
        <v>0</v>
      </c>
      <c r="J32" s="38">
        <f>IF(AND(H32&gt;=0,G32&gt;=0),(G32-H32),"-")</f>
        <v>0</v>
      </c>
    </row>
    <row r="33" spans="2:10" s="8" customFormat="1" x14ac:dyDescent="0.2">
      <c r="B33" s="17"/>
      <c r="C33" s="50"/>
      <c r="D33" s="51" t="s">
        <v>35</v>
      </c>
      <c r="E33" s="35">
        <v>0</v>
      </c>
      <c r="F33" s="36">
        <v>0</v>
      </c>
      <c r="G33" s="37">
        <f>IF(AND(F33&gt;=0,E33&gt;=0),SUM(E33:F33),"0")</f>
        <v>0</v>
      </c>
      <c r="H33" s="36">
        <v>0</v>
      </c>
      <c r="I33" s="36">
        <v>0</v>
      </c>
      <c r="J33" s="38">
        <f>IF(AND(H33&gt;=0,G33&gt;=0),(G33-H33),"-")</f>
        <v>0</v>
      </c>
    </row>
    <row r="34" spans="2:10" s="8" customFormat="1" ht="24" x14ac:dyDescent="0.2">
      <c r="B34" s="17"/>
      <c r="C34" s="50"/>
      <c r="D34" s="51" t="s">
        <v>36</v>
      </c>
      <c r="E34" s="35">
        <v>0</v>
      </c>
      <c r="F34" s="36">
        <v>0</v>
      </c>
      <c r="G34" s="37">
        <f>IF(AND(F34&gt;=0,E34&gt;=0),SUM(E34:F34),"0")</f>
        <v>0</v>
      </c>
      <c r="H34" s="36">
        <v>0</v>
      </c>
      <c r="I34" s="36">
        <v>0</v>
      </c>
      <c r="J34" s="38">
        <f>IF(AND(H34&gt;=0,G34&gt;=0),(G34-H34),"-")</f>
        <v>0</v>
      </c>
    </row>
    <row r="35" spans="2:10" s="8" customFormat="1" ht="27" customHeight="1" x14ac:dyDescent="0.2">
      <c r="B35" s="17"/>
      <c r="C35" s="183" t="s">
        <v>37</v>
      </c>
      <c r="D35" s="184"/>
      <c r="E35" s="34">
        <v>0</v>
      </c>
      <c r="F35" s="34">
        <v>0</v>
      </c>
      <c r="G35" s="34">
        <f>SUM(G36)</f>
        <v>0</v>
      </c>
      <c r="H35" s="34">
        <v>0</v>
      </c>
      <c r="I35" s="34">
        <v>0</v>
      </c>
      <c r="J35" s="34">
        <f>SUM(J36)</f>
        <v>0</v>
      </c>
    </row>
    <row r="36" spans="2:10" s="8" customFormat="1" x14ac:dyDescent="0.2">
      <c r="B36" s="17"/>
      <c r="C36" s="50"/>
      <c r="D36" s="51" t="s">
        <v>38</v>
      </c>
      <c r="E36" s="35">
        <v>0</v>
      </c>
      <c r="F36" s="36">
        <v>0</v>
      </c>
      <c r="G36" s="37">
        <f>IF(AND(F36&gt;=0,E36&gt;=0),SUM(E36:F36),"0")</f>
        <v>0</v>
      </c>
      <c r="H36" s="36">
        <v>0</v>
      </c>
      <c r="I36" s="36">
        <v>0</v>
      </c>
      <c r="J36" s="38">
        <f>IF(AND(H36&gt;=0,G36&gt;=0),(G36-H36),"-")</f>
        <v>0</v>
      </c>
    </row>
    <row r="37" spans="2:10" s="8" customFormat="1" ht="16.5" customHeight="1" x14ac:dyDescent="0.2">
      <c r="B37" s="180" t="s">
        <v>39</v>
      </c>
      <c r="C37" s="181"/>
      <c r="D37" s="182"/>
      <c r="E37" s="35">
        <v>0</v>
      </c>
      <c r="F37" s="36">
        <v>0</v>
      </c>
      <c r="G37" s="37">
        <f>IF(AND(F37&gt;=0,E37&gt;=0),SUM(E37:F37),"0")</f>
        <v>0</v>
      </c>
      <c r="H37" s="36">
        <v>0</v>
      </c>
      <c r="I37" s="36">
        <v>0</v>
      </c>
      <c r="J37" s="38">
        <f>IF(AND(H37&gt;=0,G37&gt;=0),(G37-H37),"-")</f>
        <v>0</v>
      </c>
    </row>
    <row r="38" spans="2:10" s="8" customFormat="1" ht="23.25" customHeight="1" x14ac:dyDescent="0.2">
      <c r="B38" s="180" t="s">
        <v>40</v>
      </c>
      <c r="C38" s="181"/>
      <c r="D38" s="182"/>
      <c r="E38" s="35">
        <v>0</v>
      </c>
      <c r="F38" s="36">
        <v>0</v>
      </c>
      <c r="G38" s="37">
        <f>IF(AND(F38&gt;=0,E38&gt;=0),SUM(E38:F38),"0")</f>
        <v>0</v>
      </c>
      <c r="H38" s="36">
        <v>0</v>
      </c>
      <c r="I38" s="36">
        <v>0</v>
      </c>
      <c r="J38" s="38">
        <f>IF(AND(H38&gt;=0,G38&gt;=0),(G38-H38),"-")</f>
        <v>0</v>
      </c>
    </row>
    <row r="39" spans="2:10" s="8" customFormat="1" ht="15.75" customHeight="1" x14ac:dyDescent="0.2">
      <c r="B39" s="180" t="s">
        <v>41</v>
      </c>
      <c r="C39" s="181"/>
      <c r="D39" s="182"/>
      <c r="E39" s="35">
        <v>0</v>
      </c>
      <c r="F39" s="36">
        <v>0</v>
      </c>
      <c r="G39" s="37">
        <f>IF(AND(F39&gt;=0,E39&gt;=0),SUM(E39:F39),"0")</f>
        <v>0</v>
      </c>
      <c r="H39" s="36">
        <v>0</v>
      </c>
      <c r="I39" s="36">
        <v>0</v>
      </c>
      <c r="J39" s="38">
        <f>IF(AND(H39&gt;=0,G39&gt;=0),(G39-H39),"-")</f>
        <v>0</v>
      </c>
    </row>
    <row r="40" spans="2:10" s="8" customFormat="1" x14ac:dyDescent="0.2">
      <c r="B40" s="18"/>
      <c r="C40" s="19"/>
      <c r="D40" s="20"/>
      <c r="E40" s="39">
        <v>0</v>
      </c>
      <c r="F40" s="40">
        <v>0</v>
      </c>
      <c r="G40" s="40"/>
      <c r="H40" s="40">
        <v>0</v>
      </c>
      <c r="I40" s="40">
        <v>0</v>
      </c>
      <c r="J40" s="40"/>
    </row>
    <row r="41" spans="2:10" s="8" customFormat="1" x14ac:dyDescent="0.2">
      <c r="B41" s="21"/>
      <c r="C41" s="185" t="s">
        <v>42</v>
      </c>
      <c r="D41" s="186"/>
      <c r="E41" s="41">
        <f t="shared" ref="E41:J41" si="4">SUM(E10,E37,E38,E39)</f>
        <v>41013796.170000002</v>
      </c>
      <c r="F41" s="41">
        <f t="shared" si="4"/>
        <v>-655313.52</v>
      </c>
      <c r="G41" s="41">
        <f t="shared" si="4"/>
        <v>40358482.649999999</v>
      </c>
      <c r="H41" s="41">
        <f t="shared" si="4"/>
        <v>13854648.060000001</v>
      </c>
      <c r="I41" s="41">
        <f t="shared" si="4"/>
        <v>13303649.630000001</v>
      </c>
      <c r="J41" s="41">
        <f t="shared" si="4"/>
        <v>26503834.589999996</v>
      </c>
    </row>
    <row r="42" spans="2:10" s="8" customFormat="1" x14ac:dyDescent="0.2"/>
    <row r="43" spans="2:10" x14ac:dyDescent="0.2"/>
    <row r="44" spans="2:10" ht="15" customHeight="1" x14ac:dyDescent="0.25">
      <c r="C44" s="175" t="s">
        <v>137</v>
      </c>
      <c r="D44" s="176"/>
      <c r="G44" s="175" t="s">
        <v>138</v>
      </c>
      <c r="H44" s="176"/>
      <c r="I44" s="176"/>
    </row>
    <row r="45" spans="2:10" ht="15" customHeight="1" x14ac:dyDescent="0.25">
      <c r="C45" s="177" t="s">
        <v>139</v>
      </c>
      <c r="D45" s="178"/>
      <c r="G45" s="177" t="s">
        <v>140</v>
      </c>
      <c r="H45" s="178"/>
      <c r="I45" s="178"/>
    </row>
    <row r="46" spans="2:10" ht="30" customHeight="1" x14ac:dyDescent="0.2"/>
    <row r="47" spans="2:10" s="46" customFormat="1" ht="15" customHeight="1" x14ac:dyDescent="0.25">
      <c r="C47" s="175" t="s">
        <v>141</v>
      </c>
      <c r="D47" s="176"/>
      <c r="G47" s="179"/>
      <c r="H47" s="178"/>
      <c r="I47" s="178"/>
    </row>
    <row r="48" spans="2:10" s="47" customFormat="1" ht="15" customHeight="1" x14ac:dyDescent="0.25">
      <c r="C48" s="173" t="s">
        <v>142</v>
      </c>
      <c r="D48" s="174"/>
      <c r="G48" s="173"/>
      <c r="H48" s="174"/>
      <c r="I48" s="174"/>
    </row>
    <row r="49" spans="3:9" s="47" customFormat="1" ht="15" customHeight="1" x14ac:dyDescent="0.25">
      <c r="C49" s="48"/>
      <c r="D49" s="49"/>
      <c r="G49" s="48"/>
      <c r="H49" s="49"/>
      <c r="I49" s="49"/>
    </row>
    <row r="50" spans="3:9" s="47" customFormat="1" ht="15" customHeight="1" x14ac:dyDescent="0.25">
      <c r="C50" s="173"/>
      <c r="D50" s="174"/>
      <c r="G50" s="173"/>
      <c r="H50" s="174"/>
      <c r="I50" s="174"/>
    </row>
    <row r="51" spans="3:9" s="47" customFormat="1" ht="15" customHeight="1" x14ac:dyDescent="0.25">
      <c r="C51" s="173"/>
      <c r="D51" s="174"/>
      <c r="G51" s="173"/>
      <c r="H51" s="174"/>
      <c r="I51" s="174"/>
    </row>
  </sheetData>
  <mergeCells count="30">
    <mergeCell ref="B2:J2"/>
    <mergeCell ref="B3:J3"/>
    <mergeCell ref="B4:J4"/>
    <mergeCell ref="B5:J5"/>
    <mergeCell ref="B7:D9"/>
    <mergeCell ref="E7:I7"/>
    <mergeCell ref="J7:J8"/>
    <mergeCell ref="B38:D38"/>
    <mergeCell ref="C30:D30"/>
    <mergeCell ref="C41:D41"/>
    <mergeCell ref="B10:D10"/>
    <mergeCell ref="C11:D11"/>
    <mergeCell ref="C14:D14"/>
    <mergeCell ref="B39:D39"/>
    <mergeCell ref="C23:D23"/>
    <mergeCell ref="C27:D27"/>
    <mergeCell ref="C35:D35"/>
    <mergeCell ref="B37:D37"/>
    <mergeCell ref="C44:D44"/>
    <mergeCell ref="G44:I44"/>
    <mergeCell ref="C45:D45"/>
    <mergeCell ref="G45:I45"/>
    <mergeCell ref="C47:D47"/>
    <mergeCell ref="G47:I47"/>
    <mergeCell ref="C48:D48"/>
    <mergeCell ref="G48:I48"/>
    <mergeCell ref="C50:D50"/>
    <mergeCell ref="G50:I50"/>
    <mergeCell ref="C51:D51"/>
    <mergeCell ref="G51:I51"/>
  </mergeCells>
  <printOptions horizontalCentered="1" verticalCentered="1"/>
  <pageMargins left="0.31496062992125984" right="0.31496062992125984" top="0.35433070866141736" bottom="0.35433070866141736" header="0" footer="0"/>
  <pageSetup scale="6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0"/>
  <sheetViews>
    <sheetView zoomScale="55" zoomScaleNormal="55" zoomScaleSheetLayoutView="70" zoomScalePageLayoutView="150" workbookViewId="0">
      <selection activeCell="AI8" sqref="AI8"/>
    </sheetView>
  </sheetViews>
  <sheetFormatPr baseColWidth="10" defaultColWidth="8.85546875" defaultRowHeight="15.75" x14ac:dyDescent="0.25"/>
  <cols>
    <col min="1" max="1" width="12.42578125" style="42" customWidth="1"/>
    <col min="2" max="2" width="31.28515625" style="42" customWidth="1"/>
    <col min="3" max="3" width="20" style="42" customWidth="1"/>
    <col min="4" max="4" width="8.28515625" style="27" customWidth="1"/>
    <col min="5" max="5" width="7.5703125" style="43" customWidth="1"/>
    <col min="6" max="6" width="7.140625" style="44" bestFit="1" customWidth="1"/>
    <col min="7" max="7" width="7.5703125" style="43" customWidth="1"/>
    <col min="8" max="8" width="7.5703125" style="44" customWidth="1"/>
    <col min="9" max="9" width="7.5703125" style="43" customWidth="1"/>
    <col min="10" max="12" width="7.5703125" style="44" customWidth="1"/>
    <col min="13" max="13" width="7.5703125" style="28" customWidth="1"/>
    <col min="14" max="14" width="7.5703125" style="44" customWidth="1"/>
    <col min="15" max="15" width="7.5703125" style="28" customWidth="1"/>
    <col min="16" max="16" width="7.5703125" style="44" customWidth="1"/>
    <col min="17" max="17" width="7.5703125" style="28" customWidth="1"/>
    <col min="18" max="18" width="7.5703125" style="44" customWidth="1"/>
    <col min="19" max="19" width="7.5703125" style="28" customWidth="1"/>
    <col min="20" max="20" width="7.5703125" style="44" customWidth="1"/>
    <col min="21" max="21" width="7.5703125" style="28" customWidth="1"/>
    <col min="22" max="22" width="7.5703125" style="44" customWidth="1"/>
    <col min="23" max="23" width="7.5703125" style="28" customWidth="1"/>
    <col min="24" max="24" width="7.5703125" style="44" customWidth="1"/>
    <col min="25" max="25" width="7.5703125" style="28" customWidth="1"/>
    <col min="26" max="26" width="7.5703125" style="44" customWidth="1"/>
    <col min="27" max="27" width="7.5703125" style="28" customWidth="1"/>
    <col min="28" max="28" width="7.5703125" style="44" customWidth="1"/>
    <col min="29" max="29" width="9.42578125" style="29" customWidth="1"/>
    <col min="30" max="30" width="27.28515625" style="45" customWidth="1"/>
    <col min="31" max="16384" width="8.85546875" style="24"/>
  </cols>
  <sheetData>
    <row r="1" spans="1:32" s="22" customFormat="1" ht="69" customHeight="1" thickBot="1" x14ac:dyDescent="0.3">
      <c r="A1" s="210" t="s">
        <v>146</v>
      </c>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211"/>
      <c r="AD1" s="212"/>
      <c r="AE1" s="55"/>
      <c r="AF1" s="55"/>
    </row>
    <row r="2" spans="1:32" s="22" customFormat="1" ht="45" customHeight="1" thickBot="1" x14ac:dyDescent="0.3">
      <c r="A2" s="213" t="s">
        <v>45</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5"/>
      <c r="AE2" s="55"/>
      <c r="AF2" s="55"/>
    </row>
    <row r="3" spans="1:32" s="23" customFormat="1" ht="48" customHeight="1" thickBot="1" x14ac:dyDescent="0.25">
      <c r="A3" s="56" t="s">
        <v>46</v>
      </c>
      <c r="B3" s="57" t="s">
        <v>47</v>
      </c>
      <c r="C3" s="57" t="s">
        <v>48</v>
      </c>
      <c r="D3" s="58" t="s">
        <v>103</v>
      </c>
      <c r="E3" s="58" t="s">
        <v>57</v>
      </c>
      <c r="F3" s="59" t="s">
        <v>58</v>
      </c>
      <c r="G3" s="58" t="s">
        <v>76</v>
      </c>
      <c r="H3" s="59" t="s">
        <v>77</v>
      </c>
      <c r="I3" s="58" t="s">
        <v>99</v>
      </c>
      <c r="J3" s="59" t="s">
        <v>100</v>
      </c>
      <c r="K3" s="58" t="s">
        <v>101</v>
      </c>
      <c r="L3" s="59" t="s">
        <v>102</v>
      </c>
      <c r="M3" s="58" t="s">
        <v>104</v>
      </c>
      <c r="N3" s="159" t="s">
        <v>105</v>
      </c>
      <c r="O3" s="58" t="s">
        <v>108</v>
      </c>
      <c r="P3" s="59" t="s">
        <v>109</v>
      </c>
      <c r="Q3" s="58" t="s">
        <v>110</v>
      </c>
      <c r="R3" s="58" t="s">
        <v>111</v>
      </c>
      <c r="S3" s="58" t="s">
        <v>113</v>
      </c>
      <c r="T3" s="58" t="s">
        <v>114</v>
      </c>
      <c r="U3" s="58" t="s">
        <v>115</v>
      </c>
      <c r="V3" s="59" t="s">
        <v>116</v>
      </c>
      <c r="W3" s="58" t="s">
        <v>118</v>
      </c>
      <c r="X3" s="59" t="s">
        <v>119</v>
      </c>
      <c r="Y3" s="58" t="s">
        <v>120</v>
      </c>
      <c r="Z3" s="59" t="s">
        <v>121</v>
      </c>
      <c r="AA3" s="58" t="s">
        <v>122</v>
      </c>
      <c r="AB3" s="59" t="s">
        <v>123</v>
      </c>
      <c r="AC3" s="58" t="s">
        <v>124</v>
      </c>
      <c r="AD3" s="60" t="s">
        <v>49</v>
      </c>
      <c r="AE3" s="61"/>
      <c r="AF3" s="61"/>
    </row>
    <row r="4" spans="1:32" ht="143.25" customHeight="1" x14ac:dyDescent="0.25">
      <c r="A4" s="62" t="s">
        <v>106</v>
      </c>
      <c r="B4" s="63" t="s">
        <v>78</v>
      </c>
      <c r="C4" s="64" t="s">
        <v>59</v>
      </c>
      <c r="D4" s="65">
        <v>0.8</v>
      </c>
      <c r="E4" s="66">
        <v>0</v>
      </c>
      <c r="F4" s="67">
        <v>0</v>
      </c>
      <c r="G4" s="66">
        <v>0</v>
      </c>
      <c r="H4" s="67">
        <v>0</v>
      </c>
      <c r="I4" s="66">
        <v>0</v>
      </c>
      <c r="J4" s="67">
        <v>0</v>
      </c>
      <c r="K4" s="66">
        <v>0</v>
      </c>
      <c r="L4" s="67">
        <v>0</v>
      </c>
      <c r="M4" s="66">
        <v>0</v>
      </c>
      <c r="N4" s="160"/>
      <c r="O4" s="66">
        <v>0</v>
      </c>
      <c r="P4" s="67"/>
      <c r="Q4" s="66">
        <v>0</v>
      </c>
      <c r="R4" s="67"/>
      <c r="S4" s="66">
        <v>0</v>
      </c>
      <c r="T4" s="67"/>
      <c r="U4" s="66">
        <v>0</v>
      </c>
      <c r="V4" s="67"/>
      <c r="W4" s="66">
        <v>0</v>
      </c>
      <c r="X4" s="67"/>
      <c r="Y4" s="66">
        <v>0</v>
      </c>
      <c r="Z4" s="67"/>
      <c r="AA4" s="68">
        <v>80</v>
      </c>
      <c r="AB4" s="69"/>
      <c r="AC4" s="66">
        <v>0</v>
      </c>
      <c r="AD4" s="70" t="s">
        <v>125</v>
      </c>
      <c r="AE4" s="54"/>
      <c r="AF4" s="54"/>
    </row>
    <row r="5" spans="1:32" ht="192.75" customHeight="1" thickBot="1" x14ac:dyDescent="0.3">
      <c r="A5" s="72" t="s">
        <v>50</v>
      </c>
      <c r="B5" s="73" t="s">
        <v>51</v>
      </c>
      <c r="C5" s="74" t="s">
        <v>79</v>
      </c>
      <c r="D5" s="75">
        <v>0.1</v>
      </c>
      <c r="E5" s="76">
        <v>0</v>
      </c>
      <c r="F5" s="77">
        <v>0</v>
      </c>
      <c r="G5" s="78">
        <v>0</v>
      </c>
      <c r="H5" s="77">
        <v>0</v>
      </c>
      <c r="I5" s="78">
        <v>0</v>
      </c>
      <c r="J5" s="166">
        <v>0</v>
      </c>
      <c r="K5" s="78">
        <v>0</v>
      </c>
      <c r="L5" s="77">
        <v>0</v>
      </c>
      <c r="M5" s="78">
        <v>0</v>
      </c>
      <c r="N5" s="165"/>
      <c r="O5" s="78">
        <v>0</v>
      </c>
      <c r="P5" s="80"/>
      <c r="Q5" s="78">
        <v>0</v>
      </c>
      <c r="R5" s="81"/>
      <c r="S5" s="78">
        <v>0</v>
      </c>
      <c r="T5" s="80"/>
      <c r="U5" s="78">
        <v>0</v>
      </c>
      <c r="V5" s="81"/>
      <c r="W5" s="78">
        <v>0</v>
      </c>
      <c r="X5" s="80"/>
      <c r="Y5" s="78">
        <v>0</v>
      </c>
      <c r="Z5" s="80"/>
      <c r="AA5" s="82">
        <v>10</v>
      </c>
      <c r="AB5" s="83"/>
      <c r="AC5" s="78">
        <v>0</v>
      </c>
      <c r="AD5" s="84" t="s">
        <v>126</v>
      </c>
      <c r="AE5" s="54"/>
      <c r="AF5" s="54"/>
    </row>
    <row r="6" spans="1:32" ht="160.5" customHeight="1" thickBot="1" x14ac:dyDescent="0.3">
      <c r="A6" s="85" t="s">
        <v>52</v>
      </c>
      <c r="B6" s="86" t="s">
        <v>53</v>
      </c>
      <c r="C6" s="87" t="s">
        <v>80</v>
      </c>
      <c r="D6" s="88">
        <v>0.2175</v>
      </c>
      <c r="E6" s="89">
        <v>1.6418421044547371</v>
      </c>
      <c r="F6" s="90">
        <v>1.6884999999999999</v>
      </c>
      <c r="G6" s="89">
        <v>2.1076315780985264</v>
      </c>
      <c r="H6" s="91">
        <v>2.08</v>
      </c>
      <c r="I6" s="68">
        <v>2.5410526307301056</v>
      </c>
      <c r="J6" s="90">
        <v>2.3120000000000003</v>
      </c>
      <c r="K6" s="89">
        <v>1.6692105254669476</v>
      </c>
      <c r="L6" s="91">
        <v>1.6364999999999998</v>
      </c>
      <c r="M6" s="89">
        <v>1.6692105254669476</v>
      </c>
      <c r="N6" s="167">
        <v>2.2605</v>
      </c>
      <c r="O6" s="68">
        <v>1.6692105254669476</v>
      </c>
      <c r="P6" s="69"/>
      <c r="Q6" s="89">
        <v>2.0354117636306825</v>
      </c>
      <c r="R6" s="91"/>
      <c r="S6" s="89">
        <v>1.3639999994624001</v>
      </c>
      <c r="T6" s="69"/>
      <c r="U6" s="68">
        <v>1.6416666661290666</v>
      </c>
      <c r="V6" s="91"/>
      <c r="W6" s="89">
        <v>3.2833333322581333</v>
      </c>
      <c r="X6" s="69"/>
      <c r="Y6" s="89">
        <v>1.0829999994624</v>
      </c>
      <c r="Z6" s="69"/>
      <c r="AA6" s="68">
        <v>1.0656666661546665</v>
      </c>
      <c r="AB6" s="91"/>
      <c r="AC6" s="68">
        <v>9.9775000000000009</v>
      </c>
      <c r="AD6" s="92"/>
      <c r="AE6" s="54"/>
      <c r="AF6" s="54"/>
    </row>
    <row r="7" spans="1:32" ht="132.75" customHeight="1" thickBot="1" x14ac:dyDescent="0.3">
      <c r="A7" s="93" t="s">
        <v>60</v>
      </c>
      <c r="B7" s="94" t="s">
        <v>61</v>
      </c>
      <c r="C7" s="95" t="s">
        <v>81</v>
      </c>
      <c r="D7" s="96">
        <v>0.24729999999999999</v>
      </c>
      <c r="E7" s="97">
        <v>0</v>
      </c>
      <c r="F7" s="67">
        <v>0</v>
      </c>
      <c r="G7" s="97">
        <v>0</v>
      </c>
      <c r="H7" s="80">
        <v>0</v>
      </c>
      <c r="I7" s="68">
        <v>6.18</v>
      </c>
      <c r="J7" s="98">
        <v>6.18</v>
      </c>
      <c r="K7" s="97">
        <v>0</v>
      </c>
      <c r="L7" s="80">
        <v>0</v>
      </c>
      <c r="M7" s="97">
        <v>0</v>
      </c>
      <c r="N7" s="167">
        <v>0</v>
      </c>
      <c r="O7" s="68">
        <v>6.18</v>
      </c>
      <c r="P7" s="69"/>
      <c r="Q7" s="97">
        <v>0</v>
      </c>
      <c r="R7" s="69"/>
      <c r="S7" s="97">
        <v>0</v>
      </c>
      <c r="T7" s="69"/>
      <c r="U7" s="68">
        <v>6.18</v>
      </c>
      <c r="V7" s="69"/>
      <c r="W7" s="97">
        <v>0</v>
      </c>
      <c r="X7" s="69"/>
      <c r="Y7" s="97">
        <v>0</v>
      </c>
      <c r="Z7" s="69"/>
      <c r="AA7" s="68">
        <v>6.18</v>
      </c>
      <c r="AB7" s="69"/>
      <c r="AC7" s="68">
        <v>6.18</v>
      </c>
      <c r="AD7" s="99"/>
      <c r="AE7" s="54"/>
      <c r="AF7" s="54"/>
    </row>
    <row r="8" spans="1:32" ht="132.75" customHeight="1" x14ac:dyDescent="0.25">
      <c r="A8" s="100" t="s">
        <v>60</v>
      </c>
      <c r="B8" s="101" t="s">
        <v>82</v>
      </c>
      <c r="C8" s="102" t="s">
        <v>83</v>
      </c>
      <c r="D8" s="103">
        <v>0.2394</v>
      </c>
      <c r="E8" s="104">
        <v>0.24529411764705883</v>
      </c>
      <c r="F8" s="105">
        <v>0.24529411764705883</v>
      </c>
      <c r="G8" s="104">
        <v>0.73529411764705888</v>
      </c>
      <c r="H8" s="106">
        <v>0.73529411764705888</v>
      </c>
      <c r="I8" s="104">
        <v>1.2252941176470589</v>
      </c>
      <c r="J8" s="105">
        <v>1.223529411764706</v>
      </c>
      <c r="K8" s="104">
        <v>4.0313333333333334</v>
      </c>
      <c r="L8" s="80">
        <v>4.03</v>
      </c>
      <c r="M8" s="104">
        <v>0.27799999999999997</v>
      </c>
      <c r="N8" s="168">
        <v>0.24529411764705883</v>
      </c>
      <c r="O8" s="104">
        <v>0.27799999999999997</v>
      </c>
      <c r="P8" s="106"/>
      <c r="Q8" s="104">
        <v>2.5113333333333334</v>
      </c>
      <c r="R8" s="106"/>
      <c r="S8" s="104">
        <v>3.59</v>
      </c>
      <c r="T8" s="106"/>
      <c r="U8" s="104">
        <v>2.0830000000000002</v>
      </c>
      <c r="V8" s="106"/>
      <c r="W8" s="104">
        <v>2.0830000000000002</v>
      </c>
      <c r="X8" s="106"/>
      <c r="Y8" s="104">
        <v>4.117</v>
      </c>
      <c r="Z8" s="106"/>
      <c r="AA8" s="104">
        <v>2.7469999999999999</v>
      </c>
      <c r="AB8" s="106"/>
      <c r="AC8" s="68">
        <v>6.4794117647058824</v>
      </c>
      <c r="AD8" s="172" t="s">
        <v>147</v>
      </c>
      <c r="AE8" s="54"/>
      <c r="AF8" s="54"/>
    </row>
    <row r="9" spans="1:32" ht="132.75" customHeight="1" thickBot="1" x14ac:dyDescent="0.3">
      <c r="A9" s="100" t="s">
        <v>60</v>
      </c>
      <c r="B9" s="101" t="s">
        <v>62</v>
      </c>
      <c r="C9" s="102" t="s">
        <v>84</v>
      </c>
      <c r="D9" s="107">
        <v>0.21510000000000001</v>
      </c>
      <c r="E9" s="97">
        <v>0</v>
      </c>
      <c r="F9" s="108">
        <v>0</v>
      </c>
      <c r="G9" s="82">
        <v>9.0909090909090917</v>
      </c>
      <c r="H9" s="106">
        <v>0</v>
      </c>
      <c r="I9" s="82">
        <v>3.08</v>
      </c>
      <c r="J9" s="105">
        <v>3.08</v>
      </c>
      <c r="K9" s="97">
        <v>0</v>
      </c>
      <c r="L9" s="106">
        <v>0</v>
      </c>
      <c r="M9" s="97">
        <v>0</v>
      </c>
      <c r="N9" s="165"/>
      <c r="O9" s="82">
        <v>3.2340000000000004</v>
      </c>
      <c r="P9" s="80"/>
      <c r="Q9" s="97">
        <v>0</v>
      </c>
      <c r="R9" s="80"/>
      <c r="S9" s="97">
        <v>0</v>
      </c>
      <c r="T9" s="80"/>
      <c r="U9" s="82">
        <v>3.08</v>
      </c>
      <c r="V9" s="98"/>
      <c r="W9" s="97">
        <v>0</v>
      </c>
      <c r="X9" s="80"/>
      <c r="Y9" s="82">
        <v>0.5</v>
      </c>
      <c r="Z9" s="80"/>
      <c r="AA9" s="82">
        <v>2.58</v>
      </c>
      <c r="AB9" s="109"/>
      <c r="AC9" s="82">
        <v>3.08</v>
      </c>
      <c r="AD9" s="99"/>
      <c r="AE9" s="54"/>
      <c r="AF9" s="54"/>
    </row>
    <row r="10" spans="1:32" s="25" customFormat="1" ht="66" customHeight="1" thickBot="1" x14ac:dyDescent="0.3">
      <c r="A10" s="110" t="s">
        <v>46</v>
      </c>
      <c r="B10" s="111" t="s">
        <v>47</v>
      </c>
      <c r="C10" s="111" t="s">
        <v>48</v>
      </c>
      <c r="D10" s="112" t="s">
        <v>103</v>
      </c>
      <c r="E10" s="112" t="s">
        <v>57</v>
      </c>
      <c r="F10" s="113" t="s">
        <v>58</v>
      </c>
      <c r="G10" s="112" t="s">
        <v>76</v>
      </c>
      <c r="H10" s="113" t="s">
        <v>77</v>
      </c>
      <c r="I10" s="112" t="s">
        <v>99</v>
      </c>
      <c r="J10" s="113" t="s">
        <v>100</v>
      </c>
      <c r="K10" s="112" t="s">
        <v>101</v>
      </c>
      <c r="L10" s="113" t="s">
        <v>102</v>
      </c>
      <c r="M10" s="112" t="s">
        <v>104</v>
      </c>
      <c r="N10" s="161" t="s">
        <v>105</v>
      </c>
      <c r="O10" s="112" t="s">
        <v>108</v>
      </c>
      <c r="P10" s="113" t="s">
        <v>109</v>
      </c>
      <c r="Q10" s="112" t="s">
        <v>110</v>
      </c>
      <c r="R10" s="112" t="s">
        <v>111</v>
      </c>
      <c r="S10" s="112" t="s">
        <v>113</v>
      </c>
      <c r="T10" s="112" t="s">
        <v>114</v>
      </c>
      <c r="U10" s="112" t="s">
        <v>115</v>
      </c>
      <c r="V10" s="113" t="s">
        <v>116</v>
      </c>
      <c r="W10" s="112" t="s">
        <v>118</v>
      </c>
      <c r="X10" s="113" t="s">
        <v>119</v>
      </c>
      <c r="Y10" s="112" t="s">
        <v>120</v>
      </c>
      <c r="Z10" s="113" t="s">
        <v>121</v>
      </c>
      <c r="AA10" s="112" t="s">
        <v>122</v>
      </c>
      <c r="AB10" s="113" t="s">
        <v>123</v>
      </c>
      <c r="AC10" s="112" t="s">
        <v>124</v>
      </c>
      <c r="AD10" s="114" t="s">
        <v>49</v>
      </c>
      <c r="AE10" s="115"/>
      <c r="AF10" s="71"/>
    </row>
    <row r="11" spans="1:32" ht="78" customHeight="1" thickBot="1" x14ac:dyDescent="0.3">
      <c r="A11" s="85" t="s">
        <v>52</v>
      </c>
      <c r="B11" s="86" t="s">
        <v>54</v>
      </c>
      <c r="C11" s="87" t="s">
        <v>85</v>
      </c>
      <c r="D11" s="88">
        <v>0.96599999999999997</v>
      </c>
      <c r="E11" s="89">
        <v>8.0500000000000007</v>
      </c>
      <c r="F11" s="90">
        <v>8</v>
      </c>
      <c r="G11" s="89">
        <v>8.0500000000000007</v>
      </c>
      <c r="H11" s="90">
        <v>8</v>
      </c>
      <c r="I11" s="89">
        <v>8.0500000000000007</v>
      </c>
      <c r="J11" s="90">
        <v>8</v>
      </c>
      <c r="K11" s="68">
        <v>8.0500000000000007</v>
      </c>
      <c r="L11" s="90">
        <v>8</v>
      </c>
      <c r="M11" s="89">
        <v>8.0500000000000007</v>
      </c>
      <c r="N11" s="167">
        <v>8</v>
      </c>
      <c r="O11" s="68">
        <v>8.0500000000000007</v>
      </c>
      <c r="P11" s="69"/>
      <c r="Q11" s="68">
        <v>8.0500000000000007</v>
      </c>
      <c r="R11" s="91"/>
      <c r="S11" s="68">
        <v>8.0500000000000007</v>
      </c>
      <c r="T11" s="69"/>
      <c r="U11" s="68">
        <v>8.0500000000000007</v>
      </c>
      <c r="V11" s="91"/>
      <c r="W11" s="68">
        <v>8.0500000000000007</v>
      </c>
      <c r="X11" s="69"/>
      <c r="Y11" s="68">
        <v>8.0500000000000007</v>
      </c>
      <c r="Z11" s="69"/>
      <c r="AA11" s="68">
        <v>8.0500000000000007</v>
      </c>
      <c r="AB11" s="91"/>
      <c r="AC11" s="89">
        <v>40</v>
      </c>
      <c r="AD11" s="92"/>
      <c r="AE11" s="54"/>
      <c r="AF11" s="54"/>
    </row>
    <row r="12" spans="1:32" ht="78" customHeight="1" x14ac:dyDescent="0.25">
      <c r="A12" s="116" t="s">
        <v>60</v>
      </c>
      <c r="B12" s="117" t="s">
        <v>63</v>
      </c>
      <c r="C12" s="102" t="s">
        <v>86</v>
      </c>
      <c r="D12" s="118">
        <v>0.93200000000000005</v>
      </c>
      <c r="E12" s="68">
        <v>7.77</v>
      </c>
      <c r="F12" s="119">
        <v>8</v>
      </c>
      <c r="G12" s="68">
        <v>7.77</v>
      </c>
      <c r="H12" s="105">
        <v>8</v>
      </c>
      <c r="I12" s="68">
        <v>7.77</v>
      </c>
      <c r="J12" s="105">
        <v>8.3000000000000007</v>
      </c>
      <c r="K12" s="68">
        <v>7.77</v>
      </c>
      <c r="L12" s="105">
        <v>8.3000000000000007</v>
      </c>
      <c r="M12" s="68">
        <v>7.77</v>
      </c>
      <c r="N12" s="167">
        <v>8.3000000000000007</v>
      </c>
      <c r="O12" s="68">
        <v>7.77</v>
      </c>
      <c r="P12" s="69"/>
      <c r="Q12" s="68">
        <v>7.77</v>
      </c>
      <c r="R12" s="119"/>
      <c r="S12" s="68">
        <v>7.77</v>
      </c>
      <c r="T12" s="69"/>
      <c r="U12" s="68">
        <v>7.77</v>
      </c>
      <c r="V12" s="119"/>
      <c r="W12" s="68">
        <v>7.77</v>
      </c>
      <c r="X12" s="69"/>
      <c r="Y12" s="68">
        <v>7.77</v>
      </c>
      <c r="Z12" s="69"/>
      <c r="AA12" s="68">
        <v>7.77</v>
      </c>
      <c r="AB12" s="105"/>
      <c r="AC12" s="68">
        <v>40.900000000000006</v>
      </c>
      <c r="AD12" s="120"/>
      <c r="AE12" s="54"/>
      <c r="AF12" s="54"/>
    </row>
    <row r="13" spans="1:32" ht="78" customHeight="1" x14ac:dyDescent="0.25">
      <c r="A13" s="116" t="s">
        <v>60</v>
      </c>
      <c r="B13" s="117" t="s">
        <v>64</v>
      </c>
      <c r="C13" s="102" t="s">
        <v>87</v>
      </c>
      <c r="D13" s="118">
        <v>0.95799999999999996</v>
      </c>
      <c r="E13" s="104">
        <v>7.9</v>
      </c>
      <c r="F13" s="105">
        <v>7.9749999999999996</v>
      </c>
      <c r="G13" s="104">
        <v>7.9</v>
      </c>
      <c r="H13" s="105">
        <v>8</v>
      </c>
      <c r="I13" s="104">
        <v>8</v>
      </c>
      <c r="J13" s="105">
        <v>8.0500000000000007</v>
      </c>
      <c r="K13" s="82">
        <v>8</v>
      </c>
      <c r="L13" s="105">
        <v>8.0500000000000007</v>
      </c>
      <c r="M13" s="82">
        <v>8</v>
      </c>
      <c r="N13" s="169">
        <v>8.0500000000000007</v>
      </c>
      <c r="O13" s="82">
        <v>8</v>
      </c>
      <c r="P13" s="80"/>
      <c r="Q13" s="82">
        <v>8</v>
      </c>
      <c r="R13" s="98"/>
      <c r="S13" s="82">
        <v>8</v>
      </c>
      <c r="T13" s="80"/>
      <c r="U13" s="82">
        <v>8</v>
      </c>
      <c r="V13" s="98"/>
      <c r="W13" s="82">
        <v>8</v>
      </c>
      <c r="X13" s="80"/>
      <c r="Y13" s="82">
        <v>8</v>
      </c>
      <c r="Z13" s="80"/>
      <c r="AA13" s="82">
        <v>8</v>
      </c>
      <c r="AB13" s="105"/>
      <c r="AC13" s="104">
        <v>40.125</v>
      </c>
      <c r="AD13" s="120"/>
      <c r="AE13" s="54"/>
      <c r="AF13" s="54"/>
    </row>
    <row r="14" spans="1:32" ht="78" customHeight="1" x14ac:dyDescent="0.25">
      <c r="A14" s="116" t="s">
        <v>60</v>
      </c>
      <c r="B14" s="117" t="s">
        <v>112</v>
      </c>
      <c r="C14" s="102" t="s">
        <v>88</v>
      </c>
      <c r="D14" s="121">
        <v>0.95</v>
      </c>
      <c r="E14" s="104">
        <v>7.91</v>
      </c>
      <c r="F14" s="105">
        <v>8</v>
      </c>
      <c r="G14" s="104">
        <v>7.91</v>
      </c>
      <c r="H14" s="105">
        <v>8</v>
      </c>
      <c r="I14" s="104">
        <v>7.91</v>
      </c>
      <c r="J14" s="105">
        <v>8</v>
      </c>
      <c r="K14" s="104">
        <v>7.91</v>
      </c>
      <c r="L14" s="105">
        <v>8</v>
      </c>
      <c r="M14" s="104">
        <v>7.91</v>
      </c>
      <c r="N14" s="168">
        <v>8</v>
      </c>
      <c r="O14" s="104">
        <v>7.91</v>
      </c>
      <c r="P14" s="106"/>
      <c r="Q14" s="104">
        <v>7.92</v>
      </c>
      <c r="R14" s="105"/>
      <c r="S14" s="104">
        <v>7.92</v>
      </c>
      <c r="T14" s="106"/>
      <c r="U14" s="104">
        <v>7.92</v>
      </c>
      <c r="V14" s="105"/>
      <c r="W14" s="104">
        <v>7.92</v>
      </c>
      <c r="X14" s="106"/>
      <c r="Y14" s="104">
        <v>7.92</v>
      </c>
      <c r="Z14" s="106"/>
      <c r="AA14" s="104">
        <v>7.94</v>
      </c>
      <c r="AB14" s="105"/>
      <c r="AC14" s="104">
        <v>40</v>
      </c>
      <c r="AD14" s="120"/>
      <c r="AE14" s="54"/>
      <c r="AF14" s="54"/>
    </row>
    <row r="15" spans="1:32" ht="78" customHeight="1" x14ac:dyDescent="0.25">
      <c r="A15" s="116" t="s">
        <v>60</v>
      </c>
      <c r="B15" s="117" t="s">
        <v>89</v>
      </c>
      <c r="C15" s="122" t="s">
        <v>90</v>
      </c>
      <c r="D15" s="75">
        <v>0.2</v>
      </c>
      <c r="E15" s="104">
        <v>1.67</v>
      </c>
      <c r="F15" s="105">
        <v>2</v>
      </c>
      <c r="G15" s="104">
        <v>1.67</v>
      </c>
      <c r="H15" s="123">
        <v>2</v>
      </c>
      <c r="I15" s="104">
        <v>1.67</v>
      </c>
      <c r="J15" s="123">
        <v>2</v>
      </c>
      <c r="K15" s="104">
        <v>1.67</v>
      </c>
      <c r="L15" s="123">
        <v>2</v>
      </c>
      <c r="M15" s="104">
        <v>1.67</v>
      </c>
      <c r="N15" s="168">
        <v>2</v>
      </c>
      <c r="O15" s="104">
        <v>1.67</v>
      </c>
      <c r="P15" s="106"/>
      <c r="Q15" s="104">
        <v>1.67</v>
      </c>
      <c r="R15" s="105"/>
      <c r="S15" s="104">
        <v>1.67</v>
      </c>
      <c r="T15" s="106"/>
      <c r="U15" s="104">
        <v>1.67</v>
      </c>
      <c r="V15" s="105"/>
      <c r="W15" s="104">
        <v>1.67</v>
      </c>
      <c r="X15" s="106"/>
      <c r="Y15" s="104">
        <v>1.67</v>
      </c>
      <c r="Z15" s="106"/>
      <c r="AA15" s="104">
        <v>1.67</v>
      </c>
      <c r="AB15" s="123"/>
      <c r="AC15" s="104">
        <v>10</v>
      </c>
      <c r="AD15" s="120"/>
      <c r="AE15" s="54"/>
      <c r="AF15" s="54"/>
    </row>
    <row r="16" spans="1:32" ht="78" customHeight="1" thickBot="1" x14ac:dyDescent="0.3">
      <c r="A16" s="116" t="s">
        <v>60</v>
      </c>
      <c r="B16" s="117" t="s">
        <v>89</v>
      </c>
      <c r="C16" s="122" t="s">
        <v>127</v>
      </c>
      <c r="D16" s="75">
        <v>0.15</v>
      </c>
      <c r="E16" s="124">
        <v>0</v>
      </c>
      <c r="F16" s="108">
        <v>0</v>
      </c>
      <c r="G16" s="125">
        <v>1.66</v>
      </c>
      <c r="H16" s="77">
        <v>0</v>
      </c>
      <c r="I16" s="124">
        <v>0</v>
      </c>
      <c r="J16" s="123">
        <v>0</v>
      </c>
      <c r="K16" s="82">
        <v>1.66</v>
      </c>
      <c r="L16" s="77">
        <v>1.66</v>
      </c>
      <c r="M16" s="125">
        <v>1.66</v>
      </c>
      <c r="N16" s="165">
        <v>3.32</v>
      </c>
      <c r="O16" s="82">
        <v>1.66</v>
      </c>
      <c r="P16" s="80"/>
      <c r="Q16" s="82">
        <v>1.66</v>
      </c>
      <c r="R16" s="83"/>
      <c r="S16" s="82">
        <v>1.66</v>
      </c>
      <c r="T16" s="80"/>
      <c r="U16" s="82">
        <v>1.66</v>
      </c>
      <c r="V16" s="83"/>
      <c r="W16" s="82">
        <v>1.66</v>
      </c>
      <c r="X16" s="80"/>
      <c r="Y16" s="82">
        <v>1.66</v>
      </c>
      <c r="Z16" s="80"/>
      <c r="AA16" s="78">
        <v>0</v>
      </c>
      <c r="AB16" s="79"/>
      <c r="AC16" s="124">
        <v>4.9799999999999995</v>
      </c>
      <c r="AD16" s="170" t="s">
        <v>148</v>
      </c>
      <c r="AE16" s="54"/>
      <c r="AF16" s="54"/>
    </row>
    <row r="17" spans="1:32" ht="177" customHeight="1" thickBot="1" x14ac:dyDescent="0.3">
      <c r="A17" s="126" t="s">
        <v>52</v>
      </c>
      <c r="B17" s="127" t="s">
        <v>65</v>
      </c>
      <c r="C17" s="128" t="s">
        <v>91</v>
      </c>
      <c r="D17" s="129">
        <v>0.1</v>
      </c>
      <c r="E17" s="130">
        <v>0</v>
      </c>
      <c r="F17" s="131">
        <v>0</v>
      </c>
      <c r="G17" s="130">
        <v>0</v>
      </c>
      <c r="H17" s="91">
        <v>0</v>
      </c>
      <c r="I17" s="130">
        <v>0</v>
      </c>
      <c r="J17" s="90">
        <v>0</v>
      </c>
      <c r="K17" s="66">
        <v>0</v>
      </c>
      <c r="L17" s="91">
        <v>0</v>
      </c>
      <c r="M17" s="130">
        <v>0</v>
      </c>
      <c r="N17" s="160">
        <v>0</v>
      </c>
      <c r="O17" s="66">
        <v>0</v>
      </c>
      <c r="P17" s="69"/>
      <c r="Q17" s="68">
        <v>1.67</v>
      </c>
      <c r="R17" s="91"/>
      <c r="S17" s="68">
        <v>1.67</v>
      </c>
      <c r="T17" s="69"/>
      <c r="U17" s="68">
        <v>1.67</v>
      </c>
      <c r="V17" s="91"/>
      <c r="W17" s="68">
        <v>1.67</v>
      </c>
      <c r="X17" s="69"/>
      <c r="Y17" s="68">
        <v>1.67</v>
      </c>
      <c r="Z17" s="69"/>
      <c r="AA17" s="68">
        <v>1.65</v>
      </c>
      <c r="AB17" s="91"/>
      <c r="AC17" s="124">
        <v>0</v>
      </c>
      <c r="AD17" s="132" t="s">
        <v>128</v>
      </c>
      <c r="AE17" s="54"/>
      <c r="AF17" s="54"/>
    </row>
    <row r="18" spans="1:32" ht="96.75" customHeight="1" thickBot="1" x14ac:dyDescent="0.3">
      <c r="A18" s="133" t="s">
        <v>60</v>
      </c>
      <c r="B18" s="94" t="s">
        <v>92</v>
      </c>
      <c r="C18" s="95" t="s">
        <v>66</v>
      </c>
      <c r="D18" s="134">
        <v>1</v>
      </c>
      <c r="E18" s="68">
        <v>8.624309392265193</v>
      </c>
      <c r="F18" s="119">
        <v>7.5803778588001327</v>
      </c>
      <c r="G18" s="68">
        <v>10.248618784530386</v>
      </c>
      <c r="H18" s="98">
        <v>10.30493868080875</v>
      </c>
      <c r="I18" s="68">
        <v>11.563535911602211</v>
      </c>
      <c r="J18" s="98">
        <v>8.766987073251574</v>
      </c>
      <c r="K18" s="68">
        <v>7.6740331491712706</v>
      </c>
      <c r="L18" s="80">
        <v>9.3271461716937356</v>
      </c>
      <c r="M18" s="68">
        <v>8.2707182320441976</v>
      </c>
      <c r="N18" s="167">
        <v>9.6320848525024854</v>
      </c>
      <c r="O18" s="68">
        <v>8.375690607734807</v>
      </c>
      <c r="P18" s="69"/>
      <c r="Q18" s="68">
        <v>7.209944751381216</v>
      </c>
      <c r="R18" s="69"/>
      <c r="S18" s="68">
        <v>7.1878453038674035</v>
      </c>
      <c r="T18" s="69"/>
      <c r="U18" s="68">
        <v>9.0883977900552484</v>
      </c>
      <c r="V18" s="69"/>
      <c r="W18" s="68">
        <v>9.6298342541436455</v>
      </c>
      <c r="X18" s="69"/>
      <c r="Y18" s="68">
        <v>8.3701657458563528</v>
      </c>
      <c r="Z18" s="69"/>
      <c r="AA18" s="68">
        <v>3.7569060773480665</v>
      </c>
      <c r="AB18" s="106"/>
      <c r="AC18" s="68">
        <v>45.611534637056678</v>
      </c>
      <c r="AD18" s="132" t="s">
        <v>149</v>
      </c>
      <c r="AE18" s="54"/>
      <c r="AF18" s="54"/>
    </row>
    <row r="19" spans="1:32" ht="96.75" customHeight="1" x14ac:dyDescent="0.25">
      <c r="A19" s="100" t="s">
        <v>60</v>
      </c>
      <c r="B19" s="101" t="s">
        <v>93</v>
      </c>
      <c r="C19" s="102" t="s">
        <v>94</v>
      </c>
      <c r="D19" s="121">
        <v>0.8</v>
      </c>
      <c r="E19" s="104">
        <v>80</v>
      </c>
      <c r="F19" s="105" t="s">
        <v>150</v>
      </c>
      <c r="G19" s="104">
        <v>80</v>
      </c>
      <c r="H19" s="106">
        <v>91.11</v>
      </c>
      <c r="I19" s="104">
        <v>80</v>
      </c>
      <c r="J19" s="105">
        <v>94.7</v>
      </c>
      <c r="K19" s="104">
        <v>80</v>
      </c>
      <c r="L19" s="106" t="s">
        <v>150</v>
      </c>
      <c r="M19" s="104">
        <v>80</v>
      </c>
      <c r="N19" s="168" t="s">
        <v>150</v>
      </c>
      <c r="O19" s="104">
        <v>80</v>
      </c>
      <c r="P19" s="106"/>
      <c r="Q19" s="104">
        <v>80</v>
      </c>
      <c r="R19" s="106"/>
      <c r="S19" s="104">
        <v>80</v>
      </c>
      <c r="T19" s="106"/>
      <c r="U19" s="104">
        <v>80</v>
      </c>
      <c r="V19" s="106"/>
      <c r="W19" s="104">
        <v>80</v>
      </c>
      <c r="X19" s="106"/>
      <c r="Y19" s="104">
        <v>80</v>
      </c>
      <c r="Z19" s="106"/>
      <c r="AA19" s="104">
        <v>80</v>
      </c>
      <c r="AB19" s="106"/>
      <c r="AC19" s="104">
        <v>92.905000000000001</v>
      </c>
      <c r="AD19" s="171" t="s">
        <v>129</v>
      </c>
      <c r="AE19" s="54"/>
      <c r="AF19" s="54"/>
    </row>
    <row r="20" spans="1:32" ht="96.75" customHeight="1" x14ac:dyDescent="0.25">
      <c r="A20" s="116" t="s">
        <v>60</v>
      </c>
      <c r="B20" s="117" t="s">
        <v>95</v>
      </c>
      <c r="C20" s="102" t="s">
        <v>96</v>
      </c>
      <c r="D20" s="121">
        <v>0.2</v>
      </c>
      <c r="E20" s="104">
        <v>1.67</v>
      </c>
      <c r="F20" s="105" t="s">
        <v>150</v>
      </c>
      <c r="G20" s="104">
        <v>1.67</v>
      </c>
      <c r="H20" s="106">
        <v>3.34</v>
      </c>
      <c r="I20" s="104">
        <v>1.67</v>
      </c>
      <c r="J20" s="105">
        <v>1.67</v>
      </c>
      <c r="K20" s="104">
        <v>1.67</v>
      </c>
      <c r="L20" s="106">
        <v>0</v>
      </c>
      <c r="M20" s="104">
        <v>1.67</v>
      </c>
      <c r="N20" s="168">
        <v>0</v>
      </c>
      <c r="O20" s="104">
        <v>1.67</v>
      </c>
      <c r="P20" s="106"/>
      <c r="Q20" s="104">
        <v>1.67</v>
      </c>
      <c r="R20" s="105"/>
      <c r="S20" s="104">
        <v>1.67</v>
      </c>
      <c r="T20" s="106"/>
      <c r="U20" s="104">
        <v>1.67</v>
      </c>
      <c r="V20" s="105"/>
      <c r="W20" s="104">
        <v>1.67</v>
      </c>
      <c r="X20" s="106"/>
      <c r="Y20" s="104">
        <v>1.67</v>
      </c>
      <c r="Z20" s="106"/>
      <c r="AA20" s="104">
        <v>1.67</v>
      </c>
      <c r="AB20" s="105"/>
      <c r="AC20" s="104">
        <v>5.01</v>
      </c>
      <c r="AD20" s="171" t="s">
        <v>129</v>
      </c>
      <c r="AE20" s="54"/>
      <c r="AF20" s="54"/>
    </row>
    <row r="21" spans="1:32" ht="96.75" customHeight="1" thickBot="1" x14ac:dyDescent="0.3">
      <c r="A21" s="100" t="s">
        <v>60</v>
      </c>
      <c r="B21" s="101" t="s">
        <v>97</v>
      </c>
      <c r="C21" s="102" t="s">
        <v>107</v>
      </c>
      <c r="D21" s="121">
        <v>1</v>
      </c>
      <c r="E21" s="104">
        <v>8.3333333333333339</v>
      </c>
      <c r="F21" s="135">
        <v>8.3333333333333339</v>
      </c>
      <c r="G21" s="125">
        <v>8.3333333333333339</v>
      </c>
      <c r="H21" s="106">
        <v>8.3330000000000002</v>
      </c>
      <c r="I21" s="125">
        <v>8.3333333333333339</v>
      </c>
      <c r="J21" s="105">
        <v>8.3333333333333339</v>
      </c>
      <c r="K21" s="82">
        <v>8.3333333333333339</v>
      </c>
      <c r="L21" s="106">
        <v>8.3330000000000002</v>
      </c>
      <c r="M21" s="125">
        <v>8.3333333333333339</v>
      </c>
      <c r="N21" s="169">
        <v>8.3330000000000002</v>
      </c>
      <c r="O21" s="82">
        <v>8.3333333333333339</v>
      </c>
      <c r="P21" s="80"/>
      <c r="Q21" s="82">
        <v>8.3333333333333339</v>
      </c>
      <c r="R21" s="98"/>
      <c r="S21" s="82">
        <v>8.3333333333333339</v>
      </c>
      <c r="T21" s="80"/>
      <c r="U21" s="82">
        <v>8.3333333333333339</v>
      </c>
      <c r="V21" s="98"/>
      <c r="W21" s="82">
        <v>8.3333333333333339</v>
      </c>
      <c r="X21" s="80"/>
      <c r="Y21" s="82">
        <v>8.3333333333333339</v>
      </c>
      <c r="Z21" s="80"/>
      <c r="AA21" s="82">
        <v>8.3333333333333339</v>
      </c>
      <c r="AB21" s="105"/>
      <c r="AC21" s="125">
        <v>41.665666666666667</v>
      </c>
      <c r="AD21" s="120"/>
      <c r="AE21" s="54"/>
      <c r="AF21" s="54"/>
    </row>
    <row r="22" spans="1:32" s="25" customFormat="1" ht="70.5" customHeight="1" thickBot="1" x14ac:dyDescent="0.3">
      <c r="A22" s="110" t="s">
        <v>46</v>
      </c>
      <c r="B22" s="111" t="s">
        <v>47</v>
      </c>
      <c r="C22" s="111" t="s">
        <v>48</v>
      </c>
      <c r="D22" s="112" t="s">
        <v>103</v>
      </c>
      <c r="E22" s="136" t="s">
        <v>57</v>
      </c>
      <c r="F22" s="113" t="s">
        <v>58</v>
      </c>
      <c r="G22" s="112" t="s">
        <v>76</v>
      </c>
      <c r="H22" s="113" t="s">
        <v>77</v>
      </c>
      <c r="I22" s="112" t="s">
        <v>99</v>
      </c>
      <c r="J22" s="113" t="s">
        <v>100</v>
      </c>
      <c r="K22" s="112" t="s">
        <v>101</v>
      </c>
      <c r="L22" s="113" t="s">
        <v>102</v>
      </c>
      <c r="M22" s="112" t="s">
        <v>104</v>
      </c>
      <c r="N22" s="161" t="s">
        <v>105</v>
      </c>
      <c r="O22" s="112" t="s">
        <v>108</v>
      </c>
      <c r="P22" s="113" t="s">
        <v>109</v>
      </c>
      <c r="Q22" s="112" t="s">
        <v>110</v>
      </c>
      <c r="R22" s="112" t="s">
        <v>111</v>
      </c>
      <c r="S22" s="112" t="s">
        <v>113</v>
      </c>
      <c r="T22" s="112" t="s">
        <v>114</v>
      </c>
      <c r="U22" s="112" t="s">
        <v>115</v>
      </c>
      <c r="V22" s="113" t="s">
        <v>116</v>
      </c>
      <c r="W22" s="112" t="s">
        <v>118</v>
      </c>
      <c r="X22" s="113" t="s">
        <v>119</v>
      </c>
      <c r="Y22" s="112" t="s">
        <v>120</v>
      </c>
      <c r="Z22" s="113" t="s">
        <v>121</v>
      </c>
      <c r="AA22" s="112" t="s">
        <v>122</v>
      </c>
      <c r="AB22" s="113" t="s">
        <v>123</v>
      </c>
      <c r="AC22" s="163" t="s">
        <v>124</v>
      </c>
      <c r="AD22" s="114" t="s">
        <v>49</v>
      </c>
      <c r="AE22" s="115"/>
      <c r="AF22" s="71"/>
    </row>
    <row r="23" spans="1:32" ht="99" customHeight="1" thickBot="1" x14ac:dyDescent="0.3">
      <c r="A23" s="85" t="s">
        <v>52</v>
      </c>
      <c r="B23" s="137" t="s">
        <v>55</v>
      </c>
      <c r="C23" s="138" t="s">
        <v>56</v>
      </c>
      <c r="D23" s="139">
        <v>0.95</v>
      </c>
      <c r="E23" s="89">
        <v>7.92</v>
      </c>
      <c r="F23" s="119">
        <v>7.4405228696632522</v>
      </c>
      <c r="G23" s="89">
        <v>7.92</v>
      </c>
      <c r="H23" s="90">
        <v>6.7227041206801088</v>
      </c>
      <c r="I23" s="89">
        <v>7.92</v>
      </c>
      <c r="J23" s="90">
        <v>7.6592650945832768</v>
      </c>
      <c r="K23" s="89">
        <v>7.92</v>
      </c>
      <c r="L23" s="90">
        <v>7.9477976431003539</v>
      </c>
      <c r="M23" s="89">
        <v>7.92</v>
      </c>
      <c r="N23" s="167">
        <v>7.9711697581286787</v>
      </c>
      <c r="O23" s="68">
        <v>7.92</v>
      </c>
      <c r="P23" s="69"/>
      <c r="Q23" s="68">
        <v>7.92</v>
      </c>
      <c r="R23" s="91"/>
      <c r="S23" s="68">
        <v>7.92</v>
      </c>
      <c r="T23" s="69"/>
      <c r="U23" s="68">
        <v>7.92</v>
      </c>
      <c r="V23" s="69"/>
      <c r="W23" s="68">
        <v>7.92</v>
      </c>
      <c r="X23" s="69"/>
      <c r="Y23" s="68">
        <v>7.9</v>
      </c>
      <c r="Z23" s="69"/>
      <c r="AA23" s="68">
        <v>7.9</v>
      </c>
      <c r="AB23" s="91"/>
      <c r="AC23" s="89">
        <v>37.741459486155669</v>
      </c>
      <c r="AD23" s="164"/>
      <c r="AE23" s="54"/>
      <c r="AF23" s="54"/>
    </row>
    <row r="24" spans="1:32" ht="99" customHeight="1" x14ac:dyDescent="0.25">
      <c r="A24" s="93" t="s">
        <v>60</v>
      </c>
      <c r="B24" s="94" t="s">
        <v>67</v>
      </c>
      <c r="C24" s="95" t="s">
        <v>68</v>
      </c>
      <c r="D24" s="134">
        <v>1</v>
      </c>
      <c r="E24" s="66">
        <v>0</v>
      </c>
      <c r="F24" s="67">
        <v>0</v>
      </c>
      <c r="G24" s="66">
        <v>0</v>
      </c>
      <c r="H24" s="140">
        <v>0</v>
      </c>
      <c r="I24" s="66">
        <v>0</v>
      </c>
      <c r="J24" s="140">
        <v>0</v>
      </c>
      <c r="K24" s="66">
        <v>0</v>
      </c>
      <c r="L24" s="140">
        <v>0</v>
      </c>
      <c r="M24" s="66">
        <v>0</v>
      </c>
      <c r="N24" s="160">
        <v>0</v>
      </c>
      <c r="O24" s="68">
        <v>50</v>
      </c>
      <c r="P24" s="69"/>
      <c r="Q24" s="66">
        <v>0</v>
      </c>
      <c r="R24" s="140"/>
      <c r="S24" s="66">
        <v>0</v>
      </c>
      <c r="T24" s="67"/>
      <c r="U24" s="66">
        <v>0</v>
      </c>
      <c r="V24" s="67"/>
      <c r="W24" s="66">
        <v>0</v>
      </c>
      <c r="X24" s="67"/>
      <c r="Y24" s="66">
        <v>0</v>
      </c>
      <c r="Z24" s="69"/>
      <c r="AA24" s="68">
        <v>50</v>
      </c>
      <c r="AB24" s="80"/>
      <c r="AC24" s="82">
        <v>0</v>
      </c>
      <c r="AD24" s="99" t="s">
        <v>117</v>
      </c>
      <c r="AE24" s="54"/>
      <c r="AF24" s="54"/>
    </row>
    <row r="25" spans="1:32" ht="99" customHeight="1" x14ac:dyDescent="0.25">
      <c r="A25" s="116" t="s">
        <v>60</v>
      </c>
      <c r="B25" s="117" t="s">
        <v>69</v>
      </c>
      <c r="C25" s="102" t="s">
        <v>70</v>
      </c>
      <c r="D25" s="141">
        <v>0.95</v>
      </c>
      <c r="E25" s="104">
        <v>7.916666666666667</v>
      </c>
      <c r="F25" s="98">
        <v>6.583333333333333</v>
      </c>
      <c r="G25" s="104">
        <v>7.916666666666667</v>
      </c>
      <c r="H25" s="105">
        <v>5.916666666666667</v>
      </c>
      <c r="I25" s="104">
        <v>7.916666666666667</v>
      </c>
      <c r="J25" s="105">
        <v>8.08</v>
      </c>
      <c r="K25" s="104">
        <v>7.916666666666667</v>
      </c>
      <c r="L25" s="105">
        <v>6.666666666666667</v>
      </c>
      <c r="M25" s="104">
        <v>7.916666666666667</v>
      </c>
      <c r="N25" s="168">
        <v>7.333333333333333</v>
      </c>
      <c r="O25" s="104">
        <v>7.916666666666667</v>
      </c>
      <c r="P25" s="106"/>
      <c r="Q25" s="104">
        <v>7.916666666666667</v>
      </c>
      <c r="R25" s="105"/>
      <c r="S25" s="104">
        <v>7.916666666666667</v>
      </c>
      <c r="T25" s="106"/>
      <c r="U25" s="104">
        <v>7.916666666666667</v>
      </c>
      <c r="V25" s="105"/>
      <c r="W25" s="104">
        <v>7.916666666666667</v>
      </c>
      <c r="X25" s="106"/>
      <c r="Y25" s="104">
        <v>7.916666666666667</v>
      </c>
      <c r="Z25" s="106"/>
      <c r="AA25" s="104">
        <v>7.916666666666667</v>
      </c>
      <c r="AB25" s="105"/>
      <c r="AC25" s="82">
        <v>34.58</v>
      </c>
      <c r="AD25" s="120"/>
      <c r="AE25" s="54"/>
      <c r="AF25" s="54"/>
    </row>
    <row r="26" spans="1:32" ht="99" customHeight="1" x14ac:dyDescent="0.25">
      <c r="A26" s="116" t="s">
        <v>60</v>
      </c>
      <c r="B26" s="117" t="s">
        <v>71</v>
      </c>
      <c r="C26" s="102" t="s">
        <v>72</v>
      </c>
      <c r="D26" s="121">
        <v>0.95</v>
      </c>
      <c r="E26" s="104">
        <v>7.916666666666667</v>
      </c>
      <c r="F26" s="105">
        <v>7.92</v>
      </c>
      <c r="G26" s="104">
        <v>7.916666666666667</v>
      </c>
      <c r="H26" s="106">
        <v>7.92</v>
      </c>
      <c r="I26" s="104">
        <v>7.916666666666667</v>
      </c>
      <c r="J26" s="105">
        <v>7.92</v>
      </c>
      <c r="K26" s="104">
        <v>7.916666666666667</v>
      </c>
      <c r="L26" s="106">
        <v>7.92</v>
      </c>
      <c r="M26" s="104">
        <v>7.916666666666667</v>
      </c>
      <c r="N26" s="168">
        <v>7.92</v>
      </c>
      <c r="O26" s="104">
        <v>7.916666666666667</v>
      </c>
      <c r="P26" s="106"/>
      <c r="Q26" s="104">
        <v>7.916666666666667</v>
      </c>
      <c r="R26" s="106"/>
      <c r="S26" s="104">
        <v>7.916666666666667</v>
      </c>
      <c r="T26" s="106"/>
      <c r="U26" s="104">
        <v>7.916666666666667</v>
      </c>
      <c r="V26" s="106"/>
      <c r="W26" s="104">
        <v>7.916666666666667</v>
      </c>
      <c r="X26" s="106"/>
      <c r="Y26" s="104">
        <v>7.916666666666667</v>
      </c>
      <c r="Z26" s="106"/>
      <c r="AA26" s="104">
        <v>7.88</v>
      </c>
      <c r="AB26" s="106"/>
      <c r="AC26" s="82">
        <v>39.6</v>
      </c>
      <c r="AD26" s="120"/>
      <c r="AE26" s="54"/>
      <c r="AF26" s="54"/>
    </row>
    <row r="27" spans="1:32" ht="99" customHeight="1" x14ac:dyDescent="0.25">
      <c r="A27" s="116" t="s">
        <v>60</v>
      </c>
      <c r="B27" s="117" t="s">
        <v>98</v>
      </c>
      <c r="C27" s="102" t="s">
        <v>73</v>
      </c>
      <c r="D27" s="121">
        <v>0.95</v>
      </c>
      <c r="E27" s="104">
        <v>7.916666666666667</v>
      </c>
      <c r="F27" s="105">
        <v>7.92</v>
      </c>
      <c r="G27" s="104">
        <v>7.916666666666667</v>
      </c>
      <c r="H27" s="106">
        <v>7.92</v>
      </c>
      <c r="I27" s="104">
        <v>7.916666666666667</v>
      </c>
      <c r="J27" s="105">
        <v>7.92</v>
      </c>
      <c r="K27" s="104">
        <v>7.916666666666667</v>
      </c>
      <c r="L27" s="106">
        <v>7.92</v>
      </c>
      <c r="M27" s="104">
        <v>7.916666666666667</v>
      </c>
      <c r="N27" s="168">
        <v>7.92</v>
      </c>
      <c r="O27" s="104">
        <v>7.916666666666667</v>
      </c>
      <c r="P27" s="106"/>
      <c r="Q27" s="104">
        <v>7.916666666666667</v>
      </c>
      <c r="R27" s="106"/>
      <c r="S27" s="104">
        <v>7.916666666666667</v>
      </c>
      <c r="T27" s="106"/>
      <c r="U27" s="104">
        <v>7.916666666666667</v>
      </c>
      <c r="V27" s="106"/>
      <c r="W27" s="104">
        <v>7.916666666666667</v>
      </c>
      <c r="X27" s="106"/>
      <c r="Y27" s="104">
        <v>7.916666666666667</v>
      </c>
      <c r="Z27" s="106"/>
      <c r="AA27" s="104">
        <v>7.88</v>
      </c>
      <c r="AB27" s="106"/>
      <c r="AC27" s="82">
        <v>39.6</v>
      </c>
      <c r="AD27" s="120"/>
      <c r="AE27" s="54"/>
      <c r="AF27" s="54"/>
    </row>
    <row r="28" spans="1:32" ht="99" customHeight="1" x14ac:dyDescent="0.25">
      <c r="A28" s="116" t="s">
        <v>60</v>
      </c>
      <c r="B28" s="117" t="s">
        <v>74</v>
      </c>
      <c r="C28" s="122" t="s">
        <v>75</v>
      </c>
      <c r="D28" s="75">
        <v>0.7</v>
      </c>
      <c r="E28" s="97">
        <v>0</v>
      </c>
      <c r="F28" s="142">
        <v>0</v>
      </c>
      <c r="G28" s="97">
        <v>0</v>
      </c>
      <c r="H28" s="77">
        <v>0</v>
      </c>
      <c r="I28" s="104">
        <v>17.5</v>
      </c>
      <c r="J28" s="123">
        <v>17.5</v>
      </c>
      <c r="K28" s="97">
        <v>0</v>
      </c>
      <c r="L28" s="77">
        <v>0</v>
      </c>
      <c r="M28" s="97">
        <v>0</v>
      </c>
      <c r="N28" s="168">
        <v>0</v>
      </c>
      <c r="O28" s="104">
        <v>17.5</v>
      </c>
      <c r="P28" s="106"/>
      <c r="Q28" s="97">
        <v>0</v>
      </c>
      <c r="R28" s="142"/>
      <c r="S28" s="97">
        <v>0</v>
      </c>
      <c r="T28" s="106"/>
      <c r="U28" s="104">
        <v>17.5</v>
      </c>
      <c r="V28" s="106"/>
      <c r="W28" s="97">
        <v>0</v>
      </c>
      <c r="X28" s="142"/>
      <c r="Y28" s="97">
        <v>0</v>
      </c>
      <c r="Z28" s="106"/>
      <c r="AA28" s="104">
        <v>17.5</v>
      </c>
      <c r="AB28" s="77"/>
      <c r="AC28" s="82">
        <v>17.5</v>
      </c>
      <c r="AD28" s="84"/>
      <c r="AE28" s="54"/>
      <c r="AF28" s="54"/>
    </row>
    <row r="29" spans="1:32" ht="99" customHeight="1" x14ac:dyDescent="0.25">
      <c r="A29" s="116" t="s">
        <v>60</v>
      </c>
      <c r="B29" s="117" t="s">
        <v>130</v>
      </c>
      <c r="C29" s="122" t="s">
        <v>131</v>
      </c>
      <c r="D29" s="75">
        <v>0.7</v>
      </c>
      <c r="E29" s="104">
        <v>5.5</v>
      </c>
      <c r="F29" s="105">
        <v>5.5</v>
      </c>
      <c r="G29" s="104">
        <v>6</v>
      </c>
      <c r="H29" s="123">
        <v>6</v>
      </c>
      <c r="I29" s="104">
        <v>6</v>
      </c>
      <c r="J29" s="123">
        <v>6</v>
      </c>
      <c r="K29" s="104">
        <v>5.5</v>
      </c>
      <c r="L29" s="77">
        <v>5.5</v>
      </c>
      <c r="M29" s="104">
        <v>6</v>
      </c>
      <c r="N29" s="168">
        <v>6</v>
      </c>
      <c r="O29" s="104">
        <v>6</v>
      </c>
      <c r="P29" s="106"/>
      <c r="Q29" s="104">
        <v>5.5</v>
      </c>
      <c r="R29" s="106"/>
      <c r="S29" s="104">
        <v>6</v>
      </c>
      <c r="T29" s="106"/>
      <c r="U29" s="104">
        <v>6</v>
      </c>
      <c r="V29" s="106"/>
      <c r="W29" s="104">
        <v>5.5</v>
      </c>
      <c r="X29" s="106"/>
      <c r="Y29" s="104">
        <v>6</v>
      </c>
      <c r="Z29" s="106"/>
      <c r="AA29" s="104">
        <v>6</v>
      </c>
      <c r="AB29" s="77"/>
      <c r="AC29" s="82">
        <v>29</v>
      </c>
      <c r="AD29" s="84"/>
      <c r="AE29" s="54"/>
      <c r="AF29" s="54"/>
    </row>
    <row r="30" spans="1:32" ht="99" customHeight="1" thickBot="1" x14ac:dyDescent="0.3">
      <c r="A30" s="143" t="s">
        <v>60</v>
      </c>
      <c r="B30" s="144" t="s">
        <v>132</v>
      </c>
      <c r="C30" s="145" t="s">
        <v>133</v>
      </c>
      <c r="D30" s="146">
        <v>1</v>
      </c>
      <c r="E30" s="124">
        <v>0</v>
      </c>
      <c r="F30" s="147">
        <v>0</v>
      </c>
      <c r="G30" s="124">
        <v>0</v>
      </c>
      <c r="H30" s="147">
        <v>0</v>
      </c>
      <c r="I30" s="124">
        <v>0</v>
      </c>
      <c r="J30" s="147">
        <v>0</v>
      </c>
      <c r="K30" s="78">
        <v>0</v>
      </c>
      <c r="L30" s="147">
        <v>0</v>
      </c>
      <c r="M30" s="124">
        <v>0</v>
      </c>
      <c r="N30" s="162"/>
      <c r="O30" s="78">
        <v>0</v>
      </c>
      <c r="P30" s="140"/>
      <c r="Q30" s="78">
        <v>0</v>
      </c>
      <c r="R30" s="108"/>
      <c r="S30" s="78">
        <v>0</v>
      </c>
      <c r="T30" s="108"/>
      <c r="U30" s="78">
        <v>0</v>
      </c>
      <c r="V30" s="108"/>
      <c r="W30" s="82">
        <v>20</v>
      </c>
      <c r="X30" s="80"/>
      <c r="Y30" s="82">
        <v>40</v>
      </c>
      <c r="Z30" s="80"/>
      <c r="AA30" s="82">
        <v>40</v>
      </c>
      <c r="AB30" s="148"/>
      <c r="AC30" s="124">
        <v>0</v>
      </c>
      <c r="AD30" s="149"/>
      <c r="AE30" s="54"/>
      <c r="AF30" s="54"/>
    </row>
    <row r="31" spans="1:32" s="26" customFormat="1" ht="261" customHeight="1" x14ac:dyDescent="0.4">
      <c r="A31" s="150"/>
      <c r="B31" s="216" t="s">
        <v>135</v>
      </c>
      <c r="C31" s="217"/>
      <c r="D31" s="217"/>
      <c r="E31" s="217"/>
      <c r="F31" s="151"/>
      <c r="G31" s="152"/>
      <c r="H31" s="216" t="s">
        <v>136</v>
      </c>
      <c r="I31" s="216"/>
      <c r="J31" s="216"/>
      <c r="K31" s="216"/>
      <c r="L31" s="216"/>
      <c r="M31" s="216"/>
      <c r="N31" s="216"/>
      <c r="O31" s="216"/>
      <c r="P31" s="216"/>
      <c r="Q31" s="216"/>
      <c r="R31" s="216"/>
      <c r="S31" s="216"/>
      <c r="T31" s="151"/>
      <c r="U31" s="216" t="s">
        <v>143</v>
      </c>
      <c r="V31" s="216"/>
      <c r="W31" s="216"/>
      <c r="X31" s="216"/>
      <c r="Y31" s="216"/>
      <c r="Z31" s="216"/>
      <c r="AA31" s="216"/>
      <c r="AB31" s="216"/>
      <c r="AC31" s="216"/>
      <c r="AD31" s="216"/>
      <c r="AE31" s="153"/>
      <c r="AF31" s="153"/>
    </row>
    <row r="32" spans="1:32" s="22" customFormat="1" x14ac:dyDescent="0.25">
      <c r="A32" s="154"/>
      <c r="B32" s="154"/>
      <c r="C32" s="154"/>
      <c r="D32" s="155"/>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7"/>
      <c r="AD32" s="158"/>
      <c r="AE32" s="55"/>
      <c r="AF32" s="55"/>
    </row>
    <row r="33" spans="1:30" s="22" customFormat="1" x14ac:dyDescent="0.25">
      <c r="A33" s="154"/>
      <c r="B33" s="154"/>
      <c r="C33" s="154"/>
      <c r="D33" s="155"/>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7"/>
      <c r="AD33" s="158"/>
    </row>
    <row r="34" spans="1:30" s="22" customFormat="1" x14ac:dyDescent="0.25">
      <c r="A34" s="154"/>
      <c r="B34" s="154"/>
      <c r="C34" s="154"/>
      <c r="D34" s="155"/>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7"/>
      <c r="AD34" s="158"/>
    </row>
    <row r="35" spans="1:30" s="22" customFormat="1" x14ac:dyDescent="0.25">
      <c r="A35" s="154"/>
      <c r="B35" s="154"/>
      <c r="C35" s="154"/>
      <c r="D35" s="155"/>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7"/>
      <c r="AD35" s="158"/>
    </row>
    <row r="36" spans="1:30" s="22" customFormat="1" x14ac:dyDescent="0.25">
      <c r="A36" s="154"/>
      <c r="B36" s="154"/>
      <c r="C36" s="154"/>
      <c r="D36" s="155"/>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c r="AC36" s="157"/>
      <c r="AD36" s="158"/>
    </row>
    <row r="37" spans="1:30" s="22" customFormat="1" x14ac:dyDescent="0.25">
      <c r="A37" s="154"/>
      <c r="B37" s="154"/>
      <c r="C37" s="154"/>
      <c r="D37" s="155"/>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7"/>
      <c r="AD37" s="158"/>
    </row>
    <row r="38" spans="1:30" s="22" customFormat="1" x14ac:dyDescent="0.25">
      <c r="A38" s="154"/>
      <c r="B38" s="154"/>
      <c r="C38" s="154"/>
      <c r="D38" s="155"/>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7"/>
      <c r="AD38" s="158"/>
    </row>
    <row r="39" spans="1:30" s="22" customFormat="1" x14ac:dyDescent="0.25">
      <c r="A39" s="154"/>
      <c r="B39" s="154"/>
      <c r="C39" s="154"/>
      <c r="D39" s="155"/>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c r="AC39" s="157"/>
      <c r="AD39" s="158"/>
    </row>
    <row r="40" spans="1:30" s="22" customFormat="1" x14ac:dyDescent="0.25">
      <c r="A40" s="154"/>
      <c r="B40" s="154"/>
      <c r="C40" s="154"/>
      <c r="D40" s="155"/>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c r="AC40" s="157"/>
      <c r="AD40" s="158"/>
    </row>
    <row r="41" spans="1:30" s="22" customFormat="1" x14ac:dyDescent="0.25">
      <c r="A41" s="154"/>
      <c r="B41" s="154"/>
      <c r="C41" s="154"/>
      <c r="D41" s="155"/>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7"/>
      <c r="AD41" s="158"/>
    </row>
    <row r="42" spans="1:30" s="22" customFormat="1" x14ac:dyDescent="0.25">
      <c r="A42" s="154"/>
      <c r="B42" s="154"/>
      <c r="C42" s="154"/>
      <c r="D42" s="155"/>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7"/>
      <c r="AD42" s="158"/>
    </row>
    <row r="43" spans="1:30" s="22" customFormat="1" x14ac:dyDescent="0.25">
      <c r="A43" s="154"/>
      <c r="B43" s="154"/>
      <c r="C43" s="154"/>
      <c r="D43" s="155"/>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7"/>
      <c r="AD43" s="158"/>
    </row>
    <row r="44" spans="1:30" s="22" customFormat="1" x14ac:dyDescent="0.25">
      <c r="A44" s="154"/>
      <c r="B44" s="154"/>
      <c r="C44" s="154"/>
      <c r="D44" s="155"/>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7"/>
      <c r="AD44" s="158"/>
    </row>
    <row r="45" spans="1:30" s="22" customFormat="1" x14ac:dyDescent="0.25">
      <c r="A45" s="154"/>
      <c r="B45" s="154"/>
      <c r="C45" s="154"/>
      <c r="D45" s="155"/>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7"/>
      <c r="AD45" s="158"/>
    </row>
    <row r="46" spans="1:30" s="22" customFormat="1" x14ac:dyDescent="0.25">
      <c r="A46" s="154"/>
      <c r="B46" s="154"/>
      <c r="C46" s="154"/>
      <c r="D46" s="155"/>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c r="AC46" s="157"/>
      <c r="AD46" s="158"/>
    </row>
    <row r="47" spans="1:30" s="22" customFormat="1" x14ac:dyDescent="0.25">
      <c r="A47" s="154"/>
      <c r="B47" s="154"/>
      <c r="C47" s="154"/>
      <c r="D47" s="155"/>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c r="AC47" s="157"/>
      <c r="AD47" s="158"/>
    </row>
    <row r="48" spans="1:30" s="22" customFormat="1" x14ac:dyDescent="0.25">
      <c r="A48" s="154"/>
      <c r="B48" s="154"/>
      <c r="C48" s="154"/>
      <c r="D48" s="155"/>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7"/>
      <c r="AD48" s="158"/>
    </row>
    <row r="49" spans="1:30" s="22" customFormat="1" x14ac:dyDescent="0.25">
      <c r="A49" s="154"/>
      <c r="B49" s="154"/>
      <c r="C49" s="154"/>
      <c r="D49" s="155"/>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7"/>
      <c r="AD49" s="158"/>
    </row>
    <row r="50" spans="1:30" s="22" customFormat="1" x14ac:dyDescent="0.25">
      <c r="A50" s="154"/>
      <c r="B50" s="154"/>
      <c r="C50" s="154"/>
      <c r="D50" s="155"/>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c r="AC50" s="157"/>
      <c r="AD50" s="158"/>
    </row>
    <row r="51" spans="1:30" s="22" customFormat="1" x14ac:dyDescent="0.25">
      <c r="A51" s="154"/>
      <c r="B51" s="154"/>
      <c r="C51" s="154"/>
      <c r="D51" s="155"/>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7"/>
      <c r="AD51" s="158"/>
    </row>
    <row r="52" spans="1:30" s="22" customFormat="1" x14ac:dyDescent="0.25">
      <c r="A52" s="154"/>
      <c r="B52" s="154"/>
      <c r="C52" s="154"/>
      <c r="D52" s="155"/>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c r="AC52" s="157"/>
      <c r="AD52" s="158"/>
    </row>
    <row r="53" spans="1:30" s="22" customFormat="1" x14ac:dyDescent="0.25">
      <c r="A53" s="154"/>
      <c r="B53" s="154"/>
      <c r="C53" s="154"/>
      <c r="D53" s="155"/>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7"/>
      <c r="AD53" s="158"/>
    </row>
    <row r="54" spans="1:30" s="22" customFormat="1" x14ac:dyDescent="0.25">
      <c r="A54" s="154"/>
      <c r="B54" s="154"/>
      <c r="C54" s="154"/>
      <c r="D54" s="155"/>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7"/>
      <c r="AD54" s="158"/>
    </row>
    <row r="55" spans="1:30" s="22" customFormat="1" x14ac:dyDescent="0.25">
      <c r="A55" s="154"/>
      <c r="B55" s="154"/>
      <c r="C55" s="154"/>
      <c r="D55" s="155"/>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7"/>
      <c r="AD55" s="158"/>
    </row>
    <row r="56" spans="1:30" s="22" customFormat="1" x14ac:dyDescent="0.25">
      <c r="A56" s="154"/>
      <c r="B56" s="154"/>
      <c r="C56" s="154"/>
      <c r="D56" s="155"/>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c r="AC56" s="157"/>
      <c r="AD56" s="158"/>
    </row>
    <row r="57" spans="1:30" s="22" customFormat="1" x14ac:dyDescent="0.25">
      <c r="A57" s="154"/>
      <c r="B57" s="154"/>
      <c r="C57" s="154"/>
      <c r="D57" s="155"/>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7"/>
      <c r="AD57" s="158"/>
    </row>
    <row r="58" spans="1:30" s="22" customFormat="1" x14ac:dyDescent="0.25">
      <c r="A58" s="154"/>
      <c r="B58" s="154"/>
      <c r="C58" s="154"/>
      <c r="D58" s="155"/>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c r="AC58" s="157"/>
      <c r="AD58" s="158"/>
    </row>
    <row r="59" spans="1:30" s="22" customFormat="1" x14ac:dyDescent="0.25">
      <c r="A59" s="154"/>
      <c r="B59" s="154"/>
      <c r="C59" s="154"/>
      <c r="D59" s="155"/>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7"/>
      <c r="AD59" s="158"/>
    </row>
    <row r="60" spans="1:30" s="22" customFormat="1" x14ac:dyDescent="0.25">
      <c r="A60" s="154"/>
      <c r="B60" s="154"/>
      <c r="C60" s="154"/>
      <c r="D60" s="155"/>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7"/>
      <c r="AD60" s="158"/>
    </row>
    <row r="61" spans="1:30" s="22" customFormat="1" x14ac:dyDescent="0.25">
      <c r="A61" s="154"/>
      <c r="B61" s="154"/>
      <c r="C61" s="154"/>
      <c r="D61" s="155"/>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7"/>
      <c r="AD61" s="158"/>
    </row>
    <row r="62" spans="1:30" s="22" customFormat="1" x14ac:dyDescent="0.25">
      <c r="A62" s="154"/>
      <c r="B62" s="154"/>
      <c r="C62" s="154"/>
      <c r="D62" s="155"/>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7"/>
      <c r="AD62" s="158"/>
    </row>
    <row r="63" spans="1:30" s="22" customFormat="1" x14ac:dyDescent="0.25">
      <c r="A63" s="154"/>
      <c r="B63" s="154"/>
      <c r="C63" s="154"/>
      <c r="D63" s="155"/>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7"/>
      <c r="AD63" s="158"/>
    </row>
    <row r="64" spans="1:30" s="22" customFormat="1" x14ac:dyDescent="0.25">
      <c r="A64" s="154"/>
      <c r="B64" s="154"/>
      <c r="C64" s="154"/>
      <c r="D64" s="155"/>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7"/>
      <c r="AD64" s="158"/>
    </row>
    <row r="65" spans="1:30" s="22" customFormat="1" x14ac:dyDescent="0.25">
      <c r="A65" s="154"/>
      <c r="B65" s="154"/>
      <c r="C65" s="154"/>
      <c r="D65" s="155"/>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7"/>
      <c r="AD65" s="158"/>
    </row>
    <row r="66" spans="1:30" s="22" customFormat="1" x14ac:dyDescent="0.25">
      <c r="A66" s="154"/>
      <c r="B66" s="154"/>
      <c r="C66" s="154"/>
      <c r="D66" s="155"/>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c r="AC66" s="157"/>
      <c r="AD66" s="158"/>
    </row>
    <row r="67" spans="1:30" s="22" customFormat="1" x14ac:dyDescent="0.25">
      <c r="A67" s="154"/>
      <c r="B67" s="154"/>
      <c r="C67" s="154"/>
      <c r="D67" s="155"/>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7"/>
      <c r="AD67" s="158"/>
    </row>
    <row r="68" spans="1:30" s="22" customFormat="1" x14ac:dyDescent="0.25">
      <c r="A68" s="154"/>
      <c r="B68" s="154"/>
      <c r="C68" s="154"/>
      <c r="D68" s="155"/>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c r="AC68" s="157"/>
      <c r="AD68" s="158"/>
    </row>
    <row r="69" spans="1:30" s="22" customFormat="1" x14ac:dyDescent="0.25">
      <c r="A69" s="154"/>
      <c r="B69" s="154"/>
      <c r="C69" s="154"/>
      <c r="D69" s="155"/>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7"/>
      <c r="AD69" s="158"/>
    </row>
    <row r="70" spans="1:30" s="22" customFormat="1" x14ac:dyDescent="0.25">
      <c r="A70" s="154"/>
      <c r="B70" s="154"/>
      <c r="C70" s="154"/>
      <c r="D70" s="155"/>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c r="AC70" s="157"/>
      <c r="AD70" s="158"/>
    </row>
    <row r="71" spans="1:30" s="22" customFormat="1" x14ac:dyDescent="0.25">
      <c r="A71" s="154"/>
      <c r="B71" s="154"/>
      <c r="C71" s="154"/>
      <c r="D71" s="155"/>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7"/>
      <c r="AD71" s="158"/>
    </row>
    <row r="72" spans="1:30" s="22" customFormat="1" x14ac:dyDescent="0.25">
      <c r="A72" s="154"/>
      <c r="B72" s="154"/>
      <c r="C72" s="154"/>
      <c r="D72" s="155"/>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c r="AC72" s="157"/>
      <c r="AD72" s="158"/>
    </row>
    <row r="73" spans="1:30" s="22" customFormat="1" x14ac:dyDescent="0.25">
      <c r="A73" s="154"/>
      <c r="B73" s="154"/>
      <c r="C73" s="154"/>
      <c r="D73" s="155"/>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7"/>
      <c r="AD73" s="158"/>
    </row>
    <row r="74" spans="1:30" s="22" customFormat="1" x14ac:dyDescent="0.25">
      <c r="A74" s="154"/>
      <c r="B74" s="154"/>
      <c r="C74" s="154"/>
      <c r="D74" s="155"/>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c r="AC74" s="157"/>
      <c r="AD74" s="158"/>
    </row>
    <row r="75" spans="1:30" s="22" customFormat="1" x14ac:dyDescent="0.25">
      <c r="A75" s="154"/>
      <c r="B75" s="154"/>
      <c r="C75" s="154"/>
      <c r="D75" s="155"/>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7"/>
      <c r="AD75" s="158"/>
    </row>
    <row r="76" spans="1:30" s="22" customFormat="1" x14ac:dyDescent="0.25">
      <c r="A76" s="154"/>
      <c r="B76" s="154"/>
      <c r="C76" s="154"/>
      <c r="D76" s="155"/>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7"/>
      <c r="AD76" s="158"/>
    </row>
    <row r="77" spans="1:30" s="22" customFormat="1" x14ac:dyDescent="0.25">
      <c r="A77" s="154"/>
      <c r="B77" s="154"/>
      <c r="C77" s="154"/>
      <c r="D77" s="155"/>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7"/>
      <c r="AD77" s="158"/>
    </row>
    <row r="78" spans="1:30" s="22" customFormat="1" x14ac:dyDescent="0.25">
      <c r="A78" s="154"/>
      <c r="B78" s="154"/>
      <c r="C78" s="154"/>
      <c r="D78" s="155"/>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7"/>
      <c r="AD78" s="158"/>
    </row>
    <row r="79" spans="1:30" s="22" customFormat="1" x14ac:dyDescent="0.25">
      <c r="A79" s="154"/>
      <c r="B79" s="154"/>
      <c r="C79" s="154"/>
      <c r="D79" s="155"/>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7"/>
      <c r="AD79" s="158"/>
    </row>
    <row r="80" spans="1:30" s="22" customFormat="1" x14ac:dyDescent="0.25">
      <c r="A80" s="154"/>
      <c r="B80" s="154"/>
      <c r="C80" s="154"/>
      <c r="D80" s="155"/>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7"/>
      <c r="AD80" s="158"/>
    </row>
    <row r="81" spans="1:30" s="22" customFormat="1" x14ac:dyDescent="0.25">
      <c r="A81" s="154"/>
      <c r="B81" s="154"/>
      <c r="C81" s="154"/>
      <c r="D81" s="155"/>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7"/>
      <c r="AD81" s="158"/>
    </row>
    <row r="82" spans="1:30" s="22" customFormat="1" x14ac:dyDescent="0.25">
      <c r="A82" s="154"/>
      <c r="B82" s="154"/>
      <c r="C82" s="154"/>
      <c r="D82" s="155"/>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7"/>
      <c r="AD82" s="158"/>
    </row>
    <row r="83" spans="1:30" s="22" customFormat="1" x14ac:dyDescent="0.25">
      <c r="A83" s="154"/>
      <c r="B83" s="154"/>
      <c r="C83" s="154"/>
      <c r="D83" s="155"/>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c r="AC83" s="157"/>
      <c r="AD83" s="158"/>
    </row>
    <row r="84" spans="1:30" s="22" customFormat="1" x14ac:dyDescent="0.25">
      <c r="A84" s="154"/>
      <c r="B84" s="154"/>
      <c r="C84" s="154"/>
      <c r="D84" s="155"/>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7"/>
      <c r="AD84" s="158"/>
    </row>
    <row r="85" spans="1:30" s="22" customFormat="1" x14ac:dyDescent="0.25">
      <c r="A85" s="154"/>
      <c r="B85" s="154"/>
      <c r="C85" s="154"/>
      <c r="D85" s="155"/>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7"/>
      <c r="AD85" s="158"/>
    </row>
    <row r="86" spans="1:30" s="22" customFormat="1" x14ac:dyDescent="0.25">
      <c r="A86" s="154"/>
      <c r="B86" s="154"/>
      <c r="C86" s="154"/>
      <c r="D86" s="155"/>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c r="AC86" s="157"/>
      <c r="AD86" s="158"/>
    </row>
    <row r="87" spans="1:30" s="22" customFormat="1" x14ac:dyDescent="0.25">
      <c r="A87" s="154"/>
      <c r="B87" s="154"/>
      <c r="C87" s="154"/>
      <c r="D87" s="155"/>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c r="AC87" s="157"/>
      <c r="AD87" s="158"/>
    </row>
    <row r="88" spans="1:30" s="22" customFormat="1" x14ac:dyDescent="0.25">
      <c r="A88" s="154"/>
      <c r="B88" s="154"/>
      <c r="C88" s="154"/>
      <c r="D88" s="155"/>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7"/>
      <c r="AD88" s="158"/>
    </row>
    <row r="89" spans="1:30" s="22" customFormat="1" x14ac:dyDescent="0.25">
      <c r="A89" s="154"/>
      <c r="B89" s="154"/>
      <c r="C89" s="154"/>
      <c r="D89" s="155"/>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c r="AC89" s="157"/>
      <c r="AD89" s="158"/>
    </row>
    <row r="90" spans="1:30" s="22" customFormat="1" x14ac:dyDescent="0.25">
      <c r="A90" s="154"/>
      <c r="B90" s="154"/>
      <c r="C90" s="154"/>
      <c r="D90" s="155"/>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c r="AC90" s="157"/>
      <c r="AD90" s="158"/>
    </row>
    <row r="91" spans="1:30" s="22" customFormat="1" x14ac:dyDescent="0.25">
      <c r="A91" s="154"/>
      <c r="B91" s="154"/>
      <c r="C91" s="154"/>
      <c r="D91" s="155"/>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c r="AC91" s="157"/>
      <c r="AD91" s="158"/>
    </row>
    <row r="92" spans="1:30" s="22" customFormat="1" x14ac:dyDescent="0.25">
      <c r="A92" s="154"/>
      <c r="B92" s="154"/>
      <c r="C92" s="154"/>
      <c r="D92" s="155"/>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c r="AC92" s="157"/>
      <c r="AD92" s="158"/>
    </row>
    <row r="93" spans="1:30" s="22" customFormat="1" x14ac:dyDescent="0.25">
      <c r="A93" s="154"/>
      <c r="B93" s="154"/>
      <c r="C93" s="154"/>
      <c r="D93" s="155"/>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c r="AC93" s="157"/>
      <c r="AD93" s="158"/>
    </row>
    <row r="94" spans="1:30" s="22" customFormat="1" x14ac:dyDescent="0.25">
      <c r="A94" s="154"/>
      <c r="B94" s="154"/>
      <c r="C94" s="154"/>
      <c r="D94" s="155"/>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c r="AC94" s="157"/>
      <c r="AD94" s="158"/>
    </row>
    <row r="95" spans="1:30" s="22" customFormat="1" x14ac:dyDescent="0.25">
      <c r="A95" s="154"/>
      <c r="B95" s="154"/>
      <c r="C95" s="154"/>
      <c r="D95" s="155"/>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7"/>
      <c r="AD95" s="158"/>
    </row>
    <row r="96" spans="1:30" s="22" customFormat="1" x14ac:dyDescent="0.25">
      <c r="A96" s="154"/>
      <c r="B96" s="154"/>
      <c r="C96" s="154"/>
      <c r="D96" s="155"/>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7"/>
      <c r="AD96" s="158"/>
    </row>
    <row r="97" spans="1:30" s="22" customFormat="1" x14ac:dyDescent="0.25">
      <c r="A97" s="154"/>
      <c r="B97" s="154"/>
      <c r="C97" s="154"/>
      <c r="D97" s="155"/>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c r="AC97" s="157"/>
      <c r="AD97" s="158"/>
    </row>
    <row r="98" spans="1:30" s="22" customFormat="1" x14ac:dyDescent="0.25">
      <c r="A98" s="154"/>
      <c r="B98" s="154"/>
      <c r="C98" s="154"/>
      <c r="D98" s="155"/>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c r="AC98" s="157"/>
      <c r="AD98" s="158"/>
    </row>
    <row r="99" spans="1:30" s="22" customFormat="1" x14ac:dyDescent="0.25">
      <c r="A99" s="154"/>
      <c r="B99" s="154"/>
      <c r="C99" s="154"/>
      <c r="D99" s="155"/>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c r="AC99" s="157"/>
      <c r="AD99" s="158"/>
    </row>
    <row r="100" spans="1:30" s="22" customFormat="1" x14ac:dyDescent="0.25">
      <c r="A100" s="154"/>
      <c r="B100" s="154"/>
      <c r="C100" s="154"/>
      <c r="D100" s="155"/>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7"/>
      <c r="AD100" s="158"/>
    </row>
    <row r="101" spans="1:30" s="22" customFormat="1" x14ac:dyDescent="0.25">
      <c r="A101" s="154"/>
      <c r="B101" s="154"/>
      <c r="C101" s="154"/>
      <c r="D101" s="155"/>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c r="AC101" s="157"/>
      <c r="AD101" s="158"/>
    </row>
    <row r="102" spans="1:30" s="22" customFormat="1" x14ac:dyDescent="0.25">
      <c r="A102" s="154"/>
      <c r="B102" s="154"/>
      <c r="C102" s="154"/>
      <c r="D102" s="155"/>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c r="AC102" s="157"/>
      <c r="AD102" s="158"/>
    </row>
    <row r="103" spans="1:30" s="22" customFormat="1" x14ac:dyDescent="0.25">
      <c r="A103" s="154"/>
      <c r="B103" s="154"/>
      <c r="C103" s="154"/>
      <c r="D103" s="155"/>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7"/>
      <c r="AD103" s="158"/>
    </row>
    <row r="104" spans="1:30" s="22" customFormat="1" x14ac:dyDescent="0.25">
      <c r="A104" s="154"/>
      <c r="B104" s="154"/>
      <c r="C104" s="154"/>
      <c r="D104" s="155"/>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c r="AC104" s="157"/>
      <c r="AD104" s="158"/>
    </row>
    <row r="105" spans="1:30" s="22" customFormat="1" x14ac:dyDescent="0.25">
      <c r="A105" s="154"/>
      <c r="B105" s="154"/>
      <c r="C105" s="154"/>
      <c r="D105" s="155"/>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c r="AC105" s="157"/>
      <c r="AD105" s="158"/>
    </row>
    <row r="106" spans="1:30" s="22" customFormat="1" x14ac:dyDescent="0.25">
      <c r="A106" s="154"/>
      <c r="B106" s="154"/>
      <c r="C106" s="154"/>
      <c r="D106" s="155"/>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c r="AC106" s="157"/>
      <c r="AD106" s="158"/>
    </row>
    <row r="107" spans="1:30" s="22" customFormat="1" x14ac:dyDescent="0.25">
      <c r="A107" s="154"/>
      <c r="B107" s="154"/>
      <c r="C107" s="154"/>
      <c r="D107" s="155"/>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c r="AC107" s="157"/>
      <c r="AD107" s="158"/>
    </row>
    <row r="108" spans="1:30" s="22" customFormat="1" x14ac:dyDescent="0.25">
      <c r="A108" s="154"/>
      <c r="B108" s="154"/>
      <c r="C108" s="154"/>
      <c r="D108" s="155"/>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c r="AC108" s="157"/>
      <c r="AD108" s="158"/>
    </row>
    <row r="109" spans="1:30" s="22" customFormat="1" x14ac:dyDescent="0.25">
      <c r="A109" s="154"/>
      <c r="B109" s="154"/>
      <c r="C109" s="154"/>
      <c r="D109" s="155"/>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c r="AC109" s="157"/>
      <c r="AD109" s="158"/>
    </row>
    <row r="110" spans="1:30" s="22" customFormat="1" x14ac:dyDescent="0.25">
      <c r="A110" s="154"/>
      <c r="B110" s="154"/>
      <c r="C110" s="154"/>
      <c r="D110" s="155"/>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c r="AC110" s="157"/>
      <c r="AD110" s="158"/>
    </row>
    <row r="111" spans="1:30" s="22" customFormat="1" x14ac:dyDescent="0.25">
      <c r="A111" s="154"/>
      <c r="B111" s="154"/>
      <c r="C111" s="154"/>
      <c r="D111" s="155"/>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c r="AC111" s="157"/>
      <c r="AD111" s="158"/>
    </row>
    <row r="112" spans="1:30" s="22" customFormat="1" x14ac:dyDescent="0.25">
      <c r="A112" s="154"/>
      <c r="B112" s="154"/>
      <c r="C112" s="154"/>
      <c r="D112" s="155"/>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c r="AC112" s="157"/>
      <c r="AD112" s="158"/>
    </row>
    <row r="113" spans="1:30" s="22" customFormat="1" x14ac:dyDescent="0.25">
      <c r="A113" s="154"/>
      <c r="B113" s="154"/>
      <c r="C113" s="154"/>
      <c r="D113" s="155"/>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c r="AC113" s="157"/>
      <c r="AD113" s="158"/>
    </row>
    <row r="114" spans="1:30" s="22" customFormat="1" x14ac:dyDescent="0.25">
      <c r="A114" s="154"/>
      <c r="B114" s="154"/>
      <c r="C114" s="154"/>
      <c r="D114" s="155"/>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c r="AC114" s="157"/>
      <c r="AD114" s="158"/>
    </row>
    <row r="115" spans="1:30" s="22" customFormat="1" x14ac:dyDescent="0.25">
      <c r="A115" s="154"/>
      <c r="B115" s="154"/>
      <c r="C115" s="154"/>
      <c r="D115" s="155"/>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c r="AC115" s="157"/>
      <c r="AD115" s="158"/>
    </row>
    <row r="116" spans="1:30" s="22" customFormat="1" x14ac:dyDescent="0.25">
      <c r="A116" s="154"/>
      <c r="B116" s="154"/>
      <c r="C116" s="154"/>
      <c r="D116" s="155"/>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c r="AC116" s="157"/>
      <c r="AD116" s="158"/>
    </row>
    <row r="117" spans="1:30" s="22" customFormat="1" x14ac:dyDescent="0.25">
      <c r="A117" s="154"/>
      <c r="B117" s="154"/>
      <c r="C117" s="154"/>
      <c r="D117" s="155"/>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c r="AC117" s="157"/>
      <c r="AD117" s="158"/>
    </row>
    <row r="118" spans="1:30" s="22" customFormat="1" x14ac:dyDescent="0.25">
      <c r="A118" s="154"/>
      <c r="B118" s="154"/>
      <c r="C118" s="154"/>
      <c r="D118" s="155"/>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c r="AC118" s="157"/>
      <c r="AD118" s="158"/>
    </row>
    <row r="119" spans="1:30" s="22" customFormat="1" x14ac:dyDescent="0.25">
      <c r="A119" s="154"/>
      <c r="B119" s="154"/>
      <c r="C119" s="154"/>
      <c r="D119" s="155"/>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c r="AC119" s="157"/>
      <c r="AD119" s="158"/>
    </row>
    <row r="120" spans="1:30" s="22" customFormat="1" x14ac:dyDescent="0.25">
      <c r="A120" s="154"/>
      <c r="B120" s="154"/>
      <c r="C120" s="154"/>
      <c r="D120" s="155"/>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c r="AC120" s="157"/>
      <c r="AD120" s="158"/>
    </row>
    <row r="121" spans="1:30" s="22" customFormat="1" x14ac:dyDescent="0.25">
      <c r="A121" s="154"/>
      <c r="B121" s="154"/>
      <c r="C121" s="154"/>
      <c r="D121" s="155"/>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7"/>
      <c r="AD121" s="158"/>
    </row>
    <row r="122" spans="1:30" s="22" customFormat="1" x14ac:dyDescent="0.25">
      <c r="A122" s="154"/>
      <c r="B122" s="154"/>
      <c r="C122" s="154"/>
      <c r="D122" s="155"/>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c r="AC122" s="157"/>
      <c r="AD122" s="158"/>
    </row>
    <row r="123" spans="1:30" s="22" customFormat="1" x14ac:dyDescent="0.25">
      <c r="A123" s="154"/>
      <c r="B123" s="154"/>
      <c r="C123" s="154"/>
      <c r="D123" s="155"/>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c r="AC123" s="157"/>
      <c r="AD123" s="158"/>
    </row>
    <row r="124" spans="1:30" s="22" customFormat="1" x14ac:dyDescent="0.25">
      <c r="A124" s="154"/>
      <c r="B124" s="154"/>
      <c r="C124" s="154"/>
      <c r="D124" s="155"/>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c r="AC124" s="157"/>
      <c r="AD124" s="158"/>
    </row>
    <row r="125" spans="1:30" s="22" customFormat="1" x14ac:dyDescent="0.25">
      <c r="A125" s="154"/>
      <c r="B125" s="154"/>
      <c r="C125" s="154"/>
      <c r="D125" s="155"/>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c r="AC125" s="157"/>
      <c r="AD125" s="158"/>
    </row>
    <row r="126" spans="1:30" s="22" customFormat="1" x14ac:dyDescent="0.25">
      <c r="A126" s="154"/>
      <c r="B126" s="154"/>
      <c r="C126" s="154"/>
      <c r="D126" s="155"/>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c r="AC126" s="157"/>
      <c r="AD126" s="158"/>
    </row>
    <row r="127" spans="1:30" s="22" customFormat="1" x14ac:dyDescent="0.25">
      <c r="A127" s="154"/>
      <c r="B127" s="154"/>
      <c r="C127" s="154"/>
      <c r="D127" s="155"/>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c r="AC127" s="157"/>
      <c r="AD127" s="158"/>
    </row>
    <row r="128" spans="1:30" s="22" customFormat="1" x14ac:dyDescent="0.25">
      <c r="A128" s="154"/>
      <c r="B128" s="154"/>
      <c r="C128" s="154"/>
      <c r="D128" s="155"/>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c r="AC128" s="157"/>
      <c r="AD128" s="158"/>
    </row>
    <row r="129" spans="1:30" s="22" customFormat="1" x14ac:dyDescent="0.25">
      <c r="A129" s="154"/>
      <c r="B129" s="154"/>
      <c r="C129" s="154"/>
      <c r="D129" s="155"/>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c r="AC129" s="157"/>
      <c r="AD129" s="158"/>
    </row>
    <row r="130" spans="1:30" s="22" customFormat="1" x14ac:dyDescent="0.25">
      <c r="A130" s="154"/>
      <c r="B130" s="154"/>
      <c r="C130" s="154"/>
      <c r="D130" s="155"/>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c r="AC130" s="157"/>
      <c r="AD130" s="158"/>
    </row>
    <row r="131" spans="1:30" s="22" customFormat="1" x14ac:dyDescent="0.25">
      <c r="A131" s="154"/>
      <c r="B131" s="154"/>
      <c r="C131" s="154"/>
      <c r="D131" s="155"/>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c r="AC131" s="157"/>
      <c r="AD131" s="158"/>
    </row>
    <row r="132" spans="1:30" s="22" customFormat="1" x14ac:dyDescent="0.25">
      <c r="A132" s="154"/>
      <c r="B132" s="154"/>
      <c r="C132" s="154"/>
      <c r="D132" s="155"/>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c r="AC132" s="157"/>
      <c r="AD132" s="158"/>
    </row>
    <row r="133" spans="1:30" s="22" customFormat="1" x14ac:dyDescent="0.25">
      <c r="A133" s="154"/>
      <c r="B133" s="154"/>
      <c r="C133" s="154"/>
      <c r="D133" s="155"/>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c r="AC133" s="157"/>
      <c r="AD133" s="158"/>
    </row>
    <row r="134" spans="1:30" s="22" customFormat="1" x14ac:dyDescent="0.25">
      <c r="A134" s="154"/>
      <c r="B134" s="154"/>
      <c r="C134" s="154"/>
      <c r="D134" s="155"/>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c r="AC134" s="157"/>
      <c r="AD134" s="158"/>
    </row>
    <row r="135" spans="1:30" s="22" customFormat="1" x14ac:dyDescent="0.25">
      <c r="A135" s="154"/>
      <c r="B135" s="154"/>
      <c r="C135" s="154"/>
      <c r="D135" s="155"/>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c r="AC135" s="157"/>
      <c r="AD135" s="158"/>
    </row>
    <row r="136" spans="1:30" s="22" customFormat="1" x14ac:dyDescent="0.25">
      <c r="A136" s="154"/>
      <c r="B136" s="154"/>
      <c r="C136" s="154"/>
      <c r="D136" s="155"/>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c r="AC136" s="157"/>
      <c r="AD136" s="158"/>
    </row>
    <row r="137" spans="1:30" s="22" customFormat="1" x14ac:dyDescent="0.25">
      <c r="A137" s="154"/>
      <c r="B137" s="154"/>
      <c r="C137" s="154"/>
      <c r="D137" s="155"/>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c r="AC137" s="157"/>
      <c r="AD137" s="158"/>
    </row>
    <row r="138" spans="1:30" s="22" customFormat="1" x14ac:dyDescent="0.25">
      <c r="A138" s="154"/>
      <c r="B138" s="154"/>
      <c r="C138" s="154"/>
      <c r="D138" s="155"/>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c r="AC138" s="157"/>
      <c r="AD138" s="158"/>
    </row>
    <row r="139" spans="1:30" s="22" customFormat="1" x14ac:dyDescent="0.25">
      <c r="A139" s="154"/>
      <c r="B139" s="154"/>
      <c r="C139" s="154"/>
      <c r="D139" s="155"/>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c r="AC139" s="157"/>
      <c r="AD139" s="158"/>
    </row>
    <row r="140" spans="1:30" s="22" customFormat="1" x14ac:dyDescent="0.25">
      <c r="A140" s="154"/>
      <c r="B140" s="154"/>
      <c r="C140" s="154"/>
      <c r="D140" s="155"/>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c r="AC140" s="157"/>
      <c r="AD140" s="158"/>
    </row>
    <row r="141" spans="1:30" s="22" customFormat="1" x14ac:dyDescent="0.25">
      <c r="A141" s="154"/>
      <c r="B141" s="154"/>
      <c r="C141" s="154"/>
      <c r="D141" s="155"/>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c r="AC141" s="157"/>
      <c r="AD141" s="158"/>
    </row>
    <row r="142" spans="1:30" s="22" customFormat="1" x14ac:dyDescent="0.25">
      <c r="A142" s="154"/>
      <c r="B142" s="154"/>
      <c r="C142" s="154"/>
      <c r="D142" s="155"/>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c r="AC142" s="157"/>
      <c r="AD142" s="158"/>
    </row>
    <row r="143" spans="1:30" s="22" customFormat="1" x14ac:dyDescent="0.25">
      <c r="A143" s="154"/>
      <c r="B143" s="154"/>
      <c r="C143" s="154"/>
      <c r="D143" s="155"/>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c r="AC143" s="157"/>
      <c r="AD143" s="158"/>
    </row>
    <row r="144" spans="1:30" s="22" customFormat="1" x14ac:dyDescent="0.25">
      <c r="A144" s="154"/>
      <c r="B144" s="154"/>
      <c r="C144" s="154"/>
      <c r="D144" s="155"/>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c r="AC144" s="157"/>
      <c r="AD144" s="158"/>
    </row>
    <row r="145" spans="1:30" s="22" customFormat="1" x14ac:dyDescent="0.25">
      <c r="A145" s="154"/>
      <c r="B145" s="154"/>
      <c r="C145" s="154"/>
      <c r="D145" s="155"/>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c r="AC145" s="157"/>
      <c r="AD145" s="158"/>
    </row>
    <row r="146" spans="1:30" s="22" customFormat="1" x14ac:dyDescent="0.25">
      <c r="A146" s="154"/>
      <c r="B146" s="154"/>
      <c r="C146" s="154"/>
      <c r="D146" s="155"/>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c r="AC146" s="157"/>
      <c r="AD146" s="158"/>
    </row>
    <row r="147" spans="1:30" s="22" customFormat="1" x14ac:dyDescent="0.25">
      <c r="A147" s="154"/>
      <c r="B147" s="154"/>
      <c r="C147" s="154"/>
      <c r="D147" s="155"/>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c r="AC147" s="157"/>
      <c r="AD147" s="158"/>
    </row>
    <row r="148" spans="1:30" s="22" customFormat="1" x14ac:dyDescent="0.25">
      <c r="A148" s="154"/>
      <c r="B148" s="154"/>
      <c r="C148" s="154"/>
      <c r="D148" s="155"/>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c r="AC148" s="157"/>
      <c r="AD148" s="158"/>
    </row>
    <row r="149" spans="1:30" s="22" customFormat="1" x14ac:dyDescent="0.25">
      <c r="A149" s="154"/>
      <c r="B149" s="154"/>
      <c r="C149" s="154"/>
      <c r="D149" s="155"/>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c r="AC149" s="157"/>
      <c r="AD149" s="158"/>
    </row>
    <row r="150" spans="1:30" s="22" customFormat="1" x14ac:dyDescent="0.25">
      <c r="A150" s="154"/>
      <c r="B150" s="154"/>
      <c r="C150" s="154"/>
      <c r="D150" s="155"/>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c r="AC150" s="157"/>
      <c r="AD150" s="158"/>
    </row>
    <row r="151" spans="1:30" s="22" customFormat="1" x14ac:dyDescent="0.25">
      <c r="A151" s="154"/>
      <c r="B151" s="154"/>
      <c r="C151" s="154"/>
      <c r="D151" s="155"/>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c r="AC151" s="157"/>
      <c r="AD151" s="158"/>
    </row>
    <row r="152" spans="1:30" s="22" customFormat="1" x14ac:dyDescent="0.25">
      <c r="A152" s="154"/>
      <c r="B152" s="154"/>
      <c r="C152" s="154"/>
      <c r="D152" s="155"/>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c r="AC152" s="157"/>
      <c r="AD152" s="158"/>
    </row>
    <row r="153" spans="1:30" s="22" customFormat="1" x14ac:dyDescent="0.25">
      <c r="A153" s="154"/>
      <c r="B153" s="154"/>
      <c r="C153" s="154"/>
      <c r="D153" s="155"/>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c r="AC153" s="157"/>
      <c r="AD153" s="158"/>
    </row>
    <row r="154" spans="1:30" s="22" customFormat="1" x14ac:dyDescent="0.25">
      <c r="A154" s="154"/>
      <c r="B154" s="154"/>
      <c r="C154" s="154"/>
      <c r="D154" s="155"/>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c r="AC154" s="157"/>
      <c r="AD154" s="158"/>
    </row>
    <row r="155" spans="1:30" s="22" customFormat="1" x14ac:dyDescent="0.25">
      <c r="A155" s="154"/>
      <c r="B155" s="154"/>
      <c r="C155" s="154"/>
      <c r="D155" s="155"/>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c r="AC155" s="157"/>
      <c r="AD155" s="158"/>
    </row>
    <row r="156" spans="1:30" s="22" customFormat="1" x14ac:dyDescent="0.25">
      <c r="A156" s="154"/>
      <c r="B156" s="154"/>
      <c r="C156" s="154"/>
      <c r="D156" s="155"/>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c r="AC156" s="157"/>
      <c r="AD156" s="158"/>
    </row>
    <row r="157" spans="1:30" s="22" customFormat="1" x14ac:dyDescent="0.25">
      <c r="A157" s="154"/>
      <c r="B157" s="154"/>
      <c r="C157" s="154"/>
      <c r="D157" s="155"/>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c r="AC157" s="157"/>
      <c r="AD157" s="158"/>
    </row>
    <row r="158" spans="1:30" s="22" customFormat="1" x14ac:dyDescent="0.25">
      <c r="A158" s="154"/>
      <c r="B158" s="154"/>
      <c r="C158" s="154"/>
      <c r="D158" s="155"/>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c r="AC158" s="157"/>
      <c r="AD158" s="158"/>
    </row>
    <row r="159" spans="1:30" s="22" customFormat="1" x14ac:dyDescent="0.25">
      <c r="A159" s="154"/>
      <c r="B159" s="154"/>
      <c r="C159" s="154"/>
      <c r="D159" s="155"/>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c r="AC159" s="157"/>
      <c r="AD159" s="158"/>
    </row>
    <row r="160" spans="1:30" s="22" customFormat="1" x14ac:dyDescent="0.25">
      <c r="A160" s="154"/>
      <c r="B160" s="154"/>
      <c r="C160" s="154"/>
      <c r="D160" s="155"/>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c r="AC160" s="157"/>
      <c r="AD160" s="158"/>
    </row>
    <row r="161" spans="1:30" s="22" customFormat="1" x14ac:dyDescent="0.25">
      <c r="A161" s="154"/>
      <c r="B161" s="154"/>
      <c r="C161" s="154"/>
      <c r="D161" s="155"/>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c r="AC161" s="157"/>
      <c r="AD161" s="158"/>
    </row>
    <row r="162" spans="1:30" s="22" customFormat="1" x14ac:dyDescent="0.25">
      <c r="A162" s="154"/>
      <c r="B162" s="154"/>
      <c r="C162" s="154"/>
      <c r="D162" s="155"/>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c r="AC162" s="157"/>
      <c r="AD162" s="158"/>
    </row>
    <row r="163" spans="1:30" s="22" customFormat="1" x14ac:dyDescent="0.25">
      <c r="A163" s="154"/>
      <c r="B163" s="154"/>
      <c r="C163" s="154"/>
      <c r="D163" s="155"/>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c r="AC163" s="157"/>
      <c r="AD163" s="158"/>
    </row>
    <row r="164" spans="1:30" s="22" customFormat="1" x14ac:dyDescent="0.25">
      <c r="A164" s="154"/>
      <c r="B164" s="154"/>
      <c r="C164" s="154"/>
      <c r="D164" s="155"/>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c r="AC164" s="157"/>
      <c r="AD164" s="158"/>
    </row>
    <row r="165" spans="1:30" s="22" customFormat="1" x14ac:dyDescent="0.25">
      <c r="A165" s="154"/>
      <c r="B165" s="154"/>
      <c r="C165" s="154"/>
      <c r="D165" s="155"/>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c r="AC165" s="157"/>
      <c r="AD165" s="158"/>
    </row>
    <row r="166" spans="1:30" s="22" customFormat="1" x14ac:dyDescent="0.25">
      <c r="A166" s="154"/>
      <c r="B166" s="154"/>
      <c r="C166" s="154"/>
      <c r="D166" s="155"/>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c r="AC166" s="157"/>
      <c r="AD166" s="158"/>
    </row>
    <row r="167" spans="1:30" s="22" customFormat="1" x14ac:dyDescent="0.25">
      <c r="A167" s="154"/>
      <c r="B167" s="154"/>
      <c r="C167" s="154"/>
      <c r="D167" s="155"/>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c r="AC167" s="157"/>
      <c r="AD167" s="158"/>
    </row>
    <row r="168" spans="1:30" s="22" customFormat="1" x14ac:dyDescent="0.25">
      <c r="A168" s="154"/>
      <c r="B168" s="154"/>
      <c r="C168" s="154"/>
      <c r="D168" s="155"/>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c r="AC168" s="157"/>
      <c r="AD168" s="158"/>
    </row>
    <row r="169" spans="1:30" s="22" customFormat="1" x14ac:dyDescent="0.25">
      <c r="A169" s="154"/>
      <c r="B169" s="154"/>
      <c r="C169" s="154"/>
      <c r="D169" s="155"/>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c r="AC169" s="157"/>
      <c r="AD169" s="158"/>
    </row>
    <row r="170" spans="1:30" s="22" customFormat="1" x14ac:dyDescent="0.25">
      <c r="A170" s="154"/>
      <c r="B170" s="154"/>
      <c r="C170" s="154"/>
      <c r="D170" s="155"/>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c r="AC170" s="157"/>
      <c r="AD170" s="158"/>
    </row>
    <row r="171" spans="1:30" s="22" customFormat="1" x14ac:dyDescent="0.25">
      <c r="A171" s="154"/>
      <c r="B171" s="154"/>
      <c r="C171" s="154"/>
      <c r="D171" s="155"/>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c r="AC171" s="157"/>
      <c r="AD171" s="158"/>
    </row>
    <row r="172" spans="1:30" s="22" customFormat="1" x14ac:dyDescent="0.25">
      <c r="A172" s="154"/>
      <c r="B172" s="154"/>
      <c r="C172" s="154"/>
      <c r="D172" s="155"/>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c r="AC172" s="157"/>
      <c r="AD172" s="158"/>
    </row>
    <row r="173" spans="1:30" s="22" customFormat="1" x14ac:dyDescent="0.25">
      <c r="A173" s="154"/>
      <c r="B173" s="154"/>
      <c r="C173" s="154"/>
      <c r="D173" s="155"/>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c r="AC173" s="157"/>
      <c r="AD173" s="158"/>
    </row>
    <row r="174" spans="1:30" s="22" customFormat="1" x14ac:dyDescent="0.25">
      <c r="A174" s="154"/>
      <c r="B174" s="154"/>
      <c r="C174" s="154"/>
      <c r="D174" s="155"/>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c r="AC174" s="157"/>
      <c r="AD174" s="158"/>
    </row>
    <row r="175" spans="1:30" s="22" customFormat="1" x14ac:dyDescent="0.25">
      <c r="A175" s="154"/>
      <c r="B175" s="154"/>
      <c r="C175" s="154"/>
      <c r="D175" s="155"/>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c r="AC175" s="157"/>
      <c r="AD175" s="158"/>
    </row>
    <row r="176" spans="1:30" s="22" customFormat="1" x14ac:dyDescent="0.25">
      <c r="A176" s="154"/>
      <c r="B176" s="154"/>
      <c r="C176" s="154"/>
      <c r="D176" s="155"/>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c r="AC176" s="157"/>
      <c r="AD176" s="158"/>
    </row>
    <row r="177" spans="1:30" s="22" customFormat="1" x14ac:dyDescent="0.25">
      <c r="A177" s="154"/>
      <c r="B177" s="154"/>
      <c r="C177" s="154"/>
      <c r="D177" s="155"/>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c r="AC177" s="157"/>
      <c r="AD177" s="158"/>
    </row>
    <row r="178" spans="1:30" s="22" customFormat="1" x14ac:dyDescent="0.25">
      <c r="A178" s="154"/>
      <c r="B178" s="154"/>
      <c r="C178" s="154"/>
      <c r="D178" s="155"/>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c r="AC178" s="157"/>
      <c r="AD178" s="158"/>
    </row>
    <row r="179" spans="1:30" s="22" customFormat="1" x14ac:dyDescent="0.25">
      <c r="A179" s="154"/>
      <c r="B179" s="154"/>
      <c r="C179" s="154"/>
      <c r="D179" s="155"/>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c r="AC179" s="157"/>
      <c r="AD179" s="158"/>
    </row>
    <row r="180" spans="1:30" s="22" customFormat="1" x14ac:dyDescent="0.25">
      <c r="A180" s="154"/>
      <c r="B180" s="154"/>
      <c r="C180" s="154"/>
      <c r="D180" s="155"/>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c r="AC180" s="157"/>
      <c r="AD180" s="158"/>
    </row>
    <row r="181" spans="1:30" s="22" customFormat="1" x14ac:dyDescent="0.25">
      <c r="A181" s="154"/>
      <c r="B181" s="154"/>
      <c r="C181" s="154"/>
      <c r="D181" s="155"/>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c r="AC181" s="157"/>
      <c r="AD181" s="158"/>
    </row>
    <row r="182" spans="1:30" s="22" customFormat="1" x14ac:dyDescent="0.25">
      <c r="A182" s="154"/>
      <c r="B182" s="154"/>
      <c r="C182" s="154"/>
      <c r="D182" s="155"/>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c r="AC182" s="157"/>
      <c r="AD182" s="158"/>
    </row>
    <row r="183" spans="1:30" s="22" customFormat="1" x14ac:dyDescent="0.25">
      <c r="A183" s="154"/>
      <c r="B183" s="154"/>
      <c r="C183" s="154"/>
      <c r="D183" s="155"/>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c r="AC183" s="157"/>
      <c r="AD183" s="158"/>
    </row>
    <row r="184" spans="1:30" s="22" customFormat="1" x14ac:dyDescent="0.25">
      <c r="A184" s="154"/>
      <c r="B184" s="154"/>
      <c r="C184" s="154"/>
      <c r="D184" s="155"/>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c r="AC184" s="157"/>
      <c r="AD184" s="158"/>
    </row>
    <row r="185" spans="1:30" s="22" customFormat="1" x14ac:dyDescent="0.25">
      <c r="A185" s="154"/>
      <c r="B185" s="154"/>
      <c r="C185" s="154"/>
      <c r="D185" s="155"/>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c r="AC185" s="157"/>
      <c r="AD185" s="158"/>
    </row>
    <row r="186" spans="1:30" s="22" customFormat="1" x14ac:dyDescent="0.25">
      <c r="A186" s="154"/>
      <c r="B186" s="154"/>
      <c r="C186" s="154"/>
      <c r="D186" s="155"/>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c r="AC186" s="157"/>
      <c r="AD186" s="158"/>
    </row>
    <row r="187" spans="1:30" s="22" customFormat="1" x14ac:dyDescent="0.25">
      <c r="A187" s="154"/>
      <c r="B187" s="154"/>
      <c r="C187" s="154"/>
      <c r="D187" s="155"/>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c r="AC187" s="157"/>
      <c r="AD187" s="158"/>
    </row>
    <row r="188" spans="1:30" s="22" customFormat="1" x14ac:dyDescent="0.25">
      <c r="A188" s="154"/>
      <c r="B188" s="154"/>
      <c r="C188" s="154"/>
      <c r="D188" s="155"/>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c r="AC188" s="157"/>
      <c r="AD188" s="158"/>
    </row>
    <row r="189" spans="1:30" s="22" customFormat="1" x14ac:dyDescent="0.25">
      <c r="A189" s="154"/>
      <c r="B189" s="154"/>
      <c r="C189" s="154"/>
      <c r="D189" s="155"/>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c r="AC189" s="157"/>
      <c r="AD189" s="158"/>
    </row>
    <row r="190" spans="1:30" s="22" customFormat="1" x14ac:dyDescent="0.25">
      <c r="A190" s="154"/>
      <c r="B190" s="154"/>
      <c r="C190" s="154"/>
      <c r="D190" s="155"/>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c r="AC190" s="157"/>
      <c r="AD190" s="158"/>
    </row>
    <row r="191" spans="1:30" s="22" customFormat="1" x14ac:dyDescent="0.25">
      <c r="A191" s="154"/>
      <c r="B191" s="154"/>
      <c r="C191" s="154"/>
      <c r="D191" s="155"/>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c r="AC191" s="157"/>
      <c r="AD191" s="158"/>
    </row>
    <row r="192" spans="1:30" s="22" customFormat="1" x14ac:dyDescent="0.25">
      <c r="A192" s="154"/>
      <c r="B192" s="154"/>
      <c r="C192" s="154"/>
      <c r="D192" s="155"/>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c r="AC192" s="157"/>
      <c r="AD192" s="158"/>
    </row>
    <row r="193" spans="1:30" s="22" customFormat="1" x14ac:dyDescent="0.25">
      <c r="A193" s="154"/>
      <c r="B193" s="154"/>
      <c r="C193" s="154"/>
      <c r="D193" s="155"/>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c r="AC193" s="157"/>
      <c r="AD193" s="158"/>
    </row>
    <row r="194" spans="1:30" s="22" customFormat="1" x14ac:dyDescent="0.25">
      <c r="A194" s="154"/>
      <c r="B194" s="154"/>
      <c r="C194" s="154"/>
      <c r="D194" s="155"/>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c r="AC194" s="157"/>
      <c r="AD194" s="158"/>
    </row>
    <row r="195" spans="1:30" s="22" customFormat="1" x14ac:dyDescent="0.25">
      <c r="A195" s="154"/>
      <c r="B195" s="154"/>
      <c r="C195" s="154"/>
      <c r="D195" s="155"/>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c r="AC195" s="157"/>
      <c r="AD195" s="158"/>
    </row>
    <row r="196" spans="1:30" s="22" customFormat="1" x14ac:dyDescent="0.25">
      <c r="A196" s="154"/>
      <c r="B196" s="154"/>
      <c r="C196" s="154"/>
      <c r="D196" s="155"/>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c r="AC196" s="157"/>
      <c r="AD196" s="158"/>
    </row>
    <row r="197" spans="1:30" s="22" customFormat="1" x14ac:dyDescent="0.25">
      <c r="A197" s="154"/>
      <c r="B197" s="154"/>
      <c r="C197" s="154"/>
      <c r="D197" s="155"/>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c r="AC197" s="157"/>
      <c r="AD197" s="158"/>
    </row>
    <row r="198" spans="1:30" s="22" customFormat="1" x14ac:dyDescent="0.25">
      <c r="A198" s="154"/>
      <c r="B198" s="154"/>
      <c r="C198" s="154"/>
      <c r="D198" s="155"/>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c r="AC198" s="157"/>
      <c r="AD198" s="158"/>
    </row>
    <row r="199" spans="1:30" s="22" customFormat="1" x14ac:dyDescent="0.25">
      <c r="A199" s="154"/>
      <c r="B199" s="154"/>
      <c r="C199" s="154"/>
      <c r="D199" s="155"/>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c r="AC199" s="157"/>
      <c r="AD199" s="158"/>
    </row>
    <row r="200" spans="1:30" s="22" customFormat="1" x14ac:dyDescent="0.25">
      <c r="A200" s="154"/>
      <c r="B200" s="154"/>
      <c r="C200" s="154"/>
      <c r="D200" s="155"/>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c r="AC200" s="157"/>
      <c r="AD200" s="158"/>
    </row>
    <row r="201" spans="1:30" s="22" customFormat="1" x14ac:dyDescent="0.25">
      <c r="A201" s="154"/>
      <c r="B201" s="154"/>
      <c r="C201" s="154"/>
      <c r="D201" s="155"/>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c r="AC201" s="157"/>
      <c r="AD201" s="158"/>
    </row>
    <row r="202" spans="1:30" s="22" customFormat="1" x14ac:dyDescent="0.25">
      <c r="A202" s="154"/>
      <c r="B202" s="154"/>
      <c r="C202" s="154"/>
      <c r="D202" s="155"/>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c r="AC202" s="157"/>
      <c r="AD202" s="158"/>
    </row>
    <row r="203" spans="1:30" s="22" customFormat="1" x14ac:dyDescent="0.25">
      <c r="A203" s="154"/>
      <c r="B203" s="154"/>
      <c r="C203" s="154"/>
      <c r="D203" s="155"/>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c r="AC203" s="157"/>
      <c r="AD203" s="158"/>
    </row>
    <row r="204" spans="1:30" s="22" customFormat="1" x14ac:dyDescent="0.25">
      <c r="A204" s="154"/>
      <c r="B204" s="154"/>
      <c r="C204" s="154"/>
      <c r="D204" s="155"/>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c r="AC204" s="157"/>
      <c r="AD204" s="158"/>
    </row>
    <row r="205" spans="1:30" s="22" customFormat="1" x14ac:dyDescent="0.25">
      <c r="A205" s="154"/>
      <c r="B205" s="154"/>
      <c r="C205" s="154"/>
      <c r="D205" s="155"/>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c r="AC205" s="157"/>
      <c r="AD205" s="158"/>
    </row>
    <row r="206" spans="1:30" s="22" customFormat="1" x14ac:dyDescent="0.25">
      <c r="A206" s="154"/>
      <c r="B206" s="154"/>
      <c r="C206" s="154"/>
      <c r="D206" s="155"/>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c r="AC206" s="157"/>
      <c r="AD206" s="158"/>
    </row>
    <row r="207" spans="1:30" s="22" customFormat="1" x14ac:dyDescent="0.25">
      <c r="A207" s="154"/>
      <c r="B207" s="154"/>
      <c r="C207" s="154"/>
      <c r="D207" s="155"/>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c r="AC207" s="157"/>
      <c r="AD207" s="158"/>
    </row>
    <row r="208" spans="1:30" s="22" customFormat="1" x14ac:dyDescent="0.25">
      <c r="A208" s="154"/>
      <c r="B208" s="154"/>
      <c r="C208" s="154"/>
      <c r="D208" s="155"/>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c r="AC208" s="157"/>
      <c r="AD208" s="158"/>
    </row>
    <row r="209" spans="1:30" s="22" customFormat="1" x14ac:dyDescent="0.25">
      <c r="A209" s="154"/>
      <c r="B209" s="154"/>
      <c r="C209" s="154"/>
      <c r="D209" s="155"/>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c r="AC209" s="157"/>
      <c r="AD209" s="158"/>
    </row>
    <row r="210" spans="1:30" s="22" customFormat="1" x14ac:dyDescent="0.25">
      <c r="A210" s="154"/>
      <c r="B210" s="154"/>
      <c r="C210" s="154"/>
      <c r="D210" s="155"/>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c r="AC210" s="157"/>
      <c r="AD210" s="158"/>
    </row>
    <row r="211" spans="1:30" s="22" customFormat="1" x14ac:dyDescent="0.25">
      <c r="A211" s="154"/>
      <c r="B211" s="154"/>
      <c r="C211" s="154"/>
      <c r="D211" s="155"/>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c r="AC211" s="157"/>
      <c r="AD211" s="158"/>
    </row>
    <row r="212" spans="1:30" s="22" customFormat="1" x14ac:dyDescent="0.25">
      <c r="A212" s="154"/>
      <c r="B212" s="154"/>
      <c r="C212" s="154"/>
      <c r="D212" s="155"/>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c r="AC212" s="157"/>
      <c r="AD212" s="158"/>
    </row>
    <row r="213" spans="1:30" s="22" customFormat="1" x14ac:dyDescent="0.25">
      <c r="A213" s="154"/>
      <c r="B213" s="154"/>
      <c r="C213" s="154"/>
      <c r="D213" s="155"/>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c r="AC213" s="157"/>
      <c r="AD213" s="158"/>
    </row>
    <row r="214" spans="1:30" s="22" customFormat="1" x14ac:dyDescent="0.25">
      <c r="A214" s="154"/>
      <c r="B214" s="154"/>
      <c r="C214" s="154"/>
      <c r="D214" s="155"/>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c r="AC214" s="157"/>
      <c r="AD214" s="158"/>
    </row>
    <row r="215" spans="1:30" s="22" customFormat="1" x14ac:dyDescent="0.25">
      <c r="A215" s="154"/>
      <c r="B215" s="154"/>
      <c r="C215" s="154"/>
      <c r="D215" s="155"/>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c r="AC215" s="157"/>
      <c r="AD215" s="158"/>
    </row>
    <row r="216" spans="1:30" s="22" customFormat="1" x14ac:dyDescent="0.25">
      <c r="A216" s="154"/>
      <c r="B216" s="154"/>
      <c r="C216" s="154"/>
      <c r="D216" s="155"/>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c r="AC216" s="157"/>
      <c r="AD216" s="158"/>
    </row>
    <row r="217" spans="1:30" s="22" customFormat="1" x14ac:dyDescent="0.25">
      <c r="A217" s="154"/>
      <c r="B217" s="154"/>
      <c r="C217" s="154"/>
      <c r="D217" s="155"/>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c r="AC217" s="157"/>
      <c r="AD217" s="158"/>
    </row>
    <row r="218" spans="1:30" s="22" customFormat="1" x14ac:dyDescent="0.25">
      <c r="A218" s="154"/>
      <c r="B218" s="154"/>
      <c r="C218" s="154"/>
      <c r="D218" s="155"/>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c r="AC218" s="157"/>
      <c r="AD218" s="158"/>
    </row>
    <row r="219" spans="1:30" s="22" customFormat="1" x14ac:dyDescent="0.25">
      <c r="A219" s="154"/>
      <c r="B219" s="154"/>
      <c r="C219" s="154"/>
      <c r="D219" s="155"/>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c r="AC219" s="157"/>
      <c r="AD219" s="158"/>
    </row>
    <row r="220" spans="1:30" s="22" customFormat="1" x14ac:dyDescent="0.25">
      <c r="A220" s="154"/>
      <c r="B220" s="154"/>
      <c r="C220" s="154"/>
      <c r="D220" s="155"/>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c r="AC220" s="157"/>
      <c r="AD220" s="158"/>
    </row>
    <row r="221" spans="1:30" s="22" customFormat="1" x14ac:dyDescent="0.25">
      <c r="A221" s="154"/>
      <c r="B221" s="154"/>
      <c r="C221" s="154"/>
      <c r="D221" s="155"/>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c r="AC221" s="157"/>
      <c r="AD221" s="158"/>
    </row>
    <row r="222" spans="1:30" s="22" customFormat="1" x14ac:dyDescent="0.25">
      <c r="A222" s="154"/>
      <c r="B222" s="154"/>
      <c r="C222" s="154"/>
      <c r="D222" s="155"/>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c r="AC222" s="157"/>
      <c r="AD222" s="158"/>
    </row>
    <row r="223" spans="1:30" s="22" customFormat="1" x14ac:dyDescent="0.25">
      <c r="A223" s="154"/>
      <c r="B223" s="154"/>
      <c r="C223" s="154"/>
      <c r="D223" s="155"/>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c r="AC223" s="157"/>
      <c r="AD223" s="158"/>
    </row>
    <row r="224" spans="1:30" s="22" customFormat="1" x14ac:dyDescent="0.25">
      <c r="A224" s="154"/>
      <c r="B224" s="154"/>
      <c r="C224" s="154"/>
      <c r="D224" s="155"/>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c r="AC224" s="157"/>
      <c r="AD224" s="158"/>
    </row>
    <row r="225" spans="1:30" s="22" customFormat="1" x14ac:dyDescent="0.25">
      <c r="A225" s="154"/>
      <c r="B225" s="154"/>
      <c r="C225" s="154"/>
      <c r="D225" s="155"/>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c r="AC225" s="157"/>
      <c r="AD225" s="158"/>
    </row>
    <row r="226" spans="1:30" s="22" customFormat="1" x14ac:dyDescent="0.25">
      <c r="A226" s="154"/>
      <c r="B226" s="154"/>
      <c r="C226" s="154"/>
      <c r="D226" s="155"/>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c r="AC226" s="157"/>
      <c r="AD226" s="158"/>
    </row>
    <row r="227" spans="1:30" s="22" customFormat="1" x14ac:dyDescent="0.25">
      <c r="A227" s="154"/>
      <c r="B227" s="154"/>
      <c r="C227" s="154"/>
      <c r="D227" s="155"/>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c r="AC227" s="157"/>
      <c r="AD227" s="158"/>
    </row>
    <row r="228" spans="1:30" s="22" customFormat="1" x14ac:dyDescent="0.25">
      <c r="A228" s="154"/>
      <c r="B228" s="154"/>
      <c r="C228" s="154"/>
      <c r="D228" s="155"/>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c r="AC228" s="157"/>
      <c r="AD228" s="158"/>
    </row>
    <row r="229" spans="1:30" s="22" customFormat="1" x14ac:dyDescent="0.25">
      <c r="A229" s="154"/>
      <c r="B229" s="154"/>
      <c r="C229" s="154"/>
      <c r="D229" s="155"/>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c r="AC229" s="157"/>
      <c r="AD229" s="158"/>
    </row>
    <row r="230" spans="1:30" s="22" customFormat="1" x14ac:dyDescent="0.25">
      <c r="A230" s="154"/>
      <c r="B230" s="154"/>
      <c r="C230" s="154"/>
      <c r="D230" s="155"/>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c r="AC230" s="157"/>
      <c r="AD230" s="158"/>
    </row>
    <row r="231" spans="1:30" s="22" customFormat="1" x14ac:dyDescent="0.25">
      <c r="A231" s="154"/>
      <c r="B231" s="154"/>
      <c r="C231" s="154"/>
      <c r="D231" s="155"/>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c r="AC231" s="157"/>
      <c r="AD231" s="158"/>
    </row>
    <row r="232" spans="1:30" s="22" customFormat="1" x14ac:dyDescent="0.25">
      <c r="A232" s="154"/>
      <c r="B232" s="154"/>
      <c r="C232" s="154"/>
      <c r="D232" s="155"/>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c r="AC232" s="157"/>
      <c r="AD232" s="158"/>
    </row>
    <row r="233" spans="1:30" s="22" customFormat="1" x14ac:dyDescent="0.25">
      <c r="A233" s="154"/>
      <c r="B233" s="154"/>
      <c r="C233" s="154"/>
      <c r="D233" s="155"/>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c r="AC233" s="157"/>
      <c r="AD233" s="158"/>
    </row>
    <row r="234" spans="1:30" s="22" customFormat="1" x14ac:dyDescent="0.25">
      <c r="A234" s="154"/>
      <c r="B234" s="154"/>
      <c r="C234" s="154"/>
      <c r="D234" s="155"/>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c r="AC234" s="157"/>
      <c r="AD234" s="158"/>
    </row>
    <row r="235" spans="1:30" s="22" customFormat="1" x14ac:dyDescent="0.25">
      <c r="A235" s="154"/>
      <c r="B235" s="154"/>
      <c r="C235" s="154"/>
      <c r="D235" s="155"/>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c r="AC235" s="157"/>
      <c r="AD235" s="158"/>
    </row>
    <row r="236" spans="1:30" s="22" customFormat="1" x14ac:dyDescent="0.25">
      <c r="A236" s="154"/>
      <c r="B236" s="154"/>
      <c r="C236" s="154"/>
      <c r="D236" s="155"/>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c r="AC236" s="157"/>
      <c r="AD236" s="158"/>
    </row>
    <row r="237" spans="1:30" s="22" customFormat="1" x14ac:dyDescent="0.25">
      <c r="A237" s="154"/>
      <c r="B237" s="154"/>
      <c r="C237" s="154"/>
      <c r="D237" s="155"/>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c r="AC237" s="157"/>
      <c r="AD237" s="158"/>
    </row>
    <row r="238" spans="1:30" s="22" customFormat="1" x14ac:dyDescent="0.25">
      <c r="A238" s="154"/>
      <c r="B238" s="154"/>
      <c r="C238" s="154"/>
      <c r="D238" s="155"/>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c r="AC238" s="157"/>
      <c r="AD238" s="158"/>
    </row>
    <row r="239" spans="1:30" s="22" customFormat="1" x14ac:dyDescent="0.25">
      <c r="A239" s="154"/>
      <c r="B239" s="154"/>
      <c r="C239" s="154"/>
      <c r="D239" s="155"/>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c r="AC239" s="157"/>
      <c r="AD239" s="158"/>
    </row>
    <row r="240" spans="1:30" s="22" customFormat="1" x14ac:dyDescent="0.25">
      <c r="A240" s="154"/>
      <c r="B240" s="154"/>
      <c r="C240" s="154"/>
      <c r="D240" s="155"/>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c r="AC240" s="157"/>
      <c r="AD240" s="158"/>
    </row>
    <row r="241" spans="1:30" s="22" customFormat="1" x14ac:dyDescent="0.25">
      <c r="A241" s="154"/>
      <c r="B241" s="154"/>
      <c r="C241" s="154"/>
      <c r="D241" s="155"/>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c r="AC241" s="157"/>
      <c r="AD241" s="158"/>
    </row>
    <row r="242" spans="1:30" s="22" customFormat="1" x14ac:dyDescent="0.25">
      <c r="A242" s="154"/>
      <c r="B242" s="154"/>
      <c r="C242" s="154"/>
      <c r="D242" s="155"/>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c r="AC242" s="157"/>
      <c r="AD242" s="158"/>
    </row>
    <row r="243" spans="1:30" s="22" customFormat="1" x14ac:dyDescent="0.25">
      <c r="A243" s="154"/>
      <c r="B243" s="154"/>
      <c r="C243" s="154"/>
      <c r="D243" s="155"/>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c r="AC243" s="157"/>
      <c r="AD243" s="158"/>
    </row>
    <row r="244" spans="1:30" s="22" customFormat="1" x14ac:dyDescent="0.25">
      <c r="A244" s="154"/>
      <c r="B244" s="154"/>
      <c r="C244" s="154"/>
      <c r="D244" s="155"/>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c r="AC244" s="157"/>
      <c r="AD244" s="158"/>
    </row>
    <row r="245" spans="1:30" s="22" customFormat="1" x14ac:dyDescent="0.25">
      <c r="A245" s="154"/>
      <c r="B245" s="154"/>
      <c r="C245" s="154"/>
      <c r="D245" s="155"/>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c r="AC245" s="157"/>
      <c r="AD245" s="158"/>
    </row>
    <row r="246" spans="1:30" s="22" customFormat="1" x14ac:dyDescent="0.25">
      <c r="A246" s="154"/>
      <c r="B246" s="154"/>
      <c r="C246" s="154"/>
      <c r="D246" s="155"/>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c r="AC246" s="157"/>
      <c r="AD246" s="158"/>
    </row>
    <row r="247" spans="1:30" s="22" customFormat="1" x14ac:dyDescent="0.25">
      <c r="A247" s="154"/>
      <c r="B247" s="154"/>
      <c r="C247" s="154"/>
      <c r="D247" s="155"/>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c r="AC247" s="157"/>
      <c r="AD247" s="158"/>
    </row>
    <row r="248" spans="1:30" s="22" customFormat="1" x14ac:dyDescent="0.25">
      <c r="A248" s="154"/>
      <c r="B248" s="154"/>
      <c r="C248" s="154"/>
      <c r="D248" s="155"/>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c r="AC248" s="157"/>
      <c r="AD248" s="158"/>
    </row>
    <row r="249" spans="1:30" s="22" customFormat="1" x14ac:dyDescent="0.25">
      <c r="A249" s="154"/>
      <c r="B249" s="154"/>
      <c r="C249" s="154"/>
      <c r="D249" s="155"/>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c r="AC249" s="157"/>
      <c r="AD249" s="158"/>
    </row>
    <row r="250" spans="1:30" s="22" customFormat="1" x14ac:dyDescent="0.25">
      <c r="A250" s="154"/>
      <c r="B250" s="154"/>
      <c r="C250" s="154"/>
      <c r="D250" s="155"/>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c r="AC250" s="157"/>
      <c r="AD250" s="158"/>
    </row>
    <row r="251" spans="1:30" s="22" customFormat="1" x14ac:dyDescent="0.25">
      <c r="A251" s="154"/>
      <c r="B251" s="154"/>
      <c r="C251" s="154"/>
      <c r="D251" s="155"/>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c r="AC251" s="157"/>
      <c r="AD251" s="158"/>
    </row>
    <row r="252" spans="1:30" s="22" customFormat="1" x14ac:dyDescent="0.25">
      <c r="A252" s="154"/>
      <c r="B252" s="154"/>
      <c r="C252" s="154"/>
      <c r="D252" s="155"/>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c r="AC252" s="157"/>
      <c r="AD252" s="158"/>
    </row>
    <row r="253" spans="1:30" s="22" customFormat="1" x14ac:dyDescent="0.25">
      <c r="A253" s="154"/>
      <c r="B253" s="154"/>
      <c r="C253" s="154"/>
      <c r="D253" s="155"/>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c r="AC253" s="157"/>
      <c r="AD253" s="158"/>
    </row>
    <row r="254" spans="1:30" s="22" customFormat="1" x14ac:dyDescent="0.25">
      <c r="A254" s="154"/>
      <c r="B254" s="154"/>
      <c r="C254" s="154"/>
      <c r="D254" s="155"/>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c r="AC254" s="157"/>
      <c r="AD254" s="158"/>
    </row>
    <row r="255" spans="1:30" s="22" customFormat="1" x14ac:dyDescent="0.25">
      <c r="A255" s="154"/>
      <c r="B255" s="154"/>
      <c r="C255" s="154"/>
      <c r="D255" s="155"/>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c r="AC255" s="157"/>
      <c r="AD255" s="158"/>
    </row>
    <row r="256" spans="1:30" s="22" customFormat="1" x14ac:dyDescent="0.25">
      <c r="A256" s="154"/>
      <c r="B256" s="154"/>
      <c r="C256" s="154"/>
      <c r="D256" s="155"/>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c r="AC256" s="157"/>
      <c r="AD256" s="158"/>
    </row>
    <row r="257" spans="1:30" s="22" customFormat="1" x14ac:dyDescent="0.25">
      <c r="A257" s="154"/>
      <c r="B257" s="154"/>
      <c r="C257" s="154"/>
      <c r="D257" s="155"/>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c r="AC257" s="157"/>
      <c r="AD257" s="158"/>
    </row>
    <row r="258" spans="1:30" s="22" customFormat="1" x14ac:dyDescent="0.25">
      <c r="A258" s="154"/>
      <c r="B258" s="154"/>
      <c r="C258" s="154"/>
      <c r="D258" s="155"/>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c r="AC258" s="157"/>
      <c r="AD258" s="158"/>
    </row>
    <row r="259" spans="1:30" s="22" customFormat="1" x14ac:dyDescent="0.25">
      <c r="A259" s="154"/>
      <c r="B259" s="154"/>
      <c r="C259" s="154"/>
      <c r="D259" s="155"/>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c r="AC259" s="157"/>
      <c r="AD259" s="158"/>
    </row>
    <row r="260" spans="1:30" s="22" customFormat="1" x14ac:dyDescent="0.25">
      <c r="A260" s="154"/>
      <c r="B260" s="154"/>
      <c r="C260" s="154"/>
      <c r="D260" s="155"/>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c r="AC260" s="157"/>
      <c r="AD260" s="158"/>
    </row>
    <row r="261" spans="1:30" s="22" customFormat="1" x14ac:dyDescent="0.25">
      <c r="A261" s="154"/>
      <c r="B261" s="154"/>
      <c r="C261" s="154"/>
      <c r="D261" s="155"/>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c r="AC261" s="157"/>
      <c r="AD261" s="158"/>
    </row>
    <row r="262" spans="1:30" s="22" customFormat="1" x14ac:dyDescent="0.25">
      <c r="A262" s="154"/>
      <c r="B262" s="154"/>
      <c r="C262" s="154"/>
      <c r="D262" s="155"/>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c r="AC262" s="157"/>
      <c r="AD262" s="158"/>
    </row>
    <row r="263" spans="1:30" s="22" customFormat="1" x14ac:dyDescent="0.25">
      <c r="A263" s="154"/>
      <c r="B263" s="154"/>
      <c r="C263" s="154"/>
      <c r="D263" s="155"/>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c r="AC263" s="157"/>
      <c r="AD263" s="158"/>
    </row>
    <row r="264" spans="1:30" s="22" customFormat="1" x14ac:dyDescent="0.25">
      <c r="A264" s="154"/>
      <c r="B264" s="154"/>
      <c r="C264" s="154"/>
      <c r="D264" s="155"/>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c r="AC264" s="157"/>
      <c r="AD264" s="158"/>
    </row>
    <row r="265" spans="1:30" s="22" customFormat="1" x14ac:dyDescent="0.25">
      <c r="A265" s="154"/>
      <c r="B265" s="154"/>
      <c r="C265" s="154"/>
      <c r="D265" s="155"/>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c r="AC265" s="157"/>
      <c r="AD265" s="158"/>
    </row>
    <row r="266" spans="1:30" s="22" customFormat="1" x14ac:dyDescent="0.25">
      <c r="A266" s="154"/>
      <c r="B266" s="154"/>
      <c r="C266" s="154"/>
      <c r="D266" s="155"/>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c r="AC266" s="157"/>
      <c r="AD266" s="158"/>
    </row>
    <row r="267" spans="1:30" s="22" customFormat="1" x14ac:dyDescent="0.25">
      <c r="A267" s="154"/>
      <c r="B267" s="154"/>
      <c r="C267" s="154"/>
      <c r="D267" s="155"/>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c r="AC267" s="157"/>
      <c r="AD267" s="158"/>
    </row>
    <row r="268" spans="1:30" s="22" customFormat="1" x14ac:dyDescent="0.25">
      <c r="A268" s="154"/>
      <c r="B268" s="154"/>
      <c r="C268" s="154"/>
      <c r="D268" s="155"/>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c r="AC268" s="157"/>
      <c r="AD268" s="158"/>
    </row>
    <row r="269" spans="1:30" s="22" customFormat="1" x14ac:dyDescent="0.25">
      <c r="A269" s="154"/>
      <c r="B269" s="154"/>
      <c r="C269" s="154"/>
      <c r="D269" s="155"/>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c r="AC269" s="157"/>
      <c r="AD269" s="158"/>
    </row>
    <row r="270" spans="1:30" s="22" customFormat="1" x14ac:dyDescent="0.25">
      <c r="A270" s="154"/>
      <c r="B270" s="154"/>
      <c r="C270" s="154"/>
      <c r="D270" s="155"/>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c r="AC270" s="157"/>
      <c r="AD270" s="158"/>
    </row>
    <row r="271" spans="1:30" s="22" customFormat="1" x14ac:dyDescent="0.25">
      <c r="A271" s="154"/>
      <c r="B271" s="154"/>
      <c r="C271" s="154"/>
      <c r="D271" s="155"/>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c r="AC271" s="157"/>
      <c r="AD271" s="158"/>
    </row>
    <row r="272" spans="1:30" s="22" customFormat="1" x14ac:dyDescent="0.25">
      <c r="A272" s="154"/>
      <c r="B272" s="154"/>
      <c r="C272" s="154"/>
      <c r="D272" s="155"/>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c r="AC272" s="157"/>
      <c r="AD272" s="158"/>
    </row>
    <row r="273" spans="1:30" s="22" customFormat="1" x14ac:dyDescent="0.25">
      <c r="A273" s="154"/>
      <c r="B273" s="154"/>
      <c r="C273" s="154"/>
      <c r="D273" s="155"/>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c r="AC273" s="157"/>
      <c r="AD273" s="158"/>
    </row>
    <row r="274" spans="1:30" s="22" customFormat="1" x14ac:dyDescent="0.25">
      <c r="A274" s="154"/>
      <c r="B274" s="154"/>
      <c r="C274" s="154"/>
      <c r="D274" s="155"/>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c r="AC274" s="157"/>
      <c r="AD274" s="158"/>
    </row>
    <row r="275" spans="1:30" s="22" customFormat="1" x14ac:dyDescent="0.25">
      <c r="A275" s="154"/>
      <c r="B275" s="154"/>
      <c r="C275" s="154"/>
      <c r="D275" s="155"/>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c r="AC275" s="157"/>
      <c r="AD275" s="158"/>
    </row>
    <row r="276" spans="1:30" s="22" customFormat="1" x14ac:dyDescent="0.25">
      <c r="A276" s="154"/>
      <c r="B276" s="154"/>
      <c r="C276" s="154"/>
      <c r="D276" s="155"/>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c r="AC276" s="157"/>
      <c r="AD276" s="158"/>
    </row>
    <row r="277" spans="1:30" s="22" customFormat="1" x14ac:dyDescent="0.25">
      <c r="A277" s="154"/>
      <c r="B277" s="154"/>
      <c r="C277" s="154"/>
      <c r="D277" s="155"/>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c r="AC277" s="157"/>
      <c r="AD277" s="158"/>
    </row>
    <row r="278" spans="1:30" s="22" customFormat="1" x14ac:dyDescent="0.25">
      <c r="A278" s="154"/>
      <c r="B278" s="154"/>
      <c r="C278" s="154"/>
      <c r="D278" s="155"/>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c r="AC278" s="157"/>
      <c r="AD278" s="158"/>
    </row>
    <row r="279" spans="1:30" s="22" customFormat="1" x14ac:dyDescent="0.25">
      <c r="A279" s="154"/>
      <c r="B279" s="154"/>
      <c r="C279" s="154"/>
      <c r="D279" s="155"/>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c r="AC279" s="157"/>
      <c r="AD279" s="158"/>
    </row>
    <row r="280" spans="1:30" s="22" customFormat="1" x14ac:dyDescent="0.25">
      <c r="A280" s="154"/>
      <c r="B280" s="154"/>
      <c r="C280" s="154"/>
      <c r="D280" s="155"/>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c r="AC280" s="157"/>
      <c r="AD280" s="158"/>
    </row>
    <row r="281" spans="1:30" s="22" customFormat="1" x14ac:dyDescent="0.25">
      <c r="A281" s="154"/>
      <c r="B281" s="154"/>
      <c r="C281" s="154"/>
      <c r="D281" s="155"/>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c r="AC281" s="157"/>
      <c r="AD281" s="158"/>
    </row>
    <row r="282" spans="1:30" s="22" customFormat="1" x14ac:dyDescent="0.25">
      <c r="A282" s="154"/>
      <c r="B282" s="154"/>
      <c r="C282" s="154"/>
      <c r="D282" s="155"/>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c r="AC282" s="157"/>
      <c r="AD282" s="158"/>
    </row>
    <row r="283" spans="1:30" s="22" customFormat="1" x14ac:dyDescent="0.25">
      <c r="A283" s="154"/>
      <c r="B283" s="154"/>
      <c r="C283" s="154"/>
      <c r="D283" s="155"/>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c r="AC283" s="157"/>
      <c r="AD283" s="158"/>
    </row>
    <row r="284" spans="1:30" s="22" customFormat="1" x14ac:dyDescent="0.25">
      <c r="A284" s="154"/>
      <c r="B284" s="154"/>
      <c r="C284" s="154"/>
      <c r="D284" s="155"/>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c r="AC284" s="157"/>
      <c r="AD284" s="158"/>
    </row>
    <row r="285" spans="1:30" s="22" customFormat="1" x14ac:dyDescent="0.25">
      <c r="A285" s="154"/>
      <c r="B285" s="154"/>
      <c r="C285" s="154"/>
      <c r="D285" s="155"/>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c r="AC285" s="157"/>
      <c r="AD285" s="158"/>
    </row>
    <row r="286" spans="1:30" s="22" customFormat="1" x14ac:dyDescent="0.25">
      <c r="A286" s="154"/>
      <c r="B286" s="154"/>
      <c r="C286" s="154"/>
      <c r="D286" s="155"/>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c r="AC286" s="157"/>
      <c r="AD286" s="158"/>
    </row>
    <row r="287" spans="1:30" s="22" customFormat="1" x14ac:dyDescent="0.25">
      <c r="A287" s="154"/>
      <c r="B287" s="154"/>
      <c r="C287" s="154"/>
      <c r="D287" s="155"/>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c r="AC287" s="157"/>
      <c r="AD287" s="158"/>
    </row>
    <row r="288" spans="1:30" s="22" customFormat="1" x14ac:dyDescent="0.25">
      <c r="A288" s="154"/>
      <c r="B288" s="154"/>
      <c r="C288" s="154"/>
      <c r="D288" s="155"/>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c r="AC288" s="157"/>
      <c r="AD288" s="158"/>
    </row>
    <row r="289" spans="1:30" s="22" customFormat="1" x14ac:dyDescent="0.25">
      <c r="A289" s="154"/>
      <c r="B289" s="154"/>
      <c r="C289" s="154"/>
      <c r="D289" s="155"/>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c r="AC289" s="157"/>
      <c r="AD289" s="158"/>
    </row>
    <row r="290" spans="1:30" s="22" customFormat="1" x14ac:dyDescent="0.25">
      <c r="A290" s="154"/>
      <c r="B290" s="154"/>
      <c r="C290" s="154"/>
      <c r="D290" s="155"/>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c r="AC290" s="157"/>
      <c r="AD290" s="158"/>
    </row>
    <row r="291" spans="1:30" s="22" customFormat="1" x14ac:dyDescent="0.25">
      <c r="A291" s="154"/>
      <c r="B291" s="154"/>
      <c r="C291" s="154"/>
      <c r="D291" s="155"/>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c r="AC291" s="157"/>
      <c r="AD291" s="158"/>
    </row>
    <row r="292" spans="1:30" s="22" customFormat="1" x14ac:dyDescent="0.25">
      <c r="A292" s="154"/>
      <c r="B292" s="154"/>
      <c r="C292" s="154"/>
      <c r="D292" s="155"/>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c r="AC292" s="157"/>
      <c r="AD292" s="158"/>
    </row>
    <row r="293" spans="1:30" s="22" customFormat="1" x14ac:dyDescent="0.25">
      <c r="A293" s="154"/>
      <c r="B293" s="154"/>
      <c r="C293" s="154"/>
      <c r="D293" s="155"/>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c r="AC293" s="157"/>
      <c r="AD293" s="158"/>
    </row>
    <row r="294" spans="1:30" s="22" customFormat="1" x14ac:dyDescent="0.25">
      <c r="A294" s="154"/>
      <c r="B294" s="154"/>
      <c r="C294" s="154"/>
      <c r="D294" s="155"/>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c r="AC294" s="157"/>
      <c r="AD294" s="158"/>
    </row>
    <row r="295" spans="1:30" s="22" customFormat="1" x14ac:dyDescent="0.25">
      <c r="A295" s="154"/>
      <c r="B295" s="154"/>
      <c r="C295" s="154"/>
      <c r="D295" s="155"/>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c r="AC295" s="157"/>
      <c r="AD295" s="158"/>
    </row>
    <row r="296" spans="1:30" s="22" customFormat="1" x14ac:dyDescent="0.25">
      <c r="A296" s="154"/>
      <c r="B296" s="154"/>
      <c r="C296" s="154"/>
      <c r="D296" s="155"/>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c r="AC296" s="157"/>
      <c r="AD296" s="158"/>
    </row>
    <row r="297" spans="1:30" s="22" customFormat="1" x14ac:dyDescent="0.25">
      <c r="A297" s="154"/>
      <c r="B297" s="154"/>
      <c r="C297" s="154"/>
      <c r="D297" s="155"/>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c r="AC297" s="157"/>
      <c r="AD297" s="158"/>
    </row>
    <row r="298" spans="1:30" s="22" customFormat="1" x14ac:dyDescent="0.25">
      <c r="A298" s="154"/>
      <c r="B298" s="154"/>
      <c r="C298" s="154"/>
      <c r="D298" s="155"/>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c r="AC298" s="157"/>
      <c r="AD298" s="158"/>
    </row>
    <row r="299" spans="1:30" s="22" customFormat="1" x14ac:dyDescent="0.25">
      <c r="A299" s="154"/>
      <c r="B299" s="154"/>
      <c r="C299" s="154"/>
      <c r="D299" s="155"/>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c r="AC299" s="157"/>
      <c r="AD299" s="158"/>
    </row>
    <row r="300" spans="1:30" s="22" customFormat="1" x14ac:dyDescent="0.25">
      <c r="A300" s="154"/>
      <c r="B300" s="154"/>
      <c r="C300" s="154"/>
      <c r="D300" s="155"/>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c r="AC300" s="157"/>
      <c r="AD300" s="158"/>
    </row>
    <row r="301" spans="1:30" s="22" customFormat="1" x14ac:dyDescent="0.25">
      <c r="A301" s="154"/>
      <c r="B301" s="154"/>
      <c r="C301" s="154"/>
      <c r="D301" s="155"/>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c r="AC301" s="157"/>
      <c r="AD301" s="158"/>
    </row>
    <row r="302" spans="1:30" s="22" customFormat="1" x14ac:dyDescent="0.25">
      <c r="A302" s="154"/>
      <c r="B302" s="154"/>
      <c r="C302" s="154"/>
      <c r="D302" s="155"/>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c r="AC302" s="157"/>
      <c r="AD302" s="158"/>
    </row>
    <row r="303" spans="1:30" s="22" customFormat="1" x14ac:dyDescent="0.25">
      <c r="A303" s="154"/>
      <c r="B303" s="154"/>
      <c r="C303" s="154"/>
      <c r="D303" s="155"/>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c r="AC303" s="157"/>
      <c r="AD303" s="158"/>
    </row>
    <row r="304" spans="1:30" s="22" customFormat="1" x14ac:dyDescent="0.25">
      <c r="A304" s="154"/>
      <c r="B304" s="154"/>
      <c r="C304" s="154"/>
      <c r="D304" s="155"/>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c r="AC304" s="157"/>
      <c r="AD304" s="158"/>
    </row>
    <row r="305" spans="1:30" s="22" customFormat="1" x14ac:dyDescent="0.25">
      <c r="A305" s="154"/>
      <c r="B305" s="154"/>
      <c r="C305" s="154"/>
      <c r="D305" s="155"/>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c r="AC305" s="157"/>
      <c r="AD305" s="158"/>
    </row>
    <row r="306" spans="1:30" s="22" customFormat="1" x14ac:dyDescent="0.25">
      <c r="A306" s="154"/>
      <c r="B306" s="154"/>
      <c r="C306" s="154"/>
      <c r="D306" s="155"/>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c r="AC306" s="157"/>
      <c r="AD306" s="158"/>
    </row>
    <row r="307" spans="1:30" s="22" customFormat="1" x14ac:dyDescent="0.25">
      <c r="A307" s="154"/>
      <c r="B307" s="154"/>
      <c r="C307" s="154"/>
      <c r="D307" s="155"/>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c r="AC307" s="157"/>
      <c r="AD307" s="158"/>
    </row>
    <row r="308" spans="1:30" s="22" customFormat="1" x14ac:dyDescent="0.25">
      <c r="A308" s="154"/>
      <c r="B308" s="154"/>
      <c r="C308" s="154"/>
      <c r="D308" s="155"/>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c r="AC308" s="157"/>
      <c r="AD308" s="158"/>
    </row>
    <row r="309" spans="1:30" s="22" customFormat="1" x14ac:dyDescent="0.25">
      <c r="A309" s="154"/>
      <c r="B309" s="154"/>
      <c r="C309" s="154"/>
      <c r="D309" s="155"/>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c r="AC309" s="157"/>
      <c r="AD309" s="158"/>
    </row>
    <row r="310" spans="1:30" s="22" customFormat="1" x14ac:dyDescent="0.25">
      <c r="A310" s="154"/>
      <c r="B310" s="154"/>
      <c r="C310" s="154"/>
      <c r="D310" s="155"/>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c r="AC310" s="157"/>
      <c r="AD310" s="158"/>
    </row>
    <row r="311" spans="1:30" s="22" customFormat="1" x14ac:dyDescent="0.25">
      <c r="A311" s="154"/>
      <c r="B311" s="154"/>
      <c r="C311" s="154"/>
      <c r="D311" s="155"/>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c r="AC311" s="157"/>
      <c r="AD311" s="158"/>
    </row>
    <row r="312" spans="1:30" s="22" customFormat="1" x14ac:dyDescent="0.25">
      <c r="A312" s="154"/>
      <c r="B312" s="154"/>
      <c r="C312" s="154"/>
      <c r="D312" s="155"/>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c r="AC312" s="157"/>
      <c r="AD312" s="158"/>
    </row>
    <row r="313" spans="1:30" s="22" customFormat="1" x14ac:dyDescent="0.25">
      <c r="A313" s="154"/>
      <c r="B313" s="154"/>
      <c r="C313" s="154"/>
      <c r="D313" s="155"/>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c r="AC313" s="157"/>
      <c r="AD313" s="158"/>
    </row>
    <row r="314" spans="1:30" s="22" customFormat="1" x14ac:dyDescent="0.25">
      <c r="A314" s="154"/>
      <c r="B314" s="154"/>
      <c r="C314" s="154"/>
      <c r="D314" s="155"/>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c r="AC314" s="157"/>
      <c r="AD314" s="158"/>
    </row>
    <row r="315" spans="1:30" s="22" customFormat="1" x14ac:dyDescent="0.25">
      <c r="A315" s="154"/>
      <c r="B315" s="154"/>
      <c r="C315" s="154"/>
      <c r="D315" s="155"/>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c r="AC315" s="157"/>
      <c r="AD315" s="158"/>
    </row>
    <row r="316" spans="1:30" s="22" customFormat="1" x14ac:dyDescent="0.25">
      <c r="A316" s="154"/>
      <c r="B316" s="154"/>
      <c r="C316" s="154"/>
      <c r="D316" s="155"/>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c r="AC316" s="157"/>
      <c r="AD316" s="158"/>
    </row>
    <row r="317" spans="1:30" s="22" customFormat="1" x14ac:dyDescent="0.25">
      <c r="A317" s="154"/>
      <c r="B317" s="154"/>
      <c r="C317" s="154"/>
      <c r="D317" s="155"/>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c r="AC317" s="157"/>
      <c r="AD317" s="158"/>
    </row>
    <row r="318" spans="1:30" s="22" customFormat="1" x14ac:dyDescent="0.25">
      <c r="A318" s="154"/>
      <c r="B318" s="154"/>
      <c r="C318" s="154"/>
      <c r="D318" s="155"/>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c r="AC318" s="157"/>
      <c r="AD318" s="158"/>
    </row>
    <row r="319" spans="1:30" s="22" customFormat="1" x14ac:dyDescent="0.25">
      <c r="A319" s="154"/>
      <c r="B319" s="154"/>
      <c r="C319" s="154"/>
      <c r="D319" s="155"/>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c r="AC319" s="157"/>
      <c r="AD319" s="158"/>
    </row>
    <row r="320" spans="1:30" s="22" customFormat="1" x14ac:dyDescent="0.25">
      <c r="A320" s="154"/>
      <c r="B320" s="154"/>
      <c r="C320" s="154"/>
      <c r="D320" s="155"/>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c r="AC320" s="157"/>
      <c r="AD320" s="158"/>
    </row>
    <row r="321" spans="1:30" s="22" customFormat="1" x14ac:dyDescent="0.25">
      <c r="A321" s="154"/>
      <c r="B321" s="154"/>
      <c r="C321" s="154"/>
      <c r="D321" s="155"/>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c r="AC321" s="157"/>
      <c r="AD321" s="158"/>
    </row>
    <row r="322" spans="1:30" s="22" customFormat="1" x14ac:dyDescent="0.25">
      <c r="A322" s="154"/>
      <c r="B322" s="154"/>
      <c r="C322" s="154"/>
      <c r="D322" s="155"/>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c r="AC322" s="157"/>
      <c r="AD322" s="158"/>
    </row>
    <row r="323" spans="1:30" s="22" customFormat="1" x14ac:dyDescent="0.25">
      <c r="A323" s="154"/>
      <c r="B323" s="154"/>
      <c r="C323" s="154"/>
      <c r="D323" s="155"/>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c r="AC323" s="157"/>
      <c r="AD323" s="158"/>
    </row>
    <row r="324" spans="1:30" s="22" customFormat="1" x14ac:dyDescent="0.25">
      <c r="A324" s="154"/>
      <c r="B324" s="154"/>
      <c r="C324" s="154"/>
      <c r="D324" s="155"/>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c r="AC324" s="157"/>
      <c r="AD324" s="158"/>
    </row>
    <row r="325" spans="1:30" s="22" customFormat="1" x14ac:dyDescent="0.25">
      <c r="A325" s="154"/>
      <c r="B325" s="154"/>
      <c r="C325" s="154"/>
      <c r="D325" s="155"/>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c r="AC325" s="157"/>
      <c r="AD325" s="158"/>
    </row>
    <row r="326" spans="1:30" s="22" customFormat="1" x14ac:dyDescent="0.25">
      <c r="A326" s="154"/>
      <c r="B326" s="154"/>
      <c r="C326" s="154"/>
      <c r="D326" s="155"/>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c r="AC326" s="157"/>
      <c r="AD326" s="158"/>
    </row>
    <row r="327" spans="1:30" s="22" customFormat="1" x14ac:dyDescent="0.25">
      <c r="A327" s="154"/>
      <c r="B327" s="154"/>
      <c r="C327" s="154"/>
      <c r="D327" s="155"/>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c r="AC327" s="157"/>
      <c r="AD327" s="158"/>
    </row>
    <row r="328" spans="1:30" s="22" customFormat="1" x14ac:dyDescent="0.25">
      <c r="A328" s="154"/>
      <c r="B328" s="154"/>
      <c r="C328" s="154"/>
      <c r="D328" s="155"/>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c r="AC328" s="157"/>
      <c r="AD328" s="158"/>
    </row>
    <row r="329" spans="1:30" s="22" customFormat="1" x14ac:dyDescent="0.25">
      <c r="A329" s="154"/>
      <c r="B329" s="154"/>
      <c r="C329" s="154"/>
      <c r="D329" s="155"/>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c r="AC329" s="157"/>
      <c r="AD329" s="158"/>
    </row>
    <row r="330" spans="1:30" s="22" customFormat="1" x14ac:dyDescent="0.25">
      <c r="A330" s="154"/>
      <c r="B330" s="154"/>
      <c r="C330" s="154"/>
      <c r="D330" s="155"/>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c r="AC330" s="157"/>
      <c r="AD330" s="158"/>
    </row>
    <row r="331" spans="1:30" s="22" customFormat="1" x14ac:dyDescent="0.25">
      <c r="A331" s="154"/>
      <c r="B331" s="154"/>
      <c r="C331" s="154"/>
      <c r="D331" s="155"/>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c r="AC331" s="157"/>
      <c r="AD331" s="158"/>
    </row>
    <row r="332" spans="1:30" s="22" customFormat="1" x14ac:dyDescent="0.25">
      <c r="A332" s="154"/>
      <c r="B332" s="154"/>
      <c r="C332" s="154"/>
      <c r="D332" s="155"/>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c r="AC332" s="157"/>
      <c r="AD332" s="158"/>
    </row>
    <row r="333" spans="1:30" s="22" customFormat="1" x14ac:dyDescent="0.25">
      <c r="A333" s="154"/>
      <c r="B333" s="154"/>
      <c r="C333" s="154"/>
      <c r="D333" s="155"/>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c r="AC333" s="157"/>
      <c r="AD333" s="158"/>
    </row>
    <row r="334" spans="1:30" s="22" customFormat="1" x14ac:dyDescent="0.25">
      <c r="A334" s="154"/>
      <c r="B334" s="154"/>
      <c r="C334" s="154"/>
      <c r="D334" s="155"/>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c r="AC334" s="157"/>
      <c r="AD334" s="158"/>
    </row>
    <row r="335" spans="1:30" s="22" customFormat="1" x14ac:dyDescent="0.25">
      <c r="A335" s="154"/>
      <c r="B335" s="154"/>
      <c r="C335" s="154"/>
      <c r="D335" s="155"/>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c r="AC335" s="157"/>
      <c r="AD335" s="158"/>
    </row>
    <row r="336" spans="1:30" s="22" customFormat="1" x14ac:dyDescent="0.25">
      <c r="A336" s="154"/>
      <c r="B336" s="154"/>
      <c r="C336" s="154"/>
      <c r="D336" s="155"/>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c r="AC336" s="157"/>
      <c r="AD336" s="158"/>
    </row>
    <row r="337" spans="1:30" s="22" customFormat="1" x14ac:dyDescent="0.25">
      <c r="A337" s="154"/>
      <c r="B337" s="154"/>
      <c r="C337" s="154"/>
      <c r="D337" s="155"/>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c r="AC337" s="157"/>
      <c r="AD337" s="158"/>
    </row>
    <row r="338" spans="1:30" s="22" customFormat="1" x14ac:dyDescent="0.25">
      <c r="A338" s="154"/>
      <c r="B338" s="154"/>
      <c r="C338" s="154"/>
      <c r="D338" s="155"/>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c r="AC338" s="157"/>
      <c r="AD338" s="158"/>
    </row>
    <row r="339" spans="1:30" s="22" customFormat="1" x14ac:dyDescent="0.25">
      <c r="A339" s="154"/>
      <c r="B339" s="154"/>
      <c r="C339" s="154"/>
      <c r="D339" s="155"/>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c r="AC339" s="157"/>
      <c r="AD339" s="158"/>
    </row>
    <row r="340" spans="1:30" s="22" customFormat="1" x14ac:dyDescent="0.25">
      <c r="A340" s="154"/>
      <c r="B340" s="154"/>
      <c r="C340" s="154"/>
      <c r="D340" s="155"/>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c r="AC340" s="157"/>
      <c r="AD340" s="158"/>
    </row>
  </sheetData>
  <mergeCells count="5">
    <mergeCell ref="A1:AD1"/>
    <mergeCell ref="A2:AD2"/>
    <mergeCell ref="B31:E31"/>
    <mergeCell ref="H31:S31"/>
    <mergeCell ref="U31:AD31"/>
  </mergeCells>
  <pageMargins left="0.70866141732283472" right="0.70866141732283472" top="0.74803149606299213" bottom="0.74803149606299213" header="0.31496062992125984" footer="0.31496062992125984"/>
  <pageSetup paperSize="9" scale="73" orientation="landscape" r:id="rId1"/>
  <headerFooter>
    <oddFooter>&amp;RPágina &amp;P de 5</oddFooter>
  </headerFooter>
  <rowBreaks count="3" manualBreakCount="3">
    <brk id="8" max="16383" man="1"/>
    <brk id="14" max="16383" man="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view="pageBreakPreview" zoomScaleNormal="100" zoomScaleSheetLayoutView="100" workbookViewId="0">
      <selection activeCell="K38" sqref="K38"/>
    </sheetView>
  </sheetViews>
  <sheetFormatPr baseColWidth="10" defaultRowHeight="15" x14ac:dyDescent="0.25"/>
  <cols>
    <col min="1" max="16384" width="11.42578125" style="2"/>
  </cols>
  <sheetData>
    <row r="1" spans="1:9" s="12" customFormat="1" ht="12" x14ac:dyDescent="0.2">
      <c r="A1" s="207"/>
      <c r="B1" s="207"/>
      <c r="C1" s="207"/>
      <c r="D1" s="207"/>
      <c r="E1" s="207"/>
      <c r="F1" s="207"/>
      <c r="G1" s="207"/>
    </row>
    <row r="2" spans="1:9" s="12" customFormat="1" ht="12" x14ac:dyDescent="0.2">
      <c r="A2" s="207" t="s">
        <v>0</v>
      </c>
      <c r="B2" s="207"/>
      <c r="C2" s="207"/>
      <c r="D2" s="207"/>
      <c r="E2" s="207"/>
      <c r="F2" s="207"/>
      <c r="G2" s="207"/>
    </row>
    <row r="3" spans="1:9" s="12" customFormat="1" ht="12" x14ac:dyDescent="0.2">
      <c r="A3" s="209" t="s">
        <v>43</v>
      </c>
      <c r="B3" s="209"/>
      <c r="C3" s="209"/>
      <c r="D3" s="209"/>
      <c r="E3" s="209"/>
      <c r="F3" s="209"/>
      <c r="G3" s="209"/>
    </row>
    <row r="4" spans="1:9" s="12" customFormat="1" ht="12" x14ac:dyDescent="0.2">
      <c r="A4" s="209" t="s">
        <v>145</v>
      </c>
      <c r="B4" s="209"/>
      <c r="C4" s="209"/>
      <c r="D4" s="209"/>
      <c r="E4" s="209"/>
      <c r="F4" s="209"/>
      <c r="G4" s="209"/>
    </row>
    <row r="5" spans="1:9" s="14" customFormat="1" ht="12" x14ac:dyDescent="0.2">
      <c r="A5" s="13"/>
      <c r="B5" s="13"/>
      <c r="C5" s="13"/>
      <c r="D5" s="13"/>
      <c r="E5" s="13"/>
      <c r="F5" s="13"/>
      <c r="G5" s="13"/>
    </row>
    <row r="6" spans="1:9" s="14" customFormat="1" ht="12" x14ac:dyDescent="0.2">
      <c r="A6" s="13"/>
      <c r="B6" s="13"/>
      <c r="C6" s="13"/>
      <c r="D6" s="13"/>
      <c r="E6" s="13"/>
      <c r="F6" s="13"/>
      <c r="G6" s="13"/>
    </row>
    <row r="7" spans="1:9" s="14" customFormat="1" ht="12" x14ac:dyDescent="0.2">
      <c r="A7" s="13"/>
      <c r="B7" s="13"/>
      <c r="C7" s="13"/>
      <c r="D7" s="13"/>
      <c r="E7" s="13"/>
      <c r="F7" s="13"/>
      <c r="G7" s="13"/>
    </row>
    <row r="8" spans="1:9" s="14" customFormat="1" ht="12" x14ac:dyDescent="0.2">
      <c r="A8" s="13"/>
      <c r="B8" s="13"/>
      <c r="C8" s="13"/>
      <c r="D8" s="13"/>
      <c r="E8" s="13"/>
      <c r="F8" s="13"/>
      <c r="G8" s="13"/>
    </row>
    <row r="9" spans="1:9" s="14" customFormat="1" ht="12" x14ac:dyDescent="0.2">
      <c r="A9" s="13"/>
      <c r="B9" s="13"/>
      <c r="C9" s="13"/>
      <c r="D9" s="13"/>
      <c r="E9" s="13"/>
      <c r="F9" s="13"/>
      <c r="G9" s="13"/>
    </row>
    <row r="10" spans="1:9" s="14" customFormat="1" ht="12" x14ac:dyDescent="0.2">
      <c r="A10" s="13"/>
      <c r="B10" s="13"/>
      <c r="C10" s="13"/>
      <c r="D10" s="13"/>
      <c r="E10" s="13"/>
      <c r="F10" s="13"/>
      <c r="G10" s="13"/>
    </row>
    <row r="11" spans="1:9" ht="15" customHeight="1" x14ac:dyDescent="0.25">
      <c r="A11" s="208" t="s">
        <v>44</v>
      </c>
      <c r="B11" s="208"/>
      <c r="C11" s="208"/>
      <c r="D11" s="208"/>
      <c r="E11" s="208"/>
      <c r="F11" s="208"/>
      <c r="G11" s="208"/>
      <c r="H11" s="10"/>
      <c r="I11" s="10"/>
    </row>
    <row r="12" spans="1:9" x14ac:dyDescent="0.25">
      <c r="A12" s="208"/>
      <c r="B12" s="208"/>
      <c r="C12" s="208"/>
      <c r="D12" s="208"/>
      <c r="E12" s="208"/>
      <c r="F12" s="208"/>
      <c r="G12" s="208"/>
      <c r="H12" s="10"/>
      <c r="I12" s="10"/>
    </row>
    <row r="13" spans="1:9" x14ac:dyDescent="0.25">
      <c r="A13" s="208"/>
      <c r="B13" s="208"/>
      <c r="C13" s="208"/>
      <c r="D13" s="208"/>
      <c r="E13" s="208"/>
      <c r="F13" s="208"/>
      <c r="G13" s="208"/>
      <c r="H13" s="10"/>
      <c r="I13" s="10"/>
    </row>
    <row r="14" spans="1:9" x14ac:dyDescent="0.25">
      <c r="A14" s="208"/>
      <c r="B14" s="208"/>
      <c r="C14" s="208"/>
      <c r="D14" s="208"/>
      <c r="E14" s="208"/>
      <c r="F14" s="208"/>
      <c r="G14" s="208"/>
      <c r="H14" s="9"/>
      <c r="I14" s="9"/>
    </row>
    <row r="15" spans="1:9" x14ac:dyDescent="0.25">
      <c r="A15" s="11"/>
      <c r="B15" s="9"/>
      <c r="C15" s="9"/>
      <c r="D15" s="9"/>
      <c r="E15" s="9"/>
      <c r="F15" s="9"/>
      <c r="G15" s="9"/>
      <c r="H15" s="9"/>
      <c r="I15" s="9"/>
    </row>
    <row r="16" spans="1:9" x14ac:dyDescent="0.25">
      <c r="A16" s="11"/>
      <c r="B16" s="9"/>
      <c r="C16" s="9"/>
      <c r="D16" s="9"/>
      <c r="E16" s="9"/>
      <c r="F16" s="9"/>
      <c r="G16" s="9"/>
      <c r="H16" s="9"/>
      <c r="I16" s="9"/>
    </row>
    <row r="17" spans="1:9" x14ac:dyDescent="0.25">
      <c r="A17" s="11"/>
      <c r="B17" s="9"/>
      <c r="C17" s="9"/>
      <c r="D17" s="9"/>
      <c r="E17" s="9"/>
      <c r="F17" s="9"/>
      <c r="G17" s="9"/>
      <c r="H17" s="9"/>
      <c r="I17" s="9"/>
    </row>
    <row r="18" spans="1:9" x14ac:dyDescent="0.25">
      <c r="A18" s="11"/>
      <c r="B18" s="9"/>
      <c r="C18" s="9"/>
      <c r="D18" s="9"/>
      <c r="E18" s="9"/>
      <c r="F18" s="9"/>
      <c r="G18" s="9"/>
      <c r="H18" s="9"/>
      <c r="I18" s="9"/>
    </row>
    <row r="19" spans="1:9" x14ac:dyDescent="0.25">
      <c r="A19" s="11"/>
      <c r="B19" s="9"/>
      <c r="C19" s="9"/>
      <c r="D19" s="9"/>
      <c r="E19" s="9"/>
      <c r="F19" s="9"/>
      <c r="G19" s="9"/>
      <c r="H19" s="9"/>
      <c r="I19" s="9"/>
    </row>
    <row r="20" spans="1:9" x14ac:dyDescent="0.25">
      <c r="A20" s="11"/>
      <c r="B20" s="9"/>
      <c r="C20" s="9"/>
      <c r="D20" s="9"/>
      <c r="E20" s="9"/>
      <c r="F20" s="9"/>
      <c r="G20" s="9"/>
      <c r="H20" s="9"/>
      <c r="I20" s="9"/>
    </row>
    <row r="21" spans="1:9" s="3" customFormat="1" x14ac:dyDescent="0.25">
      <c r="B21" s="4"/>
      <c r="C21" s="4"/>
      <c r="D21" s="5"/>
      <c r="E21" s="6"/>
      <c r="F21" s="5"/>
      <c r="G21" s="5"/>
    </row>
    <row r="22" spans="1:9" s="3" customFormat="1" x14ac:dyDescent="0.25">
      <c r="A22" s="4"/>
      <c r="B22" s="15"/>
      <c r="C22" s="4"/>
      <c r="D22" s="5"/>
      <c r="F22" s="15"/>
      <c r="G22" s="5"/>
    </row>
    <row r="23" spans="1:9" s="3" customFormat="1" x14ac:dyDescent="0.25">
      <c r="A23" s="4"/>
      <c r="B23" s="7"/>
      <c r="C23" s="4"/>
      <c r="D23" s="5"/>
      <c r="F23" s="7"/>
    </row>
    <row r="24" spans="1:9" s="3" customFormat="1" x14ac:dyDescent="0.25"/>
  </sheetData>
  <mergeCells count="5">
    <mergeCell ref="A1:G1"/>
    <mergeCell ref="A2:G2"/>
    <mergeCell ref="A11:G14"/>
    <mergeCell ref="A3:G3"/>
    <mergeCell ref="A4:G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Gasto Cat. Progra.2018</vt:lpstr>
      <vt:lpstr> Pg y Pr de Inversión (MIR)</vt:lpstr>
      <vt:lpstr>indicadores de resultados </vt:lpstr>
      <vt:lpstr>' Pg y Pr de Inversión (MIR)'!Área_de_impresión</vt:lpstr>
      <vt:lpstr>'indicadores de resultados '!Área_de_impresión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Corona</dc:creator>
  <cp:lastModifiedBy>Rtorres</cp:lastModifiedBy>
  <dcterms:created xsi:type="dcterms:W3CDTF">2016-07-06T16:08:50Z</dcterms:created>
  <dcterms:modified xsi:type="dcterms:W3CDTF">2018-06-11T18:11:08Z</dcterms:modified>
</cp:coreProperties>
</file>