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septiembre IIEG\III.informacion_programatica_septiembre _2017_IIEG\"/>
    </mc:Choice>
  </mc:AlternateContent>
  <bookViews>
    <workbookView xWindow="0" yWindow="0" windowWidth="20490" windowHeight="7665" activeTab="2"/>
  </bookViews>
  <sheets>
    <sheet name="Gasto Cat. Progra.2017" sheetId="4" r:id="rId1"/>
    <sheet name=" Pg y Pr de Inversión (MIR)" sheetId="7" r:id="rId2"/>
    <sheet name="indicadores de resultados " sheetId="5" r:id="rId3"/>
  </sheet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W27" i="7" l="1"/>
  <c r="W26" i="7"/>
  <c r="W25" i="7"/>
  <c r="W24" i="7"/>
  <c r="W23" i="7"/>
  <c r="W22" i="7"/>
  <c r="W20" i="7"/>
  <c r="W19" i="7"/>
  <c r="W18" i="7"/>
  <c r="W17" i="7"/>
  <c r="W15" i="7"/>
  <c r="W14" i="7"/>
  <c r="W13" i="7"/>
  <c r="W12" i="7"/>
  <c r="W11" i="7"/>
  <c r="W9" i="7"/>
  <c r="W8" i="7"/>
  <c r="W7" i="7"/>
  <c r="V6" i="7"/>
  <c r="W6" i="7" s="1"/>
  <c r="G39" i="4" l="1"/>
  <c r="J39" i="4" s="1"/>
  <c r="J38" i="4"/>
  <c r="G38" i="4"/>
  <c r="G37" i="4"/>
  <c r="J37" i="4" s="1"/>
  <c r="J36" i="4"/>
  <c r="G36" i="4"/>
  <c r="J35" i="4"/>
  <c r="I35" i="4"/>
  <c r="H35" i="4"/>
  <c r="G35" i="4"/>
  <c r="F35" i="4"/>
  <c r="E35" i="4"/>
  <c r="J34" i="4"/>
  <c r="G34" i="4"/>
  <c r="G33" i="4"/>
  <c r="J33" i="4" s="1"/>
  <c r="J32" i="4"/>
  <c r="G32" i="4"/>
  <c r="J31" i="4"/>
  <c r="J30" i="4" s="1"/>
  <c r="G31" i="4"/>
  <c r="G30" i="4" s="1"/>
  <c r="I30" i="4"/>
  <c r="H30" i="4"/>
  <c r="F30" i="4"/>
  <c r="E30" i="4"/>
  <c r="G29" i="4"/>
  <c r="J29" i="4" s="1"/>
  <c r="J27" i="4" s="1"/>
  <c r="J28" i="4"/>
  <c r="G28" i="4"/>
  <c r="I27" i="4"/>
  <c r="H27" i="4"/>
  <c r="G27" i="4"/>
  <c r="F27" i="4"/>
  <c r="E27" i="4"/>
  <c r="J26" i="4"/>
  <c r="G26" i="4"/>
  <c r="G25" i="4"/>
  <c r="J25" i="4" s="1"/>
  <c r="J23" i="4" s="1"/>
  <c r="J24" i="4"/>
  <c r="G24" i="4"/>
  <c r="I23" i="4"/>
  <c r="H23" i="4"/>
  <c r="G23" i="4"/>
  <c r="F23" i="4"/>
  <c r="E23" i="4"/>
  <c r="J22" i="4"/>
  <c r="G22" i="4"/>
  <c r="G21" i="4"/>
  <c r="J21" i="4" s="1"/>
  <c r="J20" i="4"/>
  <c r="G20" i="4"/>
  <c r="J19" i="4"/>
  <c r="G19" i="4"/>
  <c r="G18" i="4"/>
  <c r="J18" i="4" s="1"/>
  <c r="J17" i="4"/>
  <c r="G17" i="4"/>
  <c r="J16" i="4"/>
  <c r="G16" i="4"/>
  <c r="G15" i="4"/>
  <c r="G14" i="4" s="1"/>
  <c r="I14" i="4"/>
  <c r="H14" i="4"/>
  <c r="H10" i="4" s="1"/>
  <c r="H41" i="4" s="1"/>
  <c r="F14" i="4"/>
  <c r="E14" i="4"/>
  <c r="E10" i="4" s="1"/>
  <c r="E41" i="4" s="1"/>
  <c r="J13" i="4"/>
  <c r="G13" i="4"/>
  <c r="J12" i="4"/>
  <c r="J11" i="4" s="1"/>
  <c r="G12" i="4"/>
  <c r="G11" i="4" s="1"/>
  <c r="G10" i="4" s="1"/>
  <c r="G41" i="4" s="1"/>
  <c r="I11" i="4"/>
  <c r="H11" i="4"/>
  <c r="F11" i="4"/>
  <c r="E11" i="4"/>
  <c r="I10" i="4"/>
  <c r="I41" i="4" s="1"/>
  <c r="F10" i="4"/>
  <c r="F41" i="4" s="1"/>
  <c r="J10" i="4" l="1"/>
  <c r="J41" i="4" s="1"/>
  <c r="J15" i="4"/>
  <c r="J14" i="4" s="1"/>
</calcChain>
</file>

<file path=xl/sharedStrings.xml><?xml version="1.0" encoding="utf-8"?>
<sst xmlns="http://schemas.openxmlformats.org/spreadsheetml/2006/main" count="357" uniqueCount="135">
  <si>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</si>
  <si>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</si>
  <si>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</si>
  <si>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</si>
  <si>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</si>
  <si>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</si>
  <si>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</si>
  <si>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</si>
  <si>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</si>
  <si>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</si>
  <si>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</si>
  <si>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</si>
  <si>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</si>
  <si>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</si>
  <si>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</si>
  <si>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</si>
  <si>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</si>
  <si>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</si>
  <si>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</si>
  <si>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</si>
  <si>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</si>
  <si>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</si>
  <si>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</si>
  <si>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</si>
  <si>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</si>
  <si>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</si>
  <si>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</si>
  <si>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</si>
  <si>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</si>
  <si>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</si>
  <si>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</si>
  <si>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</si>
  <si>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</si>
  <si>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</si>
  <si>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</si>
  <si>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</si>
  <si>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</si>
  <si>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</si>
  <si>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</si>
  <si>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</si>
  <si>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</si>
  <si>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</si>
  <si>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</si>
  <si>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</si>
  <si>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</si>
  <si>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</si>
  <si>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</si>
  <si>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</si>
  <si>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</si>
  <si>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</si>
  <si>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</si>
  <si>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</si>
  <si>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</si>
  <si>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</si>
  <si>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</si>
  <si>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</si>
  <si>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</si>
  <si>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</si>
  <si>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</si>
  <si>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</si>
  <si>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 xml:space="preserve"> - </t>
  </si>
  <si>
    <t>Medición anual: 
Grado medio alto correspondiente al 80% de las directrices de calidad estipuladas por el Sistema Nacional de Información Estadística y Geográfica (SNIEG).</t>
  </si>
  <si>
    <t>Medición anual:
Programas autorizados en el Presupuesto 2018. 
Como referencia, para  2017 fueron 15 proyectos presupuestarios de 302 aprobados, lo que representó 4.96%</t>
  </si>
  <si>
    <t>18.75%</t>
  </si>
  <si>
    <t>Actividad</t>
  </si>
  <si>
    <t>1.1  Identificación y clasificación de elementos jurídicos y atribución a detalle de las asignaturas de gobierno.</t>
  </si>
  <si>
    <t>16.40%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</si>
  <si>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</si>
  <si>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</si>
  <si>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</si>
  <si>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95.80%</t>
  </si>
  <si>
    <t>93.40%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</si>
  <si>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</si>
  <si>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</si>
  <si>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90.01%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</si>
  <si>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</si>
  <si>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</si>
  <si>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</si>
  <si>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</si>
  <si>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</si>
  <si>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</si>
  <si>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</si>
  <si>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</si>
  <si>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</si>
  <si>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</si>
  <si>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</si>
  <si>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</si>
  <si>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</si>
  <si>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</si>
  <si>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</si>
  <si>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</si>
  <si>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</si>
  <si>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</si>
  <si>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</si>
  <si>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</si>
  <si>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</si>
  <si>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</si>
  <si>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</si>
  <si>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</si>
  <si>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</si>
  <si>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</si>
  <si>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</si>
  <si>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</si>
  <si>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</si>
  <si>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</si>
  <si>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</si>
  <si>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</si>
  <si>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</si>
  <si>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</si>
  <si>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</si>
  <si>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</si>
  <si>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</si>
  <si>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</si>
  <si>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</si>
  <si>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AVANCE ANUAL</t>
  </si>
  <si>
    <t>Fin</t>
  </si>
  <si>
    <t>Medición trimestral</t>
  </si>
  <si>
    <t>Porcentaje de cumplimiento del Programa Anual de Trabajo</t>
  </si>
  <si>
    <t>Medición  trimestral</t>
  </si>
  <si>
    <t>meta
junio</t>
  </si>
  <si>
    <t>avance 
junio</t>
  </si>
  <si>
    <t>meta
julio</t>
  </si>
  <si>
    <t>avance 
julio</t>
  </si>
  <si>
    <t>2. 3 Acciones de mantenimiento, actualización y operación de los portales, sitios y aplicaciones del IIEG en Internet</t>
  </si>
  <si>
    <t>SD</t>
  </si>
  <si>
    <t>SD= Sin datos que reportar</t>
  </si>
  <si>
    <t>meta
agosto</t>
  </si>
  <si>
    <t>avance 
agosto</t>
  </si>
  <si>
    <t>Del 1 de enero al 30 de septiembre de 2017</t>
  </si>
  <si>
    <t>REPORTE MENSUAL SEPTIEMBRE MIR 2017 DEL PROGRAMA PRESUPUESTARIO 079.
 INFORMACIÓN ESTRATÉGICA PARA LA TOMA DE DECISIONES</t>
  </si>
  <si>
    <t>meta
sept</t>
  </si>
  <si>
    <t>avance 
sept</t>
  </si>
  <si>
    <t>Los valores del tercer trimestre corresponden a la reformulación realizada tras la revisión de fuentes de información.</t>
  </si>
  <si>
    <t>Se corrigió un error de transcripción de los valores del segundo trimestre, no cambió la proporción.</t>
  </si>
  <si>
    <t xml:space="preserve">Medición semestral, con reporte de avances en el mes en que se resuelven.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</si>
</sst>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0.0%"/>
    <numFmt numFmtId="168" formatCode="0.000%"/>
    <numFmt numFmtId="169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9"/>
      <name val="Arial"/>
      <family val="2"/>
    </font>
    <font>
      <sz val="8"/>
      <color indexed="8"/>
      <name val="Arial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43" fontId="18" fillId="0" borderId="0" applyFont="0" applyFill="0" applyBorder="0" applyAlignment="0" applyProtection="0"/>
    <xf numFmtId="166" fontId="25" fillId="0" borderId="0"/>
    <xf numFmtId="0" fontId="25" fillId="0" borderId="0"/>
    <xf numFmtId="0" fontId="1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9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5" fillId="0" borderId="0"/>
    <xf numFmtId="0" fontId="28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</cellStyleXfs>
  <cellXfs count="177">
    <xf numFmtId="0" fontId="0" fillId="0" borderId="0" xfId="0"/>
    <xf numFmtId="0" fontId="17" fillId="33" borderId="0" xfId="0" applyFont="1" applyFill="1"/>
    <xf numFmtId="0" fontId="17" fillId="0" borderId="0" xfId="0" applyFont="1" applyFill="1"/>
    <xf numFmtId="0" fontId="0" fillId="0" borderId="0" xfId="0" applyFont="1"/>
    <xf numFmtId="0" fontId="0" fillId="0" borderId="0" xfId="0" applyFont="1" applyBorder="1"/>
    <xf numFmtId="0" fontId="27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24" fillId="35" borderId="0" xfId="0" applyFont="1" applyFill="1" applyBorder="1" applyAlignment="1" applyProtection="1">
      <alignment horizontal="center" vertical="top"/>
      <protection locked="0"/>
    </xf>
    <xf numFmtId="0" fontId="20" fillId="33" borderId="0" xfId="0" applyFont="1" applyFill="1"/>
    <xf numFmtId="0" fontId="17" fillId="0" borderId="0" xfId="0" applyFont="1" applyFill="1"/>
    <xf numFmtId="0" fontId="22" fillId="0" borderId="12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center" wrapText="1"/>
    </xf>
    <xf numFmtId="0" fontId="22" fillId="0" borderId="16" xfId="0" applyFont="1" applyFill="1" applyBorder="1" applyAlignment="1">
      <alignment horizontal="justify" vertical="center" wrapText="1"/>
    </xf>
    <xf numFmtId="0" fontId="22" fillId="0" borderId="17" xfId="0" applyFont="1" applyFill="1" applyBorder="1" applyAlignment="1">
      <alignment horizontal="justify" vertical="center" wrapText="1"/>
    </xf>
    <xf numFmtId="165" fontId="23" fillId="0" borderId="13" xfId="1" applyNumberFormat="1" applyFont="1" applyFill="1" applyBorder="1" applyAlignment="1">
      <alignment vertical="center" wrapText="1"/>
    </xf>
    <xf numFmtId="165" fontId="23" fillId="0" borderId="13" xfId="1" applyNumberFormat="1" applyFont="1" applyFill="1" applyBorder="1" applyAlignment="1" applyProtection="1">
      <alignment horizontal="right" vertical="center" wrapText="1"/>
    </xf>
    <xf numFmtId="165" fontId="22" fillId="0" borderId="13" xfId="1" applyNumberFormat="1" applyFont="1" applyFill="1" applyBorder="1" applyAlignment="1" applyProtection="1">
      <alignment horizontal="right" vertical="center" wrapText="1"/>
      <protection locked="0"/>
    </xf>
    <xf numFmtId="165" fontId="22" fillId="0" borderId="14" xfId="1" applyNumberFormat="1" applyFont="1" applyFill="1" applyBorder="1" applyAlignment="1" applyProtection="1">
      <alignment horizontal="right" vertical="center" wrapText="1"/>
      <protection locked="0"/>
    </xf>
    <xf numFmtId="165" fontId="24" fillId="33" borderId="14" xfId="1" applyNumberFormat="1" applyFont="1" applyFill="1" applyBorder="1" applyAlignment="1" applyProtection="1">
      <alignment horizontal="right" vertical="center" wrapText="1"/>
    </xf>
    <xf numFmtId="165" fontId="22" fillId="33" borderId="14" xfId="1" applyNumberFormat="1" applyFont="1" applyFill="1" applyBorder="1" applyAlignment="1" applyProtection="1">
      <alignment horizontal="right" vertical="center" wrapText="1"/>
    </xf>
    <xf numFmtId="165" fontId="22" fillId="0" borderId="17" xfId="1" applyNumberFormat="1" applyFont="1" applyFill="1" applyBorder="1" applyAlignment="1">
      <alignment horizontal="right" vertical="center" wrapText="1"/>
    </xf>
    <xf numFmtId="165" fontId="22" fillId="0" borderId="18" xfId="1" applyNumberFormat="1" applyFont="1" applyFill="1" applyBorder="1" applyAlignment="1">
      <alignment horizontal="right" vertical="center" wrapText="1"/>
    </xf>
    <xf numFmtId="165" fontId="23" fillId="0" borderId="18" xfId="1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left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2" fillId="0" borderId="0" xfId="0" applyFont="1"/>
    <xf numFmtId="164" fontId="21" fillId="0" borderId="0" xfId="1" applyNumberFormat="1" applyFont="1" applyFill="1" applyBorder="1" applyAlignment="1" applyProtection="1">
      <alignment horizontal="center"/>
    </xf>
    <xf numFmtId="0" fontId="22" fillId="0" borderId="0" xfId="0" applyFont="1" applyFill="1"/>
    <xf numFmtId="0" fontId="31" fillId="35" borderId="0" xfId="0" applyFont="1" applyFill="1" applyBorder="1" applyAlignment="1" applyProtection="1">
      <alignment horizontal="center"/>
      <protection locked="0"/>
    </xf>
    <xf numFmtId="0" fontId="30" fillId="35" borderId="0" xfId="3" applyFont="1" applyFill="1" applyAlignment="1">
      <alignment horizontal="left"/>
    </xf>
    <xf numFmtId="0" fontId="33" fillId="36" borderId="24" xfId="3" applyFont="1" applyFill="1" applyBorder="1" applyAlignment="1">
      <alignment horizontal="center" vertical="center" wrapText="1"/>
    </xf>
    <xf numFmtId="0" fontId="33" fillId="36" borderId="27" xfId="3" applyFont="1" applyFill="1" applyBorder="1" applyAlignment="1">
      <alignment horizontal="center" vertical="center" wrapText="1"/>
    </xf>
    <xf numFmtId="0" fontId="33" fillId="36" borderId="26" xfId="3" applyFont="1" applyFill="1" applyBorder="1" applyAlignment="1">
      <alignment horizontal="center" vertical="center" wrapText="1"/>
    </xf>
    <xf numFmtId="0" fontId="30" fillId="0" borderId="0" xfId="3" applyFont="1" applyAlignment="1">
      <alignment horizontal="center"/>
    </xf>
    <xf numFmtId="0" fontId="34" fillId="36" borderId="29" xfId="3" applyFont="1" applyFill="1" applyBorder="1" applyAlignment="1">
      <alignment horizontal="left" vertical="center" wrapText="1"/>
    </xf>
    <xf numFmtId="0" fontId="34" fillId="37" borderId="31" xfId="3" applyFont="1" applyFill="1" applyBorder="1" applyAlignment="1">
      <alignment vertical="center" wrapText="1"/>
    </xf>
    <xf numFmtId="0" fontId="30" fillId="0" borderId="0" xfId="3" applyFont="1" applyAlignment="1">
      <alignment horizontal="left"/>
    </xf>
    <xf numFmtId="0" fontId="34" fillId="37" borderId="32" xfId="3" applyFont="1" applyFill="1" applyBorder="1" applyAlignment="1">
      <alignment horizontal="left" vertical="center" wrapText="1"/>
    </xf>
    <xf numFmtId="0" fontId="33" fillId="36" borderId="28" xfId="3" applyFont="1" applyFill="1" applyBorder="1" applyAlignment="1">
      <alignment horizontal="left" vertical="center" wrapText="1"/>
    </xf>
    <xf numFmtId="9" fontId="34" fillId="37" borderId="33" xfId="3" applyNumberFormat="1" applyFont="1" applyFill="1" applyBorder="1" applyAlignment="1">
      <alignment horizontal="left" vertical="center" wrapText="1"/>
    </xf>
    <xf numFmtId="0" fontId="33" fillId="36" borderId="34" xfId="3" applyFont="1" applyFill="1" applyBorder="1" applyAlignment="1">
      <alignment horizontal="left" vertical="center" wrapText="1"/>
    </xf>
    <xf numFmtId="0" fontId="33" fillId="0" borderId="35" xfId="3" applyFont="1" applyFill="1" applyBorder="1" applyAlignment="1">
      <alignment horizontal="left" vertical="center" wrapText="1"/>
    </xf>
    <xf numFmtId="9" fontId="34" fillId="37" borderId="36" xfId="3" applyNumberFormat="1" applyFont="1" applyFill="1" applyBorder="1" applyAlignment="1">
      <alignment horizontal="left" vertical="center" wrapText="1"/>
    </xf>
    <xf numFmtId="0" fontId="34" fillId="37" borderId="22" xfId="3" applyFont="1" applyFill="1" applyBorder="1" applyAlignment="1">
      <alignment horizontal="left" vertical="center" wrapText="1"/>
    </xf>
    <xf numFmtId="0" fontId="34" fillId="36" borderId="21" xfId="3" applyFont="1" applyFill="1" applyBorder="1" applyAlignment="1">
      <alignment horizontal="left" vertical="center" wrapText="1"/>
    </xf>
    <xf numFmtId="0" fontId="34" fillId="0" borderId="23" xfId="3" applyFont="1" applyFill="1" applyBorder="1" applyAlignment="1">
      <alignment horizontal="left" vertical="center" wrapText="1"/>
    </xf>
    <xf numFmtId="9" fontId="34" fillId="37" borderId="18" xfId="3" applyNumberFormat="1" applyFont="1" applyFill="1" applyBorder="1" applyAlignment="1">
      <alignment horizontal="left" vertical="center" wrapText="1"/>
    </xf>
    <xf numFmtId="0" fontId="33" fillId="36" borderId="19" xfId="3" applyFont="1" applyFill="1" applyBorder="1" applyAlignment="1">
      <alignment horizontal="center" vertical="center" wrapText="1"/>
    </xf>
    <xf numFmtId="0" fontId="33" fillId="36" borderId="36" xfId="3" applyFont="1" applyFill="1" applyBorder="1" applyAlignment="1">
      <alignment horizontal="center" vertical="center" wrapText="1"/>
    </xf>
    <xf numFmtId="0" fontId="33" fillId="36" borderId="22" xfId="3" applyFont="1" applyFill="1" applyBorder="1" applyAlignment="1">
      <alignment horizontal="center" vertical="center" wrapText="1"/>
    </xf>
    <xf numFmtId="0" fontId="33" fillId="36" borderId="37" xfId="3" applyFont="1" applyFill="1" applyBorder="1" applyAlignment="1">
      <alignment horizontal="left" vertical="center" wrapText="1"/>
    </xf>
    <xf numFmtId="0" fontId="33" fillId="36" borderId="36" xfId="3" applyFont="1" applyFill="1" applyBorder="1" applyAlignment="1">
      <alignment horizontal="left" vertical="center" wrapText="1"/>
    </xf>
    <xf numFmtId="0" fontId="34" fillId="36" borderId="38" xfId="3" applyFont="1" applyFill="1" applyBorder="1" applyAlignment="1">
      <alignment horizontal="left" vertical="center" wrapText="1"/>
    </xf>
    <xf numFmtId="0" fontId="33" fillId="36" borderId="35" xfId="3" applyFont="1" applyFill="1" applyBorder="1" applyAlignment="1">
      <alignment horizontal="left" vertical="center" wrapText="1"/>
    </xf>
    <xf numFmtId="0" fontId="34" fillId="36" borderId="36" xfId="3" applyFont="1" applyFill="1" applyBorder="1" applyAlignment="1">
      <alignment horizontal="left" vertical="center" wrapText="1"/>
    </xf>
    <xf numFmtId="164" fontId="21" fillId="34" borderId="47" xfId="1" applyNumberFormat="1" applyFont="1" applyFill="1" applyBorder="1" applyAlignment="1" applyProtection="1">
      <alignment horizontal="center"/>
    </xf>
    <xf numFmtId="0" fontId="23" fillId="0" borderId="44" xfId="0" applyFont="1" applyFill="1" applyBorder="1" applyAlignment="1">
      <alignment horizontal="justify" vertical="center" wrapText="1"/>
    </xf>
    <xf numFmtId="0" fontId="34" fillId="36" borderId="48" xfId="3" applyFont="1" applyFill="1" applyBorder="1" applyAlignment="1">
      <alignment horizontal="left" vertical="center" wrapText="1"/>
    </xf>
    <xf numFmtId="0" fontId="34" fillId="0" borderId="49" xfId="3" applyFont="1" applyFill="1" applyBorder="1" applyAlignment="1">
      <alignment horizontal="left" vertical="center" wrapText="1"/>
    </xf>
    <xf numFmtId="9" fontId="34" fillId="37" borderId="47" xfId="3" applyNumberFormat="1" applyFont="1" applyFill="1" applyBorder="1" applyAlignment="1">
      <alignment horizontal="left" vertical="center" wrapText="1"/>
    </xf>
    <xf numFmtId="0" fontId="34" fillId="37" borderId="50" xfId="3" applyFont="1" applyFill="1" applyBorder="1" applyAlignment="1">
      <alignment horizontal="left" vertical="center" wrapText="1"/>
    </xf>
    <xf numFmtId="0" fontId="34" fillId="36" borderId="52" xfId="3" applyFont="1" applyFill="1" applyBorder="1" applyAlignment="1">
      <alignment horizontal="left" vertical="center" wrapText="1"/>
    </xf>
    <xf numFmtId="0" fontId="34" fillId="0" borderId="53" xfId="3" applyFont="1" applyFill="1" applyBorder="1" applyAlignment="1">
      <alignment horizontal="left" vertical="center" wrapText="1"/>
    </xf>
    <xf numFmtId="9" fontId="34" fillId="37" borderId="54" xfId="3" applyNumberFormat="1" applyFont="1" applyFill="1" applyBorder="1" applyAlignment="1">
      <alignment horizontal="left" vertical="center" wrapText="1"/>
    </xf>
    <xf numFmtId="0" fontId="34" fillId="37" borderId="55" xfId="3" applyFont="1" applyFill="1" applyBorder="1" applyAlignment="1">
      <alignment horizontal="left" vertical="center" wrapText="1"/>
    </xf>
    <xf numFmtId="0" fontId="34" fillId="37" borderId="0" xfId="3" applyFont="1" applyFill="1" applyBorder="1" applyAlignment="1">
      <alignment horizontal="left" vertical="center" wrapText="1"/>
    </xf>
    <xf numFmtId="0" fontId="34" fillId="35" borderId="0" xfId="3" applyFont="1" applyFill="1" applyBorder="1" applyAlignment="1">
      <alignment horizontal="left" vertical="center" wrapText="1"/>
    </xf>
    <xf numFmtId="9" fontId="34" fillId="37" borderId="0" xfId="3" applyNumberFormat="1" applyFont="1" applyFill="1" applyBorder="1" applyAlignment="1">
      <alignment horizontal="left" vertical="center" wrapText="1"/>
    </xf>
    <xf numFmtId="0" fontId="30" fillId="35" borderId="0" xfId="3" applyFont="1" applyFill="1"/>
    <xf numFmtId="0" fontId="30" fillId="0" borderId="0" xfId="3" applyFont="1"/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164" fontId="21" fillId="34" borderId="42" xfId="1" applyNumberFormat="1" applyFont="1" applyFill="1" applyBorder="1" applyAlignment="1" applyProtection="1">
      <alignment horizontal="center" vertical="center"/>
    </xf>
    <xf numFmtId="164" fontId="21" fillId="34" borderId="44" xfId="1" applyNumberFormat="1" applyFont="1" applyFill="1" applyBorder="1" applyAlignment="1" applyProtection="1">
      <alignment horizontal="center"/>
    </xf>
    <xf numFmtId="0" fontId="33" fillId="36" borderId="56" xfId="3" applyFont="1" applyFill="1" applyBorder="1" applyAlignment="1">
      <alignment horizontal="left" vertical="center" wrapText="1"/>
    </xf>
    <xf numFmtId="0" fontId="34" fillId="36" borderId="57" xfId="3" applyFont="1" applyFill="1" applyBorder="1" applyAlignment="1">
      <alignment horizontal="left" vertical="center" wrapText="1"/>
    </xf>
    <xf numFmtId="0" fontId="34" fillId="36" borderId="58" xfId="3" applyFont="1" applyFill="1" applyBorder="1" applyAlignment="1">
      <alignment horizontal="left" vertical="center" wrapText="1"/>
    </xf>
    <xf numFmtId="0" fontId="34" fillId="37" borderId="60" xfId="3" applyFont="1" applyFill="1" applyBorder="1" applyAlignment="1">
      <alignment horizontal="left" vertical="center" wrapText="1"/>
    </xf>
    <xf numFmtId="0" fontId="34" fillId="36" borderId="56" xfId="3" applyFont="1" applyFill="1" applyBorder="1" applyAlignment="1">
      <alignment horizontal="left" vertical="center" wrapText="1"/>
    </xf>
    <xf numFmtId="0" fontId="34" fillId="0" borderId="57" xfId="3" applyFont="1" applyFill="1" applyBorder="1" applyAlignment="1">
      <alignment horizontal="left" vertical="center" wrapText="1"/>
    </xf>
    <xf numFmtId="9" fontId="34" fillId="37" borderId="58" xfId="3" applyNumberFormat="1" applyFont="1" applyFill="1" applyBorder="1" applyAlignment="1">
      <alignment horizontal="left" vertical="center" wrapText="1"/>
    </xf>
    <xf numFmtId="0" fontId="30" fillId="35" borderId="59" xfId="3" applyFont="1" applyFill="1" applyBorder="1" applyAlignment="1">
      <alignment horizontal="left"/>
    </xf>
    <xf numFmtId="164" fontId="21" fillId="34" borderId="58" xfId="1" applyNumberFormat="1" applyFont="1" applyFill="1" applyBorder="1" applyAlignment="1" applyProtection="1">
      <alignment horizontal="center"/>
    </xf>
    <xf numFmtId="164" fontId="21" fillId="34" borderId="58" xfId="1" applyNumberFormat="1" applyFont="1" applyFill="1" applyBorder="1" applyAlignment="1" applyProtection="1">
      <alignment horizontal="center" vertical="center"/>
    </xf>
    <xf numFmtId="0" fontId="35" fillId="36" borderId="25" xfId="3" applyFont="1" applyFill="1" applyBorder="1" applyAlignment="1">
      <alignment horizontal="center" vertical="center" wrapText="1"/>
    </xf>
    <xf numFmtId="0" fontId="35" fillId="38" borderId="25" xfId="3" applyFont="1" applyFill="1" applyBorder="1" applyAlignment="1">
      <alignment horizontal="center" vertical="center" wrapText="1"/>
    </xf>
    <xf numFmtId="0" fontId="35" fillId="35" borderId="25" xfId="3" applyFont="1" applyFill="1" applyBorder="1" applyAlignment="1">
      <alignment horizontal="center" vertical="center" wrapText="1"/>
    </xf>
    <xf numFmtId="9" fontId="36" fillId="37" borderId="30" xfId="3" applyNumberFormat="1" applyFont="1" applyFill="1" applyBorder="1" applyAlignment="1">
      <alignment horizontal="center" vertical="center" wrapText="1"/>
    </xf>
    <xf numFmtId="0" fontId="36" fillId="37" borderId="30" xfId="3" applyFont="1" applyFill="1" applyBorder="1" applyAlignment="1">
      <alignment horizontal="center" vertical="center" wrapText="1"/>
    </xf>
    <xf numFmtId="0" fontId="36" fillId="38" borderId="30" xfId="3" applyFont="1" applyFill="1" applyBorder="1" applyAlignment="1">
      <alignment horizontal="center" vertical="center" wrapText="1"/>
    </xf>
    <xf numFmtId="9" fontId="36" fillId="37" borderId="59" xfId="3" applyNumberFormat="1" applyFont="1" applyFill="1" applyBorder="1" applyAlignment="1">
      <alignment horizontal="center" vertical="center" wrapText="1"/>
    </xf>
    <xf numFmtId="0" fontId="36" fillId="37" borderId="59" xfId="3" applyFont="1" applyFill="1" applyBorder="1" applyAlignment="1">
      <alignment horizontal="center" vertical="center" wrapText="1"/>
    </xf>
    <xf numFmtId="0" fontId="36" fillId="38" borderId="59" xfId="3" applyFont="1" applyFill="1" applyBorder="1" applyAlignment="1">
      <alignment horizontal="center" vertical="center" wrapText="1"/>
    </xf>
    <xf numFmtId="9" fontId="36" fillId="37" borderId="20" xfId="3" applyNumberFormat="1" applyFont="1" applyFill="1" applyBorder="1" applyAlignment="1">
      <alignment horizontal="center" vertical="center" wrapText="1"/>
    </xf>
    <xf numFmtId="0" fontId="36" fillId="37" borderId="20" xfId="3" applyFont="1" applyFill="1" applyBorder="1" applyAlignment="1">
      <alignment horizontal="center" vertical="center" wrapText="1"/>
    </xf>
    <xf numFmtId="0" fontId="36" fillId="38" borderId="20" xfId="3" applyFont="1" applyFill="1" applyBorder="1" applyAlignment="1">
      <alignment horizontal="center" vertical="center" wrapText="1"/>
    </xf>
    <xf numFmtId="2" fontId="36" fillId="37" borderId="20" xfId="3" applyNumberFormat="1" applyFont="1" applyFill="1" applyBorder="1" applyAlignment="1">
      <alignment horizontal="center" vertical="center" wrapText="1"/>
    </xf>
    <xf numFmtId="2" fontId="36" fillId="38" borderId="20" xfId="3" applyNumberFormat="1" applyFont="1" applyFill="1" applyBorder="1" applyAlignment="1">
      <alignment horizontal="center" vertical="center" wrapText="1"/>
    </xf>
    <xf numFmtId="168" fontId="36" fillId="37" borderId="16" xfId="3" applyNumberFormat="1" applyFont="1" applyFill="1" applyBorder="1" applyAlignment="1">
      <alignment horizontal="center" vertical="center" wrapText="1"/>
    </xf>
    <xf numFmtId="2" fontId="36" fillId="37" borderId="16" xfId="3" applyNumberFormat="1" applyFont="1" applyFill="1" applyBorder="1" applyAlignment="1">
      <alignment horizontal="center" vertical="center" wrapText="1"/>
    </xf>
    <xf numFmtId="0" fontId="36" fillId="38" borderId="16" xfId="3" applyFont="1" applyFill="1" applyBorder="1" applyAlignment="1">
      <alignment horizontal="center" vertical="center" wrapText="1"/>
    </xf>
    <xf numFmtId="0" fontId="36" fillId="37" borderId="16" xfId="3" applyFont="1" applyFill="1" applyBorder="1" applyAlignment="1">
      <alignment horizontal="center" vertical="center" wrapText="1"/>
    </xf>
    <xf numFmtId="0" fontId="36" fillId="38" borderId="0" xfId="3" applyFont="1" applyFill="1" applyBorder="1" applyAlignment="1">
      <alignment horizontal="center" vertical="center" wrapText="1"/>
    </xf>
    <xf numFmtId="168" fontId="36" fillId="37" borderId="45" xfId="3" applyNumberFormat="1" applyFont="1" applyFill="1" applyBorder="1" applyAlignment="1">
      <alignment horizontal="center" vertical="center" wrapText="1"/>
    </xf>
    <xf numFmtId="2" fontId="36" fillId="37" borderId="45" xfId="3" applyNumberFormat="1" applyFont="1" applyFill="1" applyBorder="1" applyAlignment="1">
      <alignment horizontal="center" vertical="center" wrapText="1"/>
    </xf>
    <xf numFmtId="0" fontId="36" fillId="38" borderId="45" xfId="3" applyFont="1" applyFill="1" applyBorder="1" applyAlignment="1">
      <alignment horizontal="center" vertical="center" wrapText="1"/>
    </xf>
    <xf numFmtId="0" fontId="36" fillId="37" borderId="45" xfId="3" applyFont="1" applyFill="1" applyBorder="1" applyAlignment="1">
      <alignment horizontal="center" vertical="center" wrapText="1"/>
    </xf>
    <xf numFmtId="2" fontId="36" fillId="38" borderId="45" xfId="3" applyNumberFormat="1" applyFont="1" applyFill="1" applyBorder="1" applyAlignment="1">
      <alignment horizontal="center" vertical="center" wrapText="1"/>
    </xf>
    <xf numFmtId="0" fontId="35" fillId="36" borderId="20" xfId="3" applyFont="1" applyFill="1" applyBorder="1" applyAlignment="1">
      <alignment horizontal="center" vertical="center" wrapText="1"/>
    </xf>
    <xf numFmtId="0" fontId="35" fillId="38" borderId="20" xfId="3" applyFont="1" applyFill="1" applyBorder="1" applyAlignment="1">
      <alignment horizontal="center" vertical="center" wrapText="1"/>
    </xf>
    <xf numFmtId="0" fontId="35" fillId="37" borderId="20" xfId="3" applyFont="1" applyFill="1" applyBorder="1" applyAlignment="1">
      <alignment horizontal="center" vertical="center" wrapText="1"/>
    </xf>
    <xf numFmtId="0" fontId="35" fillId="35" borderId="20" xfId="3" applyFont="1" applyFill="1" applyBorder="1" applyAlignment="1">
      <alignment horizontal="center" vertical="center" wrapText="1"/>
    </xf>
    <xf numFmtId="10" fontId="36" fillId="37" borderId="20" xfId="3" applyNumberFormat="1" applyFont="1" applyFill="1" applyBorder="1" applyAlignment="1">
      <alignment horizontal="center" vertical="center" wrapText="1"/>
    </xf>
    <xf numFmtId="10" fontId="36" fillId="37" borderId="45" xfId="3" applyNumberFormat="1" applyFont="1" applyFill="1" applyBorder="1" applyAlignment="1">
      <alignment horizontal="center" vertical="center" wrapText="1"/>
    </xf>
    <xf numFmtId="167" fontId="36" fillId="37" borderId="45" xfId="3" applyNumberFormat="1" applyFont="1" applyFill="1" applyBorder="1" applyAlignment="1">
      <alignment horizontal="center" vertical="center" wrapText="1"/>
    </xf>
    <xf numFmtId="2" fontId="36" fillId="37" borderId="59" xfId="3" applyNumberFormat="1" applyFont="1" applyFill="1" applyBorder="1" applyAlignment="1">
      <alignment horizontal="center" vertical="center" wrapText="1"/>
    </xf>
    <xf numFmtId="2" fontId="36" fillId="38" borderId="59" xfId="3" applyNumberFormat="1" applyFont="1" applyFill="1" applyBorder="1" applyAlignment="1">
      <alignment horizontal="center" vertical="center" wrapText="1"/>
    </xf>
    <xf numFmtId="10" fontId="36" fillId="37" borderId="38" xfId="3" applyNumberFormat="1" applyFont="1" applyFill="1" applyBorder="1" applyAlignment="1">
      <alignment horizontal="center" vertical="center" wrapText="1"/>
    </xf>
    <xf numFmtId="167" fontId="36" fillId="37" borderId="16" xfId="3" applyNumberFormat="1" applyFont="1" applyFill="1" applyBorder="1" applyAlignment="1">
      <alignment horizontal="center" vertical="center" wrapText="1"/>
    </xf>
    <xf numFmtId="169" fontId="36" fillId="37" borderId="16" xfId="3" applyNumberFormat="1" applyFont="1" applyFill="1" applyBorder="1" applyAlignment="1">
      <alignment horizontal="center" vertical="center" wrapText="1"/>
    </xf>
    <xf numFmtId="1" fontId="36" fillId="37" borderId="16" xfId="3" applyNumberFormat="1" applyFont="1" applyFill="1" applyBorder="1" applyAlignment="1">
      <alignment horizontal="center" vertical="center" wrapText="1"/>
    </xf>
    <xf numFmtId="9" fontId="36" fillId="37" borderId="45" xfId="3" applyNumberFormat="1" applyFont="1" applyFill="1" applyBorder="1" applyAlignment="1">
      <alignment horizontal="center" vertical="center" wrapText="1"/>
    </xf>
    <xf numFmtId="1" fontId="36" fillId="37" borderId="45" xfId="3" applyNumberFormat="1" applyFont="1" applyFill="1" applyBorder="1" applyAlignment="1">
      <alignment horizontal="center" vertical="center" wrapText="1"/>
    </xf>
    <xf numFmtId="9" fontId="36" fillId="38" borderId="20" xfId="3" applyNumberFormat="1" applyFont="1" applyFill="1" applyBorder="1" applyAlignment="1">
      <alignment horizontal="center" vertical="center" wrapText="1"/>
    </xf>
    <xf numFmtId="9" fontId="36" fillId="37" borderId="16" xfId="3" applyNumberFormat="1" applyFont="1" applyFill="1" applyBorder="1" applyAlignment="1">
      <alignment horizontal="center" vertical="center" wrapText="1"/>
    </xf>
    <xf numFmtId="9" fontId="36" fillId="37" borderId="0" xfId="3" applyNumberFormat="1" applyFont="1" applyFill="1" applyBorder="1" applyAlignment="1">
      <alignment horizontal="center" vertical="center" wrapText="1"/>
    </xf>
    <xf numFmtId="9" fontId="36" fillId="37" borderId="51" xfId="3" applyNumberFormat="1" applyFont="1" applyFill="1" applyBorder="1" applyAlignment="1">
      <alignment horizontal="center" vertical="center" wrapText="1"/>
    </xf>
    <xf numFmtId="2" fontId="36" fillId="37" borderId="51" xfId="3" applyNumberFormat="1" applyFont="1" applyFill="1" applyBorder="1" applyAlignment="1">
      <alignment horizontal="center" vertical="center" wrapText="1"/>
    </xf>
    <xf numFmtId="2" fontId="36" fillId="38" borderId="51" xfId="3" applyNumberFormat="1" applyFont="1" applyFill="1" applyBorder="1" applyAlignment="1">
      <alignment horizontal="center" vertical="center" wrapText="1"/>
    </xf>
    <xf numFmtId="2" fontId="36" fillId="37" borderId="0" xfId="3" applyNumberFormat="1" applyFont="1" applyFill="1" applyBorder="1" applyAlignment="1">
      <alignment horizontal="center" vertical="center" wrapText="1"/>
    </xf>
    <xf numFmtId="0" fontId="36" fillId="37" borderId="0" xfId="3" applyFont="1" applyFill="1" applyBorder="1" applyAlignment="1">
      <alignment horizontal="center" vertical="center" wrapText="1"/>
    </xf>
    <xf numFmtId="0" fontId="37" fillId="35" borderId="0" xfId="3" applyFont="1" applyFill="1" applyAlignment="1">
      <alignment horizontal="center"/>
    </xf>
    <xf numFmtId="0" fontId="37" fillId="35" borderId="0" xfId="3" applyFont="1" applyFill="1" applyAlignment="1">
      <alignment horizontal="left"/>
    </xf>
    <xf numFmtId="0" fontId="37" fillId="35" borderId="0" xfId="3" applyFont="1" applyFill="1"/>
    <xf numFmtId="0" fontId="37" fillId="0" borderId="0" xfId="3" applyFont="1" applyAlignment="1">
      <alignment horizontal="left"/>
    </xf>
    <xf numFmtId="0" fontId="37" fillId="39" borderId="0" xfId="3" applyFont="1" applyFill="1" applyAlignment="1">
      <alignment horizontal="left"/>
    </xf>
    <xf numFmtId="164" fontId="19" fillId="34" borderId="39" xfId="1" applyNumberFormat="1" applyFont="1" applyFill="1" applyBorder="1" applyAlignment="1" applyProtection="1">
      <alignment horizontal="center"/>
    </xf>
    <xf numFmtId="164" fontId="19" fillId="34" borderId="40" xfId="1" applyNumberFormat="1" applyFont="1" applyFill="1" applyBorder="1" applyAlignment="1" applyProtection="1">
      <alignment horizontal="center"/>
    </xf>
    <xf numFmtId="164" fontId="19" fillId="34" borderId="41" xfId="1" applyNumberFormat="1" applyFont="1" applyFill="1" applyBorder="1" applyAlignment="1" applyProtection="1">
      <alignment horizontal="center"/>
    </xf>
    <xf numFmtId="164" fontId="19" fillId="34" borderId="10" xfId="1" applyNumberFormat="1" applyFont="1" applyFill="1" applyBorder="1" applyAlignment="1" applyProtection="1">
      <alignment horizontal="center"/>
      <protection locked="0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164" fontId="19" fillId="34" borderId="11" xfId="1" applyNumberFormat="1" applyFont="1" applyFill="1" applyBorder="1" applyAlignment="1" applyProtection="1">
      <alignment horizontal="center"/>
      <protection locked="0"/>
    </xf>
    <xf numFmtId="164" fontId="19" fillId="34" borderId="10" xfId="1" applyNumberFormat="1" applyFont="1" applyFill="1" applyBorder="1" applyAlignment="1" applyProtection="1">
      <alignment horizontal="center"/>
    </xf>
    <xf numFmtId="164" fontId="19" fillId="34" borderId="0" xfId="1" applyNumberFormat="1" applyFont="1" applyFill="1" applyBorder="1" applyAlignment="1" applyProtection="1">
      <alignment horizontal="center"/>
    </xf>
    <xf numFmtId="164" fontId="19" fillId="34" borderId="11" xfId="1" applyNumberFormat="1" applyFont="1" applyFill="1" applyBorder="1" applyAlignment="1" applyProtection="1">
      <alignment horizontal="center"/>
    </xf>
    <xf numFmtId="164" fontId="21" fillId="34" borderId="42" xfId="1" applyNumberFormat="1" applyFont="1" applyFill="1" applyBorder="1" applyAlignment="1" applyProtection="1">
      <alignment horizontal="center" vertical="center"/>
    </xf>
    <xf numFmtId="164" fontId="21" fillId="34" borderId="59" xfId="1" applyNumberFormat="1" applyFont="1" applyFill="1" applyBorder="1" applyAlignment="1" applyProtection="1">
      <alignment horizontal="center" vertical="center"/>
    </xf>
    <xf numFmtId="164" fontId="21" fillId="34" borderId="43" xfId="1" applyNumberFormat="1" applyFont="1" applyFill="1" applyBorder="1" applyAlignment="1" applyProtection="1">
      <alignment horizontal="center" vertical="center"/>
    </xf>
    <xf numFmtId="164" fontId="21" fillId="34" borderId="12" xfId="1" applyNumberFormat="1" applyFont="1" applyFill="1" applyBorder="1" applyAlignment="1" applyProtection="1">
      <alignment horizontal="center" vertical="center"/>
    </xf>
    <xf numFmtId="164" fontId="21" fillId="34" borderId="0" xfId="1" applyNumberFormat="1" applyFont="1" applyFill="1" applyBorder="1" applyAlignment="1" applyProtection="1">
      <alignment horizontal="center" vertical="center"/>
    </xf>
    <xf numFmtId="164" fontId="21" fillId="34" borderId="13" xfId="1" applyNumberFormat="1" applyFont="1" applyFill="1" applyBorder="1" applyAlignment="1" applyProtection="1">
      <alignment horizontal="center" vertical="center"/>
    </xf>
    <xf numFmtId="164" fontId="21" fillId="34" borderId="15" xfId="1" applyNumberFormat="1" applyFont="1" applyFill="1" applyBorder="1" applyAlignment="1" applyProtection="1">
      <alignment horizontal="center" vertical="center"/>
    </xf>
    <xf numFmtId="164" fontId="21" fillId="34" borderId="16" xfId="1" applyNumberFormat="1" applyFont="1" applyFill="1" applyBorder="1" applyAlignment="1" applyProtection="1">
      <alignment horizontal="center" vertical="center"/>
    </xf>
    <xf numFmtId="164" fontId="21" fillId="34" borderId="17" xfId="1" applyNumberFormat="1" applyFont="1" applyFill="1" applyBorder="1" applyAlignment="1" applyProtection="1">
      <alignment horizontal="center" vertical="center"/>
    </xf>
    <xf numFmtId="164" fontId="21" fillId="34" borderId="44" xfId="1" applyNumberFormat="1" applyFont="1" applyFill="1" applyBorder="1" applyAlignment="1" applyProtection="1">
      <alignment horizontal="center"/>
    </xf>
    <xf numFmtId="164" fontId="21" fillId="34" borderId="45" xfId="1" applyNumberFormat="1" applyFont="1" applyFill="1" applyBorder="1" applyAlignment="1" applyProtection="1">
      <alignment horizontal="center"/>
    </xf>
    <xf numFmtId="164" fontId="21" fillId="34" borderId="46" xfId="1" applyNumberFormat="1" applyFont="1" applyFill="1" applyBorder="1" applyAlignment="1" applyProtection="1">
      <alignment horizontal="center"/>
    </xf>
    <xf numFmtId="164" fontId="21" fillId="34" borderId="58" xfId="1" applyNumberFormat="1" applyFont="1" applyFill="1" applyBorder="1" applyAlignment="1" applyProtection="1">
      <alignment horizontal="center" vertical="center"/>
    </xf>
    <xf numFmtId="164" fontId="21" fillId="34" borderId="14" xfId="1" applyNumberFormat="1" applyFont="1" applyFill="1" applyBorder="1" applyAlignment="1" applyProtection="1">
      <alignment horizontal="center" vertical="center"/>
    </xf>
    <xf numFmtId="0" fontId="23" fillId="0" borderId="45" xfId="0" applyFont="1" applyFill="1" applyBorder="1" applyAlignment="1">
      <alignment horizontal="left" vertical="center" wrapText="1" indent="3"/>
    </xf>
    <xf numFmtId="0" fontId="23" fillId="0" borderId="46" xfId="0" applyFont="1" applyFill="1" applyBorder="1" applyAlignment="1">
      <alignment horizontal="left" vertical="center" wrapText="1" indent="3"/>
    </xf>
    <xf numFmtId="0" fontId="22" fillId="0" borderId="12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164" fontId="21" fillId="34" borderId="0" xfId="1" applyNumberFormat="1" applyFont="1" applyFill="1" applyBorder="1" applyAlignment="1" applyProtection="1">
      <alignment horizontal="center"/>
      <protection locked="0"/>
    </xf>
    <xf numFmtId="0" fontId="26" fillId="0" borderId="0" xfId="0" applyFont="1" applyAlignment="1">
      <alignment horizontal="left" vertical="center" wrapText="1"/>
    </xf>
    <xf numFmtId="164" fontId="21" fillId="34" borderId="0" xfId="1" applyNumberFormat="1" applyFont="1" applyFill="1" applyBorder="1" applyAlignment="1" applyProtection="1">
      <alignment horizontal="center"/>
    </xf>
    <xf numFmtId="0" fontId="32" fillId="0" borderId="19" xfId="3" applyFont="1" applyBorder="1" applyAlignment="1">
      <alignment horizontal="center" vertical="center" wrapText="1"/>
    </xf>
    <xf numFmtId="0" fontId="32" fillId="0" borderId="20" xfId="3" applyFont="1" applyBorder="1" applyAlignment="1">
      <alignment horizontal="center" vertical="center" wrapText="1"/>
    </xf>
    <xf numFmtId="0" fontId="32" fillId="0" borderId="22" xfId="3" applyFont="1" applyBorder="1" applyAlignment="1">
      <alignment horizontal="center" vertical="center" wrapText="1"/>
    </xf>
    <xf numFmtId="0" fontId="32" fillId="35" borderId="24" xfId="3" applyFont="1" applyFill="1" applyBorder="1" applyAlignment="1">
      <alignment horizontal="center" vertical="center"/>
    </xf>
    <xf numFmtId="0" fontId="32" fillId="35" borderId="25" xfId="3" applyFont="1" applyFill="1" applyBorder="1" applyAlignment="1">
      <alignment horizontal="center" vertical="center"/>
    </xf>
    <xf numFmtId="0" fontId="32" fillId="35" borderId="26" xfId="3" applyFont="1" applyFill="1" applyBorder="1" applyAlignment="1">
      <alignment horizontal="center" vertical="center"/>
    </xf>
  </cellXfs>
  <cellStyles count="56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 2" xfId="1"/>
    <cellStyle name="Millares 2 2" xfId="53"/>
    <cellStyle name="Neutral 2" xfId="40"/>
    <cellStyle name="Normal" xfId="0" builtinId="0"/>
    <cellStyle name="Normal 2" xfId="3"/>
    <cellStyle name="Normal 2 2" xfId="41"/>
    <cellStyle name="Normal 2 3" xfId="54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showGridLines="0" showWhiteSpace="0" view="pageBreakPreview" zoomScale="60" zoomScaleNormal="75" workbookViewId="0">
      <selection sqref="A1:K42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51.2851562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x14ac:dyDescent="0.2"/>
    <row r="2" spans="2:10" ht="15" x14ac:dyDescent="0.25">
      <c r="B2" s="138"/>
      <c r="C2" s="139"/>
      <c r="D2" s="139"/>
      <c r="E2" s="139"/>
      <c r="F2" s="139"/>
      <c r="G2" s="139"/>
      <c r="H2" s="139"/>
      <c r="I2" s="139"/>
      <c r="J2" s="140"/>
    </row>
    <row r="3" spans="2:10" ht="15" x14ac:dyDescent="0.25">
      <c r="B3" s="141" t="s">
        <v>0</v>
      </c>
      <c r="C3" s="142"/>
      <c r="D3" s="142"/>
      <c r="E3" s="142"/>
      <c r="F3" s="142"/>
      <c r="G3" s="142"/>
      <c r="H3" s="142"/>
      <c r="I3" s="142"/>
      <c r="J3" s="143"/>
    </row>
    <row r="4" spans="2:10" ht="15" x14ac:dyDescent="0.25">
      <c r="B4" s="144" t="s">
        <v>1</v>
      </c>
      <c r="C4" s="145"/>
      <c r="D4" s="145"/>
      <c r="E4" s="145"/>
      <c r="F4" s="145"/>
      <c r="G4" s="145"/>
      <c r="H4" s="145"/>
      <c r="I4" s="145"/>
      <c r="J4" s="146"/>
    </row>
    <row r="5" spans="2:10" ht="15" x14ac:dyDescent="0.25">
      <c r="B5" s="144" t="s">
        <v>128</v>
      </c>
      <c r="C5" s="145"/>
      <c r="D5" s="145"/>
      <c r="E5" s="145"/>
      <c r="F5" s="145"/>
      <c r="G5" s="145"/>
      <c r="H5" s="145"/>
      <c r="I5" s="145"/>
      <c r="J5" s="146"/>
    </row>
    <row r="6" spans="2:10" x14ac:dyDescent="0.2">
      <c r="B6" s="9"/>
      <c r="C6" s="9"/>
      <c r="D6" s="9"/>
      <c r="E6" s="9"/>
      <c r="F6" s="9"/>
      <c r="G6" s="9"/>
      <c r="H6" s="9"/>
      <c r="I6" s="9"/>
      <c r="J6" s="9"/>
    </row>
    <row r="7" spans="2:10" x14ac:dyDescent="0.2">
      <c r="B7" s="147" t="s">
        <v>2</v>
      </c>
      <c r="C7" s="148"/>
      <c r="D7" s="149"/>
      <c r="E7" s="156" t="s">
        <v>3</v>
      </c>
      <c r="F7" s="157"/>
      <c r="G7" s="157"/>
      <c r="H7" s="157"/>
      <c r="I7" s="158"/>
      <c r="J7" s="159" t="s">
        <v>4</v>
      </c>
    </row>
    <row r="8" spans="2:10" x14ac:dyDescent="0.2">
      <c r="B8" s="150"/>
      <c r="C8" s="151"/>
      <c r="D8" s="152"/>
      <c r="E8" s="84" t="s">
        <v>5</v>
      </c>
      <c r="F8" s="85" t="s">
        <v>6</v>
      </c>
      <c r="G8" s="85" t="s">
        <v>7</v>
      </c>
      <c r="H8" s="85" t="s">
        <v>8</v>
      </c>
      <c r="I8" s="74" t="s">
        <v>9</v>
      </c>
      <c r="J8" s="160"/>
    </row>
    <row r="9" spans="2:10" x14ac:dyDescent="0.2">
      <c r="B9" s="153"/>
      <c r="C9" s="154"/>
      <c r="D9" s="155"/>
      <c r="E9" s="57">
        <v>1</v>
      </c>
      <c r="F9" s="57">
        <v>2</v>
      </c>
      <c r="G9" s="57" t="s">
        <v>10</v>
      </c>
      <c r="H9" s="57">
        <v>4</v>
      </c>
      <c r="I9" s="75">
        <v>5</v>
      </c>
      <c r="J9" s="57" t="s">
        <v>11</v>
      </c>
    </row>
    <row r="10" spans="2:10" s="10" customFormat="1" x14ac:dyDescent="0.2">
      <c r="B10" s="163" t="s">
        <v>12</v>
      </c>
      <c r="C10" s="164"/>
      <c r="D10" s="165"/>
      <c r="E10" s="15">
        <f t="shared" ref="E10:J10" si="0">SUM(E11,E14,E23,E27,E30,E35)</f>
        <v>41904968.43</v>
      </c>
      <c r="F10" s="15">
        <f t="shared" si="0"/>
        <v>15668892.619999999</v>
      </c>
      <c r="G10" s="15">
        <f t="shared" si="0"/>
        <v>57573861.049999997</v>
      </c>
      <c r="H10" s="15">
        <f t="shared" si="0"/>
        <v>28926686.389999989</v>
      </c>
      <c r="I10" s="15">
        <f t="shared" si="0"/>
        <v>28114915.360000003</v>
      </c>
      <c r="J10" s="15">
        <f t="shared" si="0"/>
        <v>28647174.660000008</v>
      </c>
    </row>
    <row r="11" spans="2:10" s="10" customFormat="1" ht="28.5" customHeight="1" x14ac:dyDescent="0.2">
      <c r="B11" s="11"/>
      <c r="C11" s="166" t="s">
        <v>13</v>
      </c>
      <c r="D11" s="167"/>
      <c r="E11" s="16">
        <f t="shared" ref="E11:J11" si="1">SUM(E12:E13)</f>
        <v>0</v>
      </c>
      <c r="F11" s="16">
        <f t="shared" si="1"/>
        <v>0</v>
      </c>
      <c r="G11" s="16">
        <f t="shared" si="1"/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</row>
    <row r="12" spans="2:10" s="10" customFormat="1" x14ac:dyDescent="0.2">
      <c r="B12" s="11"/>
      <c r="C12" s="72"/>
      <c r="D12" s="73" t="s">
        <v>14</v>
      </c>
      <c r="E12" s="17">
        <v>0</v>
      </c>
      <c r="F12" s="18">
        <v>0</v>
      </c>
      <c r="G12" s="19">
        <f>E12+F12</f>
        <v>0</v>
      </c>
      <c r="H12" s="18">
        <v>0</v>
      </c>
      <c r="I12" s="18">
        <v>0</v>
      </c>
      <c r="J12" s="20">
        <f>G12-H12</f>
        <v>0</v>
      </c>
    </row>
    <row r="13" spans="2:10" s="10" customFormat="1" x14ac:dyDescent="0.2">
      <c r="B13" s="11"/>
      <c r="C13" s="72"/>
      <c r="D13" s="73" t="s">
        <v>15</v>
      </c>
      <c r="E13" s="17">
        <v>0</v>
      </c>
      <c r="F13" s="18">
        <v>0</v>
      </c>
      <c r="G13" s="19">
        <f>E13+F13</f>
        <v>0</v>
      </c>
      <c r="H13" s="18">
        <v>0</v>
      </c>
      <c r="I13" s="18">
        <v>0</v>
      </c>
      <c r="J13" s="20">
        <f>G13-H13</f>
        <v>0</v>
      </c>
    </row>
    <row r="14" spans="2:10" s="10" customFormat="1" ht="14.25" customHeight="1" x14ac:dyDescent="0.2">
      <c r="B14" s="11"/>
      <c r="C14" s="166" t="s">
        <v>16</v>
      </c>
      <c r="D14" s="167"/>
      <c r="E14" s="16">
        <f t="shared" ref="E14:J14" si="2">SUM(E15:E22)</f>
        <v>0</v>
      </c>
      <c r="F14" s="16">
        <f t="shared" si="2"/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</row>
    <row r="15" spans="2:10" s="10" customFormat="1" x14ac:dyDescent="0.2">
      <c r="B15" s="11"/>
      <c r="C15" s="72"/>
      <c r="D15" s="73" t="s">
        <v>17</v>
      </c>
      <c r="E15" s="17">
        <v>0</v>
      </c>
      <c r="F15" s="18">
        <v>0</v>
      </c>
      <c r="G15" s="19">
        <f>E15+F15</f>
        <v>0</v>
      </c>
      <c r="H15" s="18">
        <v>0</v>
      </c>
      <c r="I15" s="18">
        <v>0</v>
      </c>
      <c r="J15" s="20">
        <f>G15-H15</f>
        <v>0</v>
      </c>
    </row>
    <row r="16" spans="2:10" s="10" customFormat="1" x14ac:dyDescent="0.2">
      <c r="B16" s="11"/>
      <c r="C16" s="72"/>
      <c r="D16" s="73" t="s">
        <v>18</v>
      </c>
      <c r="E16" s="17">
        <v>0</v>
      </c>
      <c r="F16" s="18">
        <v>0</v>
      </c>
      <c r="G16" s="19">
        <f t="shared" ref="G16:G22" si="3">E16+F16</f>
        <v>0</v>
      </c>
      <c r="H16" s="18">
        <v>0</v>
      </c>
      <c r="I16" s="18">
        <v>0</v>
      </c>
      <c r="J16" s="20">
        <f t="shared" ref="J16:J22" si="4">G16-H16</f>
        <v>0</v>
      </c>
    </row>
    <row r="17" spans="2:10" s="10" customFormat="1" x14ac:dyDescent="0.2">
      <c r="B17" s="11"/>
      <c r="C17" s="72"/>
      <c r="D17" s="73" t="s">
        <v>19</v>
      </c>
      <c r="E17" s="17">
        <v>0</v>
      </c>
      <c r="F17" s="18">
        <v>0</v>
      </c>
      <c r="G17" s="19">
        <f t="shared" si="3"/>
        <v>0</v>
      </c>
      <c r="H17" s="18">
        <v>0</v>
      </c>
      <c r="I17" s="18">
        <v>0</v>
      </c>
      <c r="J17" s="20">
        <f t="shared" si="4"/>
        <v>0</v>
      </c>
    </row>
    <row r="18" spans="2:10" s="10" customFormat="1" x14ac:dyDescent="0.2">
      <c r="B18" s="11"/>
      <c r="C18" s="72"/>
      <c r="D18" s="73" t="s">
        <v>20</v>
      </c>
      <c r="E18" s="17">
        <v>0</v>
      </c>
      <c r="F18" s="18">
        <v>0</v>
      </c>
      <c r="G18" s="19">
        <f t="shared" si="3"/>
        <v>0</v>
      </c>
      <c r="H18" s="18">
        <v>0</v>
      </c>
      <c r="I18" s="18">
        <v>0</v>
      </c>
      <c r="J18" s="20">
        <f t="shared" si="4"/>
        <v>0</v>
      </c>
    </row>
    <row r="19" spans="2:10" s="10" customFormat="1" x14ac:dyDescent="0.2">
      <c r="B19" s="11"/>
      <c r="C19" s="72"/>
      <c r="D19" s="73" t="s">
        <v>21</v>
      </c>
      <c r="E19" s="17">
        <v>0</v>
      </c>
      <c r="F19" s="18">
        <v>0</v>
      </c>
      <c r="G19" s="19">
        <f t="shared" si="3"/>
        <v>0</v>
      </c>
      <c r="H19" s="18">
        <v>0</v>
      </c>
      <c r="I19" s="18">
        <v>0</v>
      </c>
      <c r="J19" s="20">
        <f t="shared" si="4"/>
        <v>0</v>
      </c>
    </row>
    <row r="20" spans="2:10" s="10" customFormat="1" ht="24" x14ac:dyDescent="0.2">
      <c r="B20" s="11"/>
      <c r="C20" s="72"/>
      <c r="D20" s="73" t="s">
        <v>22</v>
      </c>
      <c r="E20" s="17">
        <v>0</v>
      </c>
      <c r="F20" s="18">
        <v>0</v>
      </c>
      <c r="G20" s="19">
        <f t="shared" si="3"/>
        <v>0</v>
      </c>
      <c r="H20" s="18">
        <v>0</v>
      </c>
      <c r="I20" s="18">
        <v>0</v>
      </c>
      <c r="J20" s="20">
        <f t="shared" si="4"/>
        <v>0</v>
      </c>
    </row>
    <row r="21" spans="2:10" s="10" customFormat="1" x14ac:dyDescent="0.2">
      <c r="B21" s="11"/>
      <c r="C21" s="72"/>
      <c r="D21" s="73" t="s">
        <v>23</v>
      </c>
      <c r="E21" s="17">
        <v>0</v>
      </c>
      <c r="F21" s="18">
        <v>0</v>
      </c>
      <c r="G21" s="19">
        <f t="shared" si="3"/>
        <v>0</v>
      </c>
      <c r="H21" s="18">
        <v>0</v>
      </c>
      <c r="I21" s="18">
        <v>0</v>
      </c>
      <c r="J21" s="20">
        <f t="shared" si="4"/>
        <v>0</v>
      </c>
    </row>
    <row r="22" spans="2:10" s="10" customFormat="1" x14ac:dyDescent="0.2">
      <c r="B22" s="11"/>
      <c r="C22" s="72"/>
      <c r="D22" s="73" t="s">
        <v>24</v>
      </c>
      <c r="E22" s="17">
        <v>0</v>
      </c>
      <c r="F22" s="18">
        <v>0</v>
      </c>
      <c r="G22" s="19">
        <f t="shared" si="3"/>
        <v>0</v>
      </c>
      <c r="H22" s="18">
        <v>0</v>
      </c>
      <c r="I22" s="18">
        <v>0</v>
      </c>
      <c r="J22" s="20">
        <f t="shared" si="4"/>
        <v>0</v>
      </c>
    </row>
    <row r="23" spans="2:10" s="10" customFormat="1" ht="14.25" customHeight="1" x14ac:dyDescent="0.2">
      <c r="B23" s="11"/>
      <c r="C23" s="166" t="s">
        <v>25</v>
      </c>
      <c r="D23" s="167"/>
      <c r="E23" s="16">
        <f t="shared" ref="E23:J23" si="5">SUM(E24:E26)</f>
        <v>41904968.43</v>
      </c>
      <c r="F23" s="16">
        <f t="shared" si="5"/>
        <v>15668892.619999999</v>
      </c>
      <c r="G23" s="16">
        <f t="shared" si="5"/>
        <v>57573861.049999997</v>
      </c>
      <c r="H23" s="16">
        <f t="shared" si="5"/>
        <v>28926686.389999989</v>
      </c>
      <c r="I23" s="16">
        <f t="shared" si="5"/>
        <v>28114915.360000003</v>
      </c>
      <c r="J23" s="16">
        <f t="shared" si="5"/>
        <v>28647174.660000008</v>
      </c>
    </row>
    <row r="24" spans="2:10" s="10" customFormat="1" ht="36" customHeight="1" x14ac:dyDescent="0.2">
      <c r="B24" s="11"/>
      <c r="C24" s="72"/>
      <c r="D24" s="73" t="s">
        <v>26</v>
      </c>
      <c r="E24" s="17">
        <v>0</v>
      </c>
      <c r="F24" s="18">
        <v>0</v>
      </c>
      <c r="G24" s="19">
        <f>E24+F24</f>
        <v>0</v>
      </c>
      <c r="H24" s="18">
        <v>0</v>
      </c>
      <c r="I24" s="18">
        <v>0</v>
      </c>
      <c r="J24" s="20">
        <f>G24-H24</f>
        <v>0</v>
      </c>
    </row>
    <row r="25" spans="2:10" s="10" customFormat="1" ht="27" customHeight="1" x14ac:dyDescent="0.2">
      <c r="B25" s="11"/>
      <c r="C25" s="72"/>
      <c r="D25" s="73" t="s">
        <v>27</v>
      </c>
      <c r="E25" s="17">
        <v>41904968.43</v>
      </c>
      <c r="F25" s="18">
        <v>15668892.619999999</v>
      </c>
      <c r="G25" s="19">
        <f>E25+F25</f>
        <v>57573861.049999997</v>
      </c>
      <c r="H25" s="18">
        <v>28926686.389999989</v>
      </c>
      <c r="I25" s="18">
        <v>28114915.360000003</v>
      </c>
      <c r="J25" s="20">
        <f>G25-H25</f>
        <v>28647174.660000008</v>
      </c>
    </row>
    <row r="26" spans="2:10" s="10" customFormat="1" x14ac:dyDescent="0.2">
      <c r="B26" s="11"/>
      <c r="C26" s="72"/>
      <c r="D26" s="73" t="s">
        <v>28</v>
      </c>
      <c r="E26" s="17">
        <v>0</v>
      </c>
      <c r="F26" s="18">
        <v>0</v>
      </c>
      <c r="G26" s="19">
        <f>E26+F26</f>
        <v>0</v>
      </c>
      <c r="H26" s="18">
        <v>0</v>
      </c>
      <c r="I26" s="18">
        <v>0</v>
      </c>
      <c r="J26" s="20">
        <f>G26-H26</f>
        <v>0</v>
      </c>
    </row>
    <row r="27" spans="2:10" s="10" customFormat="1" ht="14.25" customHeight="1" x14ac:dyDescent="0.2">
      <c r="B27" s="11"/>
      <c r="C27" s="166" t="s">
        <v>29</v>
      </c>
      <c r="D27" s="167"/>
      <c r="E27" s="16">
        <f t="shared" ref="E27:J27" si="6">SUM(E28:E29)</f>
        <v>0</v>
      </c>
      <c r="F27" s="16">
        <f t="shared" si="6"/>
        <v>0</v>
      </c>
      <c r="G27" s="16">
        <f t="shared" si="6"/>
        <v>0</v>
      </c>
      <c r="H27" s="16">
        <f t="shared" si="6"/>
        <v>0</v>
      </c>
      <c r="I27" s="16">
        <f t="shared" si="6"/>
        <v>0</v>
      </c>
      <c r="J27" s="16">
        <f t="shared" si="6"/>
        <v>0</v>
      </c>
    </row>
    <row r="28" spans="2:10" s="10" customFormat="1" ht="28.5" customHeight="1" x14ac:dyDescent="0.2">
      <c r="B28" s="11"/>
      <c r="C28" s="72"/>
      <c r="D28" s="73" t="s">
        <v>30</v>
      </c>
      <c r="E28" s="17">
        <v>0</v>
      </c>
      <c r="F28" s="18">
        <v>0</v>
      </c>
      <c r="G28" s="19">
        <f>E28+F28</f>
        <v>0</v>
      </c>
      <c r="H28" s="18">
        <v>0</v>
      </c>
      <c r="I28" s="18">
        <v>0</v>
      </c>
      <c r="J28" s="20">
        <f>G28-H28</f>
        <v>0</v>
      </c>
    </row>
    <row r="29" spans="2:10" s="10" customFormat="1" ht="21" customHeight="1" x14ac:dyDescent="0.2">
      <c r="B29" s="11"/>
      <c r="C29" s="72"/>
      <c r="D29" s="73" t="s">
        <v>31</v>
      </c>
      <c r="E29" s="17">
        <v>0</v>
      </c>
      <c r="F29" s="18">
        <v>0</v>
      </c>
      <c r="G29" s="19">
        <f>E29+F29</f>
        <v>0</v>
      </c>
      <c r="H29" s="18">
        <v>0</v>
      </c>
      <c r="I29" s="18">
        <v>0</v>
      </c>
      <c r="J29" s="20">
        <f>G29-H29</f>
        <v>0</v>
      </c>
    </row>
    <row r="30" spans="2:10" s="10" customFormat="1" x14ac:dyDescent="0.2">
      <c r="B30" s="11"/>
      <c r="C30" s="166" t="s">
        <v>32</v>
      </c>
      <c r="D30" s="167"/>
      <c r="E30" s="16">
        <f t="shared" ref="E30:J30" si="7">SUM(E31:E34)</f>
        <v>0</v>
      </c>
      <c r="F30" s="16">
        <f t="shared" si="7"/>
        <v>0</v>
      </c>
      <c r="G30" s="16">
        <f t="shared" si="7"/>
        <v>0</v>
      </c>
      <c r="H30" s="16">
        <f t="shared" si="7"/>
        <v>0</v>
      </c>
      <c r="I30" s="16">
        <f t="shared" si="7"/>
        <v>0</v>
      </c>
      <c r="J30" s="16">
        <f t="shared" si="7"/>
        <v>0</v>
      </c>
    </row>
    <row r="31" spans="2:10" s="10" customFormat="1" x14ac:dyDescent="0.2">
      <c r="B31" s="11"/>
      <c r="C31" s="72"/>
      <c r="D31" s="73" t="s">
        <v>33</v>
      </c>
      <c r="E31" s="17">
        <v>0</v>
      </c>
      <c r="F31" s="18">
        <v>0</v>
      </c>
      <c r="G31" s="19">
        <f>E31+F31</f>
        <v>0</v>
      </c>
      <c r="H31" s="18">
        <v>0</v>
      </c>
      <c r="I31" s="18">
        <v>0</v>
      </c>
      <c r="J31" s="20">
        <f>G31-H31</f>
        <v>0</v>
      </c>
    </row>
    <row r="32" spans="2:10" s="10" customFormat="1" x14ac:dyDescent="0.2">
      <c r="B32" s="11"/>
      <c r="C32" s="72"/>
      <c r="D32" s="73" t="s">
        <v>34</v>
      </c>
      <c r="E32" s="17">
        <v>0</v>
      </c>
      <c r="F32" s="18">
        <v>0</v>
      </c>
      <c r="G32" s="19">
        <f>E32+F32</f>
        <v>0</v>
      </c>
      <c r="H32" s="18">
        <v>0</v>
      </c>
      <c r="I32" s="18">
        <v>0</v>
      </c>
      <c r="J32" s="20">
        <f>G32-H32</f>
        <v>0</v>
      </c>
    </row>
    <row r="33" spans="2:10" s="10" customFormat="1" x14ac:dyDescent="0.2">
      <c r="B33" s="11"/>
      <c r="C33" s="72"/>
      <c r="D33" s="73" t="s">
        <v>35</v>
      </c>
      <c r="E33" s="17">
        <v>0</v>
      </c>
      <c r="F33" s="18">
        <v>0</v>
      </c>
      <c r="G33" s="19">
        <f>E33+F33</f>
        <v>0</v>
      </c>
      <c r="H33" s="18">
        <v>0</v>
      </c>
      <c r="I33" s="18">
        <v>0</v>
      </c>
      <c r="J33" s="20">
        <f>G33-H33</f>
        <v>0</v>
      </c>
    </row>
    <row r="34" spans="2:10" s="10" customFormat="1" ht="24" x14ac:dyDescent="0.2">
      <c r="B34" s="11"/>
      <c r="C34" s="72"/>
      <c r="D34" s="73" t="s">
        <v>36</v>
      </c>
      <c r="E34" s="17">
        <v>0</v>
      </c>
      <c r="F34" s="18">
        <v>0</v>
      </c>
      <c r="G34" s="19">
        <f>E34+F34</f>
        <v>0</v>
      </c>
      <c r="H34" s="18">
        <v>0</v>
      </c>
      <c r="I34" s="18">
        <v>0</v>
      </c>
      <c r="J34" s="20">
        <f>G34-H34</f>
        <v>0</v>
      </c>
    </row>
    <row r="35" spans="2:10" s="10" customFormat="1" ht="27" customHeight="1" x14ac:dyDescent="0.2">
      <c r="B35" s="11"/>
      <c r="C35" s="166" t="s">
        <v>37</v>
      </c>
      <c r="D35" s="167"/>
      <c r="E35" s="16">
        <f t="shared" ref="E35:J35" si="8">SUM(E36)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I35" s="16">
        <f t="shared" si="8"/>
        <v>0</v>
      </c>
      <c r="J35" s="16">
        <f t="shared" si="8"/>
        <v>0</v>
      </c>
    </row>
    <row r="36" spans="2:10" s="10" customFormat="1" x14ac:dyDescent="0.2">
      <c r="B36" s="11"/>
      <c r="C36" s="72"/>
      <c r="D36" s="73" t="s">
        <v>38</v>
      </c>
      <c r="E36" s="17">
        <v>0</v>
      </c>
      <c r="F36" s="18">
        <v>0</v>
      </c>
      <c r="G36" s="19">
        <f>E36+F36</f>
        <v>0</v>
      </c>
      <c r="H36" s="18">
        <v>0</v>
      </c>
      <c r="I36" s="18">
        <v>0</v>
      </c>
      <c r="J36" s="20">
        <f>G36-H36</f>
        <v>0</v>
      </c>
    </row>
    <row r="37" spans="2:10" s="10" customFormat="1" ht="16.5" customHeight="1" x14ac:dyDescent="0.2">
      <c r="B37" s="163" t="s">
        <v>39</v>
      </c>
      <c r="C37" s="164"/>
      <c r="D37" s="165"/>
      <c r="E37" s="17">
        <v>0</v>
      </c>
      <c r="F37" s="18">
        <v>0</v>
      </c>
      <c r="G37" s="19">
        <f>E37+F37</f>
        <v>0</v>
      </c>
      <c r="H37" s="18">
        <v>0</v>
      </c>
      <c r="I37" s="18">
        <v>0</v>
      </c>
      <c r="J37" s="20">
        <f>G37-H37</f>
        <v>0</v>
      </c>
    </row>
    <row r="38" spans="2:10" s="10" customFormat="1" ht="23.25" customHeight="1" x14ac:dyDescent="0.2">
      <c r="B38" s="163" t="s">
        <v>40</v>
      </c>
      <c r="C38" s="164"/>
      <c r="D38" s="165"/>
      <c r="E38" s="17">
        <v>0</v>
      </c>
      <c r="F38" s="18">
        <v>0</v>
      </c>
      <c r="G38" s="19">
        <f>E38+F38</f>
        <v>0</v>
      </c>
      <c r="H38" s="18">
        <v>0</v>
      </c>
      <c r="I38" s="18">
        <v>0</v>
      </c>
      <c r="J38" s="20">
        <f>G38-H38</f>
        <v>0</v>
      </c>
    </row>
    <row r="39" spans="2:10" s="10" customFormat="1" ht="15.75" customHeight="1" x14ac:dyDescent="0.2">
      <c r="B39" s="163" t="s">
        <v>41</v>
      </c>
      <c r="C39" s="164"/>
      <c r="D39" s="165"/>
      <c r="E39" s="17">
        <v>0</v>
      </c>
      <c r="F39" s="18">
        <v>0</v>
      </c>
      <c r="G39" s="19">
        <f>E39+F39</f>
        <v>0</v>
      </c>
      <c r="H39" s="18">
        <v>0</v>
      </c>
      <c r="I39" s="18">
        <v>0</v>
      </c>
      <c r="J39" s="20">
        <f>G39-H39</f>
        <v>0</v>
      </c>
    </row>
    <row r="40" spans="2:10" s="10" customFormat="1" x14ac:dyDescent="0.2">
      <c r="B40" s="12"/>
      <c r="C40" s="13"/>
      <c r="D40" s="14"/>
      <c r="E40" s="21"/>
      <c r="F40" s="22"/>
      <c r="G40" s="22"/>
      <c r="H40" s="22"/>
      <c r="I40" s="22"/>
      <c r="J40" s="22"/>
    </row>
    <row r="41" spans="2:10" s="10" customFormat="1" ht="14.25" customHeight="1" x14ac:dyDescent="0.2">
      <c r="B41" s="58"/>
      <c r="C41" s="161" t="s">
        <v>42</v>
      </c>
      <c r="D41" s="162"/>
      <c r="E41" s="23">
        <f t="shared" ref="E41:J41" si="9">SUM(E10,E37,E38,E39)</f>
        <v>41904968.43</v>
      </c>
      <c r="F41" s="23">
        <f t="shared" si="9"/>
        <v>15668892.619999999</v>
      </c>
      <c r="G41" s="23">
        <f t="shared" si="9"/>
        <v>57573861.049999997</v>
      </c>
      <c r="H41" s="23">
        <f t="shared" si="9"/>
        <v>28926686.389999989</v>
      </c>
      <c r="I41" s="23">
        <f t="shared" si="9"/>
        <v>28114915.360000003</v>
      </c>
      <c r="J41" s="23">
        <f t="shared" si="9"/>
        <v>28647174.660000008</v>
      </c>
    </row>
    <row r="42" spans="2:10" s="10" customFormat="1" x14ac:dyDescent="0.2"/>
    <row r="43" spans="2:10" s="2" customFormat="1" x14ac:dyDescent="0.2"/>
    <row r="44" spans="2:10" s="2" customFormat="1" x14ac:dyDescent="0.2"/>
    <row r="45" spans="2:10" x14ac:dyDescent="0.2"/>
    <row r="46" spans="2:10" x14ac:dyDescent="0.2"/>
    <row r="47" spans="2:10" x14ac:dyDescent="0.2"/>
  </sheetData>
  <mergeCells count="18">
    <mergeCell ref="C41:D41"/>
    <mergeCell ref="B39:D39"/>
    <mergeCell ref="B10:D10"/>
    <mergeCell ref="C11:D11"/>
    <mergeCell ref="C14:D14"/>
    <mergeCell ref="C23:D23"/>
    <mergeCell ref="C27:D27"/>
    <mergeCell ref="C35:D35"/>
    <mergeCell ref="B37:D37"/>
    <mergeCell ref="B38:D38"/>
    <mergeCell ref="C30:D30"/>
    <mergeCell ref="B2:J2"/>
    <mergeCell ref="B3:J3"/>
    <mergeCell ref="B4:J4"/>
    <mergeCell ref="B5:J5"/>
    <mergeCell ref="B7:D9"/>
    <mergeCell ref="E7:I7"/>
    <mergeCell ref="J7:J8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7"/>
  <sheetViews>
    <sheetView zoomScale="55" zoomScaleNormal="55" zoomScaleSheetLayoutView="70" zoomScalePageLayoutView="150" workbookViewId="0">
      <selection activeCell="L6" sqref="L6"/>
    </sheetView>
  </sheetViews>
  <sheetFormatPr baseColWidth="10" defaultColWidth="8.85546875" defaultRowHeight="15.75" x14ac:dyDescent="0.25"/>
  <cols>
    <col min="1" max="1" width="17.28515625" style="38" customWidth="1"/>
    <col min="2" max="2" width="40.7109375" style="38" customWidth="1"/>
    <col min="3" max="3" width="36.7109375" style="38" customWidth="1"/>
    <col min="4" max="4" width="8.28515625" style="133" customWidth="1"/>
    <col min="5" max="5" width="8.28515625" style="136" customWidth="1"/>
    <col min="6" max="6" width="8.28515625" style="137" customWidth="1"/>
    <col min="7" max="7" width="8.28515625" style="136" customWidth="1"/>
    <col min="8" max="8" width="8.28515625" style="137" customWidth="1"/>
    <col min="9" max="9" width="8.28515625" style="136" customWidth="1"/>
    <col min="10" max="12" width="8.28515625" style="137" customWidth="1"/>
    <col min="13" max="13" width="8.28515625" style="134" customWidth="1"/>
    <col min="14" max="14" width="8.28515625" style="137" customWidth="1"/>
    <col min="15" max="15" width="8.28515625" style="134" customWidth="1"/>
    <col min="16" max="16" width="8.28515625" style="137" customWidth="1"/>
    <col min="17" max="17" width="8.28515625" style="134" customWidth="1"/>
    <col min="18" max="18" width="8.28515625" style="137" customWidth="1"/>
    <col min="19" max="19" width="8.28515625" style="134" customWidth="1"/>
    <col min="20" max="20" width="8.28515625" style="137" customWidth="1"/>
    <col min="21" max="21" width="8.28515625" style="134" customWidth="1"/>
    <col min="22" max="22" width="8.28515625" style="137" customWidth="1"/>
    <col min="23" max="23" width="8.28515625" style="135" customWidth="1"/>
    <col min="24" max="24" width="27.28515625" style="71" customWidth="1"/>
    <col min="25" max="16384" width="8.85546875" style="38"/>
  </cols>
  <sheetData>
    <row r="1" spans="1:26" s="31" customFormat="1" ht="69" customHeight="1" thickBot="1" x14ac:dyDescent="0.3">
      <c r="A1" s="171" t="s">
        <v>129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3"/>
    </row>
    <row r="2" spans="1:26" s="31" customFormat="1" ht="45" customHeight="1" thickBot="1" x14ac:dyDescent="0.3">
      <c r="A2" s="174" t="s">
        <v>45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6"/>
    </row>
    <row r="3" spans="1:26" s="35" customFormat="1" ht="48" customHeight="1" thickBot="1" x14ac:dyDescent="0.3">
      <c r="A3" s="32" t="s">
        <v>46</v>
      </c>
      <c r="B3" s="33" t="s">
        <v>47</v>
      </c>
      <c r="C3" s="33" t="s">
        <v>48</v>
      </c>
      <c r="D3" s="86" t="s">
        <v>111</v>
      </c>
      <c r="E3" s="86" t="s">
        <v>57</v>
      </c>
      <c r="F3" s="87" t="s">
        <v>58</v>
      </c>
      <c r="G3" s="86" t="s">
        <v>84</v>
      </c>
      <c r="H3" s="87" t="s">
        <v>85</v>
      </c>
      <c r="I3" s="86" t="s">
        <v>107</v>
      </c>
      <c r="J3" s="87" t="s">
        <v>108</v>
      </c>
      <c r="K3" s="86" t="s">
        <v>109</v>
      </c>
      <c r="L3" s="86" t="s">
        <v>110</v>
      </c>
      <c r="M3" s="86" t="s">
        <v>112</v>
      </c>
      <c r="N3" s="86" t="s">
        <v>113</v>
      </c>
      <c r="O3" s="86" t="s">
        <v>119</v>
      </c>
      <c r="P3" s="87" t="s">
        <v>120</v>
      </c>
      <c r="Q3" s="86" t="s">
        <v>121</v>
      </c>
      <c r="R3" s="86" t="s">
        <v>122</v>
      </c>
      <c r="S3" s="86" t="s">
        <v>126</v>
      </c>
      <c r="T3" s="86" t="s">
        <v>127</v>
      </c>
      <c r="U3" s="86" t="s">
        <v>130</v>
      </c>
      <c r="V3" s="87" t="s">
        <v>131</v>
      </c>
      <c r="W3" s="88" t="s">
        <v>114</v>
      </c>
      <c r="X3" s="34" t="s">
        <v>49</v>
      </c>
    </row>
    <row r="4" spans="1:26" ht="143.25" customHeight="1" x14ac:dyDescent="0.25">
      <c r="A4" s="40" t="s">
        <v>115</v>
      </c>
      <c r="B4" s="36" t="s">
        <v>86</v>
      </c>
      <c r="C4" s="41" t="s">
        <v>59</v>
      </c>
      <c r="D4" s="89">
        <v>0.8</v>
      </c>
      <c r="E4" s="90" t="s">
        <v>60</v>
      </c>
      <c r="F4" s="91" t="s">
        <v>60</v>
      </c>
      <c r="G4" s="90" t="s">
        <v>60</v>
      </c>
      <c r="H4" s="91" t="s">
        <v>60</v>
      </c>
      <c r="I4" s="90" t="s">
        <v>60</v>
      </c>
      <c r="J4" s="91" t="s">
        <v>60</v>
      </c>
      <c r="K4" s="90" t="s">
        <v>60</v>
      </c>
      <c r="L4" s="91" t="s">
        <v>60</v>
      </c>
      <c r="M4" s="90" t="s">
        <v>60</v>
      </c>
      <c r="N4" s="91" t="s">
        <v>60</v>
      </c>
      <c r="O4" s="90" t="s">
        <v>60</v>
      </c>
      <c r="P4" s="91" t="s">
        <v>60</v>
      </c>
      <c r="Q4" s="90" t="s">
        <v>60</v>
      </c>
      <c r="R4" s="91" t="s">
        <v>60</v>
      </c>
      <c r="S4" s="90" t="s">
        <v>60</v>
      </c>
      <c r="T4" s="91" t="s">
        <v>60</v>
      </c>
      <c r="U4" s="90" t="s">
        <v>60</v>
      </c>
      <c r="V4" s="91" t="s">
        <v>60</v>
      </c>
      <c r="W4" s="90" t="s">
        <v>60</v>
      </c>
      <c r="X4" s="37" t="s">
        <v>61</v>
      </c>
    </row>
    <row r="5" spans="1:26" ht="192.75" customHeight="1" thickBot="1" x14ac:dyDescent="0.3">
      <c r="A5" s="76" t="s">
        <v>50</v>
      </c>
      <c r="B5" s="77" t="s">
        <v>51</v>
      </c>
      <c r="C5" s="78" t="s">
        <v>87</v>
      </c>
      <c r="D5" s="92">
        <v>0.1</v>
      </c>
      <c r="E5" s="93" t="s">
        <v>60</v>
      </c>
      <c r="F5" s="94" t="s">
        <v>60</v>
      </c>
      <c r="G5" s="93" t="s">
        <v>60</v>
      </c>
      <c r="H5" s="94" t="s">
        <v>60</v>
      </c>
      <c r="I5" s="93" t="s">
        <v>60</v>
      </c>
      <c r="J5" s="94" t="s">
        <v>60</v>
      </c>
      <c r="K5" s="93" t="s">
        <v>60</v>
      </c>
      <c r="L5" s="94" t="s">
        <v>60</v>
      </c>
      <c r="M5" s="93" t="s">
        <v>60</v>
      </c>
      <c r="N5" s="94" t="s">
        <v>60</v>
      </c>
      <c r="O5" s="93" t="s">
        <v>60</v>
      </c>
      <c r="P5" s="94" t="s">
        <v>60</v>
      </c>
      <c r="Q5" s="93" t="s">
        <v>60</v>
      </c>
      <c r="R5" s="94" t="s">
        <v>60</v>
      </c>
      <c r="S5" s="93" t="s">
        <v>60</v>
      </c>
      <c r="T5" s="94" t="s">
        <v>60</v>
      </c>
      <c r="U5" s="93" t="s">
        <v>60</v>
      </c>
      <c r="V5" s="94" t="s">
        <v>60</v>
      </c>
      <c r="W5" s="93" t="s">
        <v>60</v>
      </c>
      <c r="X5" s="79" t="s">
        <v>62</v>
      </c>
    </row>
    <row r="6" spans="1:26" ht="160.5" customHeight="1" thickBot="1" x14ac:dyDescent="0.3">
      <c r="A6" s="42" t="s">
        <v>52</v>
      </c>
      <c r="B6" s="43" t="s">
        <v>53</v>
      </c>
      <c r="C6" s="44" t="s">
        <v>88</v>
      </c>
      <c r="D6" s="95" t="s">
        <v>63</v>
      </c>
      <c r="E6" s="96" t="s">
        <v>60</v>
      </c>
      <c r="F6" s="97" t="s">
        <v>60</v>
      </c>
      <c r="G6" s="96" t="s">
        <v>60</v>
      </c>
      <c r="H6" s="97" t="s">
        <v>60</v>
      </c>
      <c r="I6" s="98">
        <v>4.68</v>
      </c>
      <c r="J6" s="99">
        <v>5.19</v>
      </c>
      <c r="K6" s="96" t="s">
        <v>60</v>
      </c>
      <c r="L6" s="97" t="s">
        <v>60</v>
      </c>
      <c r="M6" s="96" t="s">
        <v>60</v>
      </c>
      <c r="N6" s="97" t="s">
        <v>60</v>
      </c>
      <c r="O6" s="96">
        <v>4.68</v>
      </c>
      <c r="P6" s="97">
        <v>5.54</v>
      </c>
      <c r="Q6" s="96" t="s">
        <v>60</v>
      </c>
      <c r="R6" s="97" t="s">
        <v>60</v>
      </c>
      <c r="S6" s="96" t="s">
        <v>60</v>
      </c>
      <c r="T6" s="97" t="s">
        <v>60</v>
      </c>
      <c r="U6" s="98">
        <v>4.68</v>
      </c>
      <c r="V6" s="97">
        <f>SUM(0.14+1.39+2.33+2.75)</f>
        <v>6.6099999999999994</v>
      </c>
      <c r="W6" s="98">
        <f>SUM(J6+P6+V6)</f>
        <v>17.34</v>
      </c>
      <c r="X6" s="45" t="s">
        <v>116</v>
      </c>
    </row>
    <row r="7" spans="1:26" ht="132.75" customHeight="1" x14ac:dyDescent="0.25">
      <c r="A7" s="46" t="s">
        <v>64</v>
      </c>
      <c r="B7" s="47" t="s">
        <v>65</v>
      </c>
      <c r="C7" s="48" t="s">
        <v>89</v>
      </c>
      <c r="D7" s="100" t="s">
        <v>66</v>
      </c>
      <c r="E7" s="101"/>
      <c r="F7" s="102"/>
      <c r="G7" s="101"/>
      <c r="H7" s="102"/>
      <c r="I7" s="101">
        <v>4.1100000000000003</v>
      </c>
      <c r="J7" s="102">
        <v>4.1100000000000003</v>
      </c>
      <c r="K7" s="103" t="s">
        <v>60</v>
      </c>
      <c r="L7" s="102" t="s">
        <v>60</v>
      </c>
      <c r="M7" s="103" t="s">
        <v>60</v>
      </c>
      <c r="N7" s="102" t="s">
        <v>60</v>
      </c>
      <c r="O7" s="103">
        <v>4.1100000000000003</v>
      </c>
      <c r="P7" s="102">
        <v>4.1100000000000003</v>
      </c>
      <c r="Q7" s="103" t="s">
        <v>60</v>
      </c>
      <c r="R7" s="102" t="s">
        <v>60</v>
      </c>
      <c r="S7" s="103" t="s">
        <v>60</v>
      </c>
      <c r="T7" s="102" t="s">
        <v>60</v>
      </c>
      <c r="U7" s="103">
        <v>4.1100000000000003</v>
      </c>
      <c r="V7" s="104">
        <v>4.1100000000000003</v>
      </c>
      <c r="W7" s="101">
        <f>SUM(J7+P7+V7)</f>
        <v>12.330000000000002</v>
      </c>
      <c r="X7" s="39" t="s">
        <v>116</v>
      </c>
    </row>
    <row r="8" spans="1:26" ht="132.75" customHeight="1" x14ac:dyDescent="0.25">
      <c r="A8" s="59" t="s">
        <v>64</v>
      </c>
      <c r="B8" s="60" t="s">
        <v>90</v>
      </c>
      <c r="C8" s="61" t="s">
        <v>91</v>
      </c>
      <c r="D8" s="105" t="s">
        <v>66</v>
      </c>
      <c r="E8" s="106" t="s">
        <v>60</v>
      </c>
      <c r="F8" s="107" t="s">
        <v>60</v>
      </c>
      <c r="G8" s="106" t="s">
        <v>60</v>
      </c>
      <c r="H8" s="107" t="s">
        <v>60</v>
      </c>
      <c r="I8" s="106">
        <v>4.0999999999999996</v>
      </c>
      <c r="J8" s="107">
        <v>5.89</v>
      </c>
      <c r="K8" s="108" t="s">
        <v>60</v>
      </c>
      <c r="L8" s="107" t="s">
        <v>60</v>
      </c>
      <c r="M8" s="108" t="s">
        <v>60</v>
      </c>
      <c r="N8" s="107" t="s">
        <v>60</v>
      </c>
      <c r="O8" s="106">
        <v>4.0999999999999996</v>
      </c>
      <c r="P8" s="107">
        <v>4.37</v>
      </c>
      <c r="Q8" s="108" t="s">
        <v>60</v>
      </c>
      <c r="R8" s="107" t="s">
        <v>60</v>
      </c>
      <c r="S8" s="108" t="s">
        <v>60</v>
      </c>
      <c r="T8" s="107" t="s">
        <v>60</v>
      </c>
      <c r="U8" s="106">
        <v>4.0999999999999996</v>
      </c>
      <c r="V8" s="107">
        <v>2.33</v>
      </c>
      <c r="W8" s="108">
        <f>SUM(J8+P8+V8)</f>
        <v>12.59</v>
      </c>
      <c r="X8" s="39" t="s">
        <v>116</v>
      </c>
    </row>
    <row r="9" spans="1:26" ht="132.75" customHeight="1" thickBot="1" x14ac:dyDescent="0.3">
      <c r="A9" s="59" t="s">
        <v>64</v>
      </c>
      <c r="B9" s="60" t="s">
        <v>67</v>
      </c>
      <c r="C9" s="61" t="s">
        <v>92</v>
      </c>
      <c r="D9" s="105" t="s">
        <v>66</v>
      </c>
      <c r="E9" s="106" t="s">
        <v>60</v>
      </c>
      <c r="F9" s="107" t="s">
        <v>60</v>
      </c>
      <c r="G9" s="106" t="s">
        <v>60</v>
      </c>
      <c r="H9" s="107" t="s">
        <v>60</v>
      </c>
      <c r="I9" s="106">
        <v>4.125</v>
      </c>
      <c r="J9" s="107">
        <v>5.16</v>
      </c>
      <c r="K9" s="108" t="s">
        <v>60</v>
      </c>
      <c r="L9" s="107" t="s">
        <v>60</v>
      </c>
      <c r="M9" s="108" t="s">
        <v>60</v>
      </c>
      <c r="N9" s="107" t="s">
        <v>60</v>
      </c>
      <c r="O9" s="106">
        <v>4.125</v>
      </c>
      <c r="P9" s="107">
        <v>4.43</v>
      </c>
      <c r="Q9" s="108" t="s">
        <v>60</v>
      </c>
      <c r="R9" s="107" t="s">
        <v>60</v>
      </c>
      <c r="S9" s="108" t="s">
        <v>60</v>
      </c>
      <c r="T9" s="107" t="s">
        <v>60</v>
      </c>
      <c r="U9" s="106">
        <v>4.125</v>
      </c>
      <c r="V9" s="109">
        <v>4.5999999999999996</v>
      </c>
      <c r="W9" s="108">
        <f>SUM(J9+P9+V9)</f>
        <v>14.19</v>
      </c>
      <c r="X9" s="39" t="s">
        <v>116</v>
      </c>
    </row>
    <row r="10" spans="1:26" s="35" customFormat="1" ht="66" customHeight="1" thickBot="1" x14ac:dyDescent="0.3">
      <c r="A10" s="49" t="s">
        <v>46</v>
      </c>
      <c r="B10" s="50" t="s">
        <v>47</v>
      </c>
      <c r="C10" s="50" t="s">
        <v>48</v>
      </c>
      <c r="D10" s="110" t="s">
        <v>111</v>
      </c>
      <c r="E10" s="110" t="s">
        <v>57</v>
      </c>
      <c r="F10" s="111" t="s">
        <v>58</v>
      </c>
      <c r="G10" s="110" t="s">
        <v>84</v>
      </c>
      <c r="H10" s="111" t="s">
        <v>85</v>
      </c>
      <c r="I10" s="110" t="s">
        <v>107</v>
      </c>
      <c r="J10" s="111" t="s">
        <v>108</v>
      </c>
      <c r="K10" s="110" t="s">
        <v>109</v>
      </c>
      <c r="L10" s="110" t="s">
        <v>110</v>
      </c>
      <c r="M10" s="110" t="s">
        <v>112</v>
      </c>
      <c r="N10" s="110" t="s">
        <v>113</v>
      </c>
      <c r="O10" s="110" t="s">
        <v>119</v>
      </c>
      <c r="P10" s="111" t="s">
        <v>120</v>
      </c>
      <c r="Q10" s="112" t="s">
        <v>121</v>
      </c>
      <c r="R10" s="110" t="s">
        <v>122</v>
      </c>
      <c r="S10" s="112" t="s">
        <v>126</v>
      </c>
      <c r="T10" s="110" t="s">
        <v>127</v>
      </c>
      <c r="U10" s="112" t="s">
        <v>126</v>
      </c>
      <c r="V10" s="111" t="s">
        <v>127</v>
      </c>
      <c r="W10" s="113" t="s">
        <v>114</v>
      </c>
      <c r="X10" s="51" t="s">
        <v>49</v>
      </c>
      <c r="Z10" s="38"/>
    </row>
    <row r="11" spans="1:26" ht="126.75" customHeight="1" thickBot="1" x14ac:dyDescent="0.3">
      <c r="A11" s="42" t="s">
        <v>52</v>
      </c>
      <c r="B11" s="43" t="s">
        <v>54</v>
      </c>
      <c r="C11" s="44" t="s">
        <v>93</v>
      </c>
      <c r="D11" s="114">
        <v>0.96330000000000005</v>
      </c>
      <c r="E11" s="98" t="s">
        <v>60</v>
      </c>
      <c r="F11" s="97" t="s">
        <v>60</v>
      </c>
      <c r="G11" s="98" t="s">
        <v>60</v>
      </c>
      <c r="H11" s="97" t="s">
        <v>60</v>
      </c>
      <c r="I11" s="98">
        <v>24.09</v>
      </c>
      <c r="J11" s="97">
        <v>24.03</v>
      </c>
      <c r="K11" s="96" t="s">
        <v>60</v>
      </c>
      <c r="L11" s="97" t="s">
        <v>60</v>
      </c>
      <c r="M11" s="96" t="s">
        <v>60</v>
      </c>
      <c r="N11" s="97" t="s">
        <v>60</v>
      </c>
      <c r="O11" s="96">
        <v>24.09</v>
      </c>
      <c r="P11" s="97">
        <v>24.09</v>
      </c>
      <c r="Q11" s="96" t="s">
        <v>60</v>
      </c>
      <c r="R11" s="97" t="s">
        <v>60</v>
      </c>
      <c r="S11" s="96" t="s">
        <v>60</v>
      </c>
      <c r="T11" s="97" t="s">
        <v>60</v>
      </c>
      <c r="U11" s="96">
        <v>24.09</v>
      </c>
      <c r="V11" s="97">
        <v>24.03</v>
      </c>
      <c r="W11" s="98">
        <f>SUM(J11+P11+V11)</f>
        <v>72.150000000000006</v>
      </c>
      <c r="X11" s="45" t="s">
        <v>116</v>
      </c>
    </row>
    <row r="12" spans="1:26" ht="96.75" customHeight="1" x14ac:dyDescent="0.25">
      <c r="A12" s="80" t="s">
        <v>64</v>
      </c>
      <c r="B12" s="81" t="s">
        <v>68</v>
      </c>
      <c r="C12" s="61" t="s">
        <v>94</v>
      </c>
      <c r="D12" s="115">
        <v>0.93200000000000005</v>
      </c>
      <c r="E12" s="106">
        <v>7.77</v>
      </c>
      <c r="F12" s="106">
        <v>7.77</v>
      </c>
      <c r="G12" s="106">
        <v>7.77</v>
      </c>
      <c r="H12" s="109">
        <v>7.77</v>
      </c>
      <c r="I12" s="106">
        <v>7.77</v>
      </c>
      <c r="J12" s="109">
        <v>7.77</v>
      </c>
      <c r="K12" s="106">
        <v>7.77</v>
      </c>
      <c r="L12" s="109">
        <v>7.77</v>
      </c>
      <c r="M12" s="106">
        <v>7.77</v>
      </c>
      <c r="N12" s="109">
        <v>7.77</v>
      </c>
      <c r="O12" s="106">
        <v>7.77</v>
      </c>
      <c r="P12" s="109">
        <v>7.77</v>
      </c>
      <c r="Q12" s="106">
        <v>7.77</v>
      </c>
      <c r="R12" s="109">
        <v>7.77</v>
      </c>
      <c r="S12" s="106">
        <v>7.77</v>
      </c>
      <c r="T12" s="109">
        <v>7.77</v>
      </c>
      <c r="U12" s="106">
        <v>7.77</v>
      </c>
      <c r="V12" s="109">
        <v>7.77</v>
      </c>
      <c r="W12" s="106">
        <f>SUM(F12+H12+J12+L12+N12+P12+R12+T12+V12)</f>
        <v>69.929999999999978</v>
      </c>
      <c r="X12" s="62"/>
    </row>
    <row r="13" spans="1:26" ht="96.75" customHeight="1" x14ac:dyDescent="0.25">
      <c r="A13" s="80" t="s">
        <v>64</v>
      </c>
      <c r="B13" s="81" t="s">
        <v>69</v>
      </c>
      <c r="C13" s="61" t="s">
        <v>95</v>
      </c>
      <c r="D13" s="116" t="s">
        <v>70</v>
      </c>
      <c r="E13" s="106">
        <v>7.9832999999999998</v>
      </c>
      <c r="F13" s="109">
        <v>7.9832999999999998</v>
      </c>
      <c r="G13" s="106">
        <v>7.9832999999999998</v>
      </c>
      <c r="H13" s="109">
        <v>7.9832999999999998</v>
      </c>
      <c r="I13" s="106">
        <v>7.9832999999999998</v>
      </c>
      <c r="J13" s="109">
        <v>7.9832999999999998</v>
      </c>
      <c r="K13" s="106">
        <v>7.9832999999999998</v>
      </c>
      <c r="L13" s="109">
        <v>7.9832999999999998</v>
      </c>
      <c r="M13" s="106">
        <v>7.9832999999999998</v>
      </c>
      <c r="N13" s="109">
        <v>7.9832999999999998</v>
      </c>
      <c r="O13" s="106">
        <v>7.9832999999999998</v>
      </c>
      <c r="P13" s="109">
        <v>7.9832999999999998</v>
      </c>
      <c r="Q13" s="106">
        <v>7.9832999999999998</v>
      </c>
      <c r="R13" s="109">
        <v>7.9832999999999998</v>
      </c>
      <c r="S13" s="106">
        <v>7.9832999999999998</v>
      </c>
      <c r="T13" s="109">
        <v>7.9832999999999998</v>
      </c>
      <c r="U13" s="106">
        <v>7.9832999999999998</v>
      </c>
      <c r="V13" s="109">
        <v>8.0150000000000006</v>
      </c>
      <c r="W13" s="106">
        <f t="shared" ref="W13:W15" si="0">SUM(F13+H13+J13+L13+N13+P13+R13+T13+V13)</f>
        <v>71.881399999999999</v>
      </c>
      <c r="X13" s="62"/>
    </row>
    <row r="14" spans="1:26" ht="96.75" customHeight="1" x14ac:dyDescent="0.25">
      <c r="A14" s="80" t="s">
        <v>64</v>
      </c>
      <c r="B14" s="81" t="s">
        <v>123</v>
      </c>
      <c r="C14" s="61" t="s">
        <v>96</v>
      </c>
      <c r="D14" s="116" t="s">
        <v>71</v>
      </c>
      <c r="E14" s="106">
        <v>7.79</v>
      </c>
      <c r="F14" s="109">
        <v>7.79</v>
      </c>
      <c r="G14" s="106">
        <v>7.79</v>
      </c>
      <c r="H14" s="109">
        <v>7.79</v>
      </c>
      <c r="I14" s="106">
        <v>7.79</v>
      </c>
      <c r="J14" s="109">
        <v>7.79</v>
      </c>
      <c r="K14" s="106">
        <v>7.79</v>
      </c>
      <c r="L14" s="109">
        <v>7.79</v>
      </c>
      <c r="M14" s="106">
        <v>7.79</v>
      </c>
      <c r="N14" s="109">
        <v>7.79</v>
      </c>
      <c r="O14" s="106">
        <v>7.79</v>
      </c>
      <c r="P14" s="109">
        <v>7.79</v>
      </c>
      <c r="Q14" s="106">
        <v>7.79</v>
      </c>
      <c r="R14" s="109">
        <v>7.79</v>
      </c>
      <c r="S14" s="106">
        <v>7.79</v>
      </c>
      <c r="T14" s="109">
        <v>7.79</v>
      </c>
      <c r="U14" s="106">
        <v>7.79</v>
      </c>
      <c r="V14" s="109">
        <v>7.79</v>
      </c>
      <c r="W14" s="106">
        <f t="shared" si="0"/>
        <v>70.11</v>
      </c>
      <c r="X14" s="62"/>
    </row>
    <row r="15" spans="1:26" ht="96.75" customHeight="1" thickBot="1" x14ac:dyDescent="0.3">
      <c r="A15" s="80" t="s">
        <v>64</v>
      </c>
      <c r="B15" s="81" t="s">
        <v>97</v>
      </c>
      <c r="C15" s="82" t="s">
        <v>98</v>
      </c>
      <c r="D15" s="92">
        <v>0.2</v>
      </c>
      <c r="E15" s="117">
        <v>1.6666666666666601</v>
      </c>
      <c r="F15" s="94">
        <v>0</v>
      </c>
      <c r="G15" s="117">
        <v>1.6666666666666601</v>
      </c>
      <c r="H15" s="94">
        <v>0</v>
      </c>
      <c r="I15" s="117">
        <v>1.6666666666666601</v>
      </c>
      <c r="J15" s="94">
        <v>5</v>
      </c>
      <c r="K15" s="117">
        <v>1.6599999999999799</v>
      </c>
      <c r="L15" s="118">
        <v>1.66333333333332</v>
      </c>
      <c r="M15" s="117">
        <v>1.6666666666666601</v>
      </c>
      <c r="N15" s="94">
        <v>1.67</v>
      </c>
      <c r="O15" s="117">
        <v>1.6666666666666601</v>
      </c>
      <c r="P15" s="94">
        <v>1.67</v>
      </c>
      <c r="Q15" s="117">
        <v>1.67333333333334</v>
      </c>
      <c r="R15" s="118">
        <v>1.67</v>
      </c>
      <c r="S15" s="117">
        <v>1.67333333333334</v>
      </c>
      <c r="T15" s="118">
        <v>1.67</v>
      </c>
      <c r="U15" s="117">
        <v>1.67333333333334</v>
      </c>
      <c r="V15" s="118">
        <v>1.67</v>
      </c>
      <c r="W15" s="117">
        <f t="shared" si="0"/>
        <v>15.013333333333319</v>
      </c>
      <c r="X15" s="79"/>
    </row>
    <row r="16" spans="1:26" ht="107.25" customHeight="1" thickBot="1" x14ac:dyDescent="0.3">
      <c r="A16" s="52" t="s">
        <v>52</v>
      </c>
      <c r="B16" s="53" t="s">
        <v>72</v>
      </c>
      <c r="C16" s="54" t="s">
        <v>99</v>
      </c>
      <c r="D16" s="119">
        <v>0.1051</v>
      </c>
      <c r="E16" s="98">
        <v>0.87580000000000002</v>
      </c>
      <c r="F16" s="97">
        <v>0</v>
      </c>
      <c r="G16" s="98">
        <v>0.87580000000000002</v>
      </c>
      <c r="H16" s="97">
        <v>0</v>
      </c>
      <c r="I16" s="98">
        <v>0.87580000000000002</v>
      </c>
      <c r="J16" s="97">
        <v>0</v>
      </c>
      <c r="K16" s="98">
        <v>0.87580000000000002</v>
      </c>
      <c r="L16" s="97">
        <v>0</v>
      </c>
      <c r="M16" s="98">
        <v>0.87580000000000002</v>
      </c>
      <c r="N16" s="97">
        <v>0</v>
      </c>
      <c r="O16" s="98">
        <v>0.87580000000000002</v>
      </c>
      <c r="P16" s="97">
        <v>0</v>
      </c>
      <c r="Q16" s="98">
        <v>0.87580000000000002</v>
      </c>
      <c r="R16" s="97">
        <v>-23.13</v>
      </c>
      <c r="S16" s="98">
        <v>0.87580000000000002</v>
      </c>
      <c r="T16" s="97">
        <v>-7.78</v>
      </c>
      <c r="U16" s="98">
        <v>0.87580000000000002</v>
      </c>
      <c r="V16" s="97">
        <v>-5.12</v>
      </c>
      <c r="W16" s="98">
        <v>-10.23</v>
      </c>
      <c r="X16" s="45" t="s">
        <v>132</v>
      </c>
    </row>
    <row r="17" spans="1:26" ht="96.75" customHeight="1" x14ac:dyDescent="0.25">
      <c r="A17" s="46" t="s">
        <v>64</v>
      </c>
      <c r="B17" s="47" t="s">
        <v>100</v>
      </c>
      <c r="C17" s="48" t="s">
        <v>73</v>
      </c>
      <c r="D17" s="120" t="s">
        <v>74</v>
      </c>
      <c r="E17" s="121" t="s">
        <v>60</v>
      </c>
      <c r="F17" s="102" t="s">
        <v>60</v>
      </c>
      <c r="G17" s="121" t="s">
        <v>60</v>
      </c>
      <c r="H17" s="102" t="s">
        <v>60</v>
      </c>
      <c r="I17" s="122">
        <v>0</v>
      </c>
      <c r="J17" s="102">
        <v>0</v>
      </c>
      <c r="K17" s="103" t="s">
        <v>60</v>
      </c>
      <c r="L17" s="102" t="s">
        <v>60</v>
      </c>
      <c r="M17" s="103" t="s">
        <v>60</v>
      </c>
      <c r="N17" s="102" t="s">
        <v>60</v>
      </c>
      <c r="O17" s="103">
        <v>24.81</v>
      </c>
      <c r="P17" s="102">
        <v>24.8</v>
      </c>
      <c r="Q17" s="103" t="s">
        <v>60</v>
      </c>
      <c r="R17" s="102" t="s">
        <v>60</v>
      </c>
      <c r="S17" s="103" t="s">
        <v>60</v>
      </c>
      <c r="T17" s="102" t="s">
        <v>60</v>
      </c>
      <c r="U17" s="103">
        <v>38.450000000000003</v>
      </c>
      <c r="V17" s="102">
        <v>42.83</v>
      </c>
      <c r="W17" s="101">
        <f>SUM(J17+P17+V17)</f>
        <v>67.63</v>
      </c>
      <c r="X17" s="39" t="s">
        <v>133</v>
      </c>
    </row>
    <row r="18" spans="1:26" ht="96.75" customHeight="1" x14ac:dyDescent="0.25">
      <c r="A18" s="59" t="s">
        <v>64</v>
      </c>
      <c r="B18" s="60" t="s">
        <v>101</v>
      </c>
      <c r="C18" s="61" t="s">
        <v>102</v>
      </c>
      <c r="D18" s="123">
        <v>0.8</v>
      </c>
      <c r="E18" s="124">
        <v>80</v>
      </c>
      <c r="F18" s="107">
        <v>80</v>
      </c>
      <c r="G18" s="124">
        <v>80</v>
      </c>
      <c r="H18" s="107">
        <v>80</v>
      </c>
      <c r="I18" s="124">
        <v>80</v>
      </c>
      <c r="J18" s="107" t="s">
        <v>124</v>
      </c>
      <c r="K18" s="108">
        <v>80</v>
      </c>
      <c r="L18" s="107" t="s">
        <v>124</v>
      </c>
      <c r="M18" s="108">
        <v>80</v>
      </c>
      <c r="N18" s="107">
        <v>96</v>
      </c>
      <c r="O18" s="108">
        <v>80</v>
      </c>
      <c r="P18" s="107">
        <v>100</v>
      </c>
      <c r="Q18" s="108">
        <v>80</v>
      </c>
      <c r="R18" s="107">
        <v>70</v>
      </c>
      <c r="S18" s="108">
        <v>80</v>
      </c>
      <c r="T18" s="107">
        <v>80</v>
      </c>
      <c r="U18" s="108">
        <v>80</v>
      </c>
      <c r="V18" s="107">
        <v>97.1</v>
      </c>
      <c r="W18" s="106">
        <f>AVERAGE(P18,N18,L18,J18,H18,F18,R18,T18,V18)</f>
        <v>86.157142857142858</v>
      </c>
      <c r="X18" s="62" t="s">
        <v>125</v>
      </c>
    </row>
    <row r="19" spans="1:26" ht="96.75" customHeight="1" x14ac:dyDescent="0.25">
      <c r="A19" s="80" t="s">
        <v>64</v>
      </c>
      <c r="B19" s="81" t="s">
        <v>103</v>
      </c>
      <c r="C19" s="61" t="s">
        <v>104</v>
      </c>
      <c r="D19" s="123">
        <v>0.2</v>
      </c>
      <c r="E19" s="106">
        <v>1.67</v>
      </c>
      <c r="F19" s="107">
        <v>1.67</v>
      </c>
      <c r="G19" s="106">
        <v>1.67</v>
      </c>
      <c r="H19" s="107">
        <v>1.67</v>
      </c>
      <c r="I19" s="106">
        <v>1.67</v>
      </c>
      <c r="J19" s="107" t="s">
        <v>124</v>
      </c>
      <c r="K19" s="108">
        <v>1.67</v>
      </c>
      <c r="L19" s="107" t="s">
        <v>124</v>
      </c>
      <c r="M19" s="108">
        <v>1.67</v>
      </c>
      <c r="N19" s="107">
        <v>1.67</v>
      </c>
      <c r="O19" s="108">
        <v>1.67</v>
      </c>
      <c r="P19" s="109">
        <v>1.67</v>
      </c>
      <c r="Q19" s="106">
        <v>1.67</v>
      </c>
      <c r="R19" s="109">
        <v>1.67</v>
      </c>
      <c r="S19" s="106">
        <v>1.67</v>
      </c>
      <c r="T19" s="109">
        <v>1.67</v>
      </c>
      <c r="U19" s="106">
        <v>1.67</v>
      </c>
      <c r="V19" s="109">
        <v>1.67</v>
      </c>
      <c r="W19" s="106">
        <f>SUM(F19+H19+N19+P19+R19+T19+V19)</f>
        <v>11.69</v>
      </c>
      <c r="X19" s="62" t="s">
        <v>125</v>
      </c>
    </row>
    <row r="20" spans="1:26" ht="96.75" customHeight="1" thickBot="1" x14ac:dyDescent="0.3">
      <c r="A20" s="59" t="s">
        <v>64</v>
      </c>
      <c r="B20" s="60" t="s">
        <v>105</v>
      </c>
      <c r="C20" s="61" t="s">
        <v>117</v>
      </c>
      <c r="D20" s="123">
        <v>0.9</v>
      </c>
      <c r="E20" s="106">
        <v>1.63</v>
      </c>
      <c r="F20" s="107">
        <v>1.63</v>
      </c>
      <c r="G20" s="106">
        <v>6.75</v>
      </c>
      <c r="H20" s="107">
        <v>6.75</v>
      </c>
      <c r="I20" s="106">
        <v>17.61</v>
      </c>
      <c r="J20" s="107">
        <v>17.61</v>
      </c>
      <c r="K20" s="108">
        <v>5.05</v>
      </c>
      <c r="L20" s="107">
        <v>5.08</v>
      </c>
      <c r="M20" s="108">
        <v>13.89</v>
      </c>
      <c r="N20" s="107">
        <v>13.89</v>
      </c>
      <c r="O20" s="106">
        <v>11.744999999999999</v>
      </c>
      <c r="P20" s="109">
        <v>11.744999999999999</v>
      </c>
      <c r="Q20" s="106">
        <v>11.781000000000001</v>
      </c>
      <c r="R20" s="109">
        <v>11.781000000000001</v>
      </c>
      <c r="S20" s="106">
        <v>1.5069999999999999</v>
      </c>
      <c r="T20" s="109">
        <v>1.5069999999999999</v>
      </c>
      <c r="U20" s="106">
        <v>6.15</v>
      </c>
      <c r="V20" s="109">
        <v>6.15</v>
      </c>
      <c r="W20" s="106">
        <f>SUM(F20+H20+J20+L20+N20+P20+R20+T20+V20)</f>
        <v>76.143000000000015</v>
      </c>
      <c r="X20" s="62"/>
    </row>
    <row r="21" spans="1:26" s="35" customFormat="1" ht="70.5" customHeight="1" thickBot="1" x14ac:dyDescent="0.3">
      <c r="A21" s="49" t="s">
        <v>46</v>
      </c>
      <c r="B21" s="50" t="s">
        <v>47</v>
      </c>
      <c r="C21" s="50" t="s">
        <v>48</v>
      </c>
      <c r="D21" s="110" t="s">
        <v>111</v>
      </c>
      <c r="E21" s="110" t="s">
        <v>57</v>
      </c>
      <c r="F21" s="111" t="s">
        <v>58</v>
      </c>
      <c r="G21" s="110" t="s">
        <v>84</v>
      </c>
      <c r="H21" s="111" t="s">
        <v>85</v>
      </c>
      <c r="I21" s="110" t="s">
        <v>107</v>
      </c>
      <c r="J21" s="111" t="s">
        <v>108</v>
      </c>
      <c r="K21" s="110" t="s">
        <v>109</v>
      </c>
      <c r="L21" s="110" t="s">
        <v>110</v>
      </c>
      <c r="M21" s="110" t="s">
        <v>112</v>
      </c>
      <c r="N21" s="110" t="s">
        <v>113</v>
      </c>
      <c r="O21" s="110" t="s">
        <v>119</v>
      </c>
      <c r="P21" s="111" t="s">
        <v>120</v>
      </c>
      <c r="Q21" s="112" t="s">
        <v>121</v>
      </c>
      <c r="R21" s="110" t="s">
        <v>122</v>
      </c>
      <c r="S21" s="112" t="s">
        <v>126</v>
      </c>
      <c r="T21" s="110" t="s">
        <v>127</v>
      </c>
      <c r="U21" s="112" t="s">
        <v>126</v>
      </c>
      <c r="V21" s="111" t="s">
        <v>127</v>
      </c>
      <c r="W21" s="113" t="s">
        <v>114</v>
      </c>
      <c r="X21" s="51" t="s">
        <v>49</v>
      </c>
      <c r="Z21" s="38"/>
    </row>
    <row r="22" spans="1:26" ht="99" customHeight="1" thickBot="1" x14ac:dyDescent="0.3">
      <c r="A22" s="42" t="s">
        <v>52</v>
      </c>
      <c r="B22" s="55" t="s">
        <v>55</v>
      </c>
      <c r="C22" s="56" t="s">
        <v>56</v>
      </c>
      <c r="D22" s="95">
        <v>0.95</v>
      </c>
      <c r="E22" s="95" t="s">
        <v>60</v>
      </c>
      <c r="F22" s="125" t="s">
        <v>60</v>
      </c>
      <c r="G22" s="95" t="s">
        <v>60</v>
      </c>
      <c r="H22" s="125" t="s">
        <v>60</v>
      </c>
      <c r="I22" s="98">
        <v>23.75</v>
      </c>
      <c r="J22" s="99">
        <v>22.884374999999999</v>
      </c>
      <c r="K22" s="96" t="s">
        <v>60</v>
      </c>
      <c r="L22" s="97" t="s">
        <v>60</v>
      </c>
      <c r="M22" s="96" t="s">
        <v>60</v>
      </c>
      <c r="N22" s="97" t="s">
        <v>60</v>
      </c>
      <c r="O22" s="96">
        <v>23.75</v>
      </c>
      <c r="P22" s="97">
        <v>24.42</v>
      </c>
      <c r="Q22" s="96" t="s">
        <v>60</v>
      </c>
      <c r="R22" s="97" t="s">
        <v>60</v>
      </c>
      <c r="S22" s="96" t="s">
        <v>60</v>
      </c>
      <c r="T22" s="97" t="s">
        <v>60</v>
      </c>
      <c r="U22" s="96">
        <v>23.75</v>
      </c>
      <c r="V22" s="97">
        <v>25.99</v>
      </c>
      <c r="W22" s="98">
        <f>SUM(J22+P22+V22)</f>
        <v>73.294375000000002</v>
      </c>
      <c r="X22" s="45" t="s">
        <v>116</v>
      </c>
    </row>
    <row r="23" spans="1:26" ht="99" customHeight="1" x14ac:dyDescent="0.25">
      <c r="A23" s="46" t="s">
        <v>64</v>
      </c>
      <c r="B23" s="47" t="s">
        <v>75</v>
      </c>
      <c r="C23" s="48" t="s">
        <v>76</v>
      </c>
      <c r="D23" s="126">
        <v>1</v>
      </c>
      <c r="E23" s="101" t="s">
        <v>60</v>
      </c>
      <c r="F23" s="102" t="s">
        <v>60</v>
      </c>
      <c r="G23" s="101" t="s">
        <v>60</v>
      </c>
      <c r="H23" s="102" t="s">
        <v>60</v>
      </c>
      <c r="I23" s="101" t="s">
        <v>60</v>
      </c>
      <c r="J23" s="102" t="s">
        <v>60</v>
      </c>
      <c r="K23" s="103" t="s">
        <v>60</v>
      </c>
      <c r="L23" s="102" t="s">
        <v>60</v>
      </c>
      <c r="M23" s="103" t="s">
        <v>60</v>
      </c>
      <c r="N23" s="102" t="s">
        <v>60</v>
      </c>
      <c r="O23" s="103">
        <v>100</v>
      </c>
      <c r="P23" s="107">
        <v>80</v>
      </c>
      <c r="Q23" s="103" t="s">
        <v>60</v>
      </c>
      <c r="R23" s="102">
        <v>95</v>
      </c>
      <c r="S23" s="103" t="s">
        <v>60</v>
      </c>
      <c r="T23" s="102" t="s">
        <v>60</v>
      </c>
      <c r="U23" s="103" t="s">
        <v>60</v>
      </c>
      <c r="V23" s="102">
        <v>100</v>
      </c>
      <c r="W23" s="122">
        <f>AVERAGE(P23,R23,V23)</f>
        <v>91.666666666666671</v>
      </c>
      <c r="X23" s="39" t="s">
        <v>134</v>
      </c>
    </row>
    <row r="24" spans="1:26" ht="99" customHeight="1" x14ac:dyDescent="0.25">
      <c r="A24" s="80" t="s">
        <v>64</v>
      </c>
      <c r="B24" s="81" t="s">
        <v>77</v>
      </c>
      <c r="C24" s="61" t="s">
        <v>78</v>
      </c>
      <c r="D24" s="127">
        <v>0.95</v>
      </c>
      <c r="E24" s="106">
        <v>7.9165999999999999</v>
      </c>
      <c r="F24" s="109">
        <v>6.8421000000000003</v>
      </c>
      <c r="G24" s="106">
        <v>7.9165999999999999</v>
      </c>
      <c r="H24" s="109">
        <v>6.7542999999999997</v>
      </c>
      <c r="I24" s="106">
        <v>7.9165999999999999</v>
      </c>
      <c r="J24" s="109">
        <v>7.5438000000000001</v>
      </c>
      <c r="K24" s="106">
        <v>7.9165999999999999</v>
      </c>
      <c r="L24" s="109">
        <v>7.8507999999999996</v>
      </c>
      <c r="M24" s="106">
        <v>7.9165999999999999</v>
      </c>
      <c r="N24" s="109">
        <v>11.315799999999999</v>
      </c>
      <c r="O24" s="106">
        <v>7.9165999999999999</v>
      </c>
      <c r="P24" s="109">
        <v>7.02</v>
      </c>
      <c r="Q24" s="106">
        <v>7.9165999999999999</v>
      </c>
      <c r="R24" s="109">
        <v>7.02</v>
      </c>
      <c r="S24" s="106">
        <v>7.9165999999999999</v>
      </c>
      <c r="T24" s="109">
        <v>7.8070000000000004</v>
      </c>
      <c r="U24" s="106">
        <v>7.9165999999999999</v>
      </c>
      <c r="V24" s="109">
        <v>9.9120000000000008</v>
      </c>
      <c r="W24" s="106">
        <f>SUM(F24+H24+J24+L24+N24+P24+R24+T24+V24)</f>
        <v>72.065799999999996</v>
      </c>
      <c r="X24" s="62"/>
    </row>
    <row r="25" spans="1:26" ht="99" customHeight="1" x14ac:dyDescent="0.25">
      <c r="A25" s="80" t="s">
        <v>64</v>
      </c>
      <c r="B25" s="81" t="s">
        <v>79</v>
      </c>
      <c r="C25" s="61" t="s">
        <v>80</v>
      </c>
      <c r="D25" s="123">
        <v>1</v>
      </c>
      <c r="E25" s="106">
        <v>8.33</v>
      </c>
      <c r="F25" s="107">
        <v>8.33</v>
      </c>
      <c r="G25" s="106">
        <v>8.33</v>
      </c>
      <c r="H25" s="107">
        <v>8.33</v>
      </c>
      <c r="I25" s="106">
        <v>8.33</v>
      </c>
      <c r="J25" s="107">
        <v>8.33</v>
      </c>
      <c r="K25" s="108">
        <v>8.33</v>
      </c>
      <c r="L25" s="107">
        <v>8.33</v>
      </c>
      <c r="M25" s="108">
        <v>8.33</v>
      </c>
      <c r="N25" s="107">
        <v>8.33</v>
      </c>
      <c r="O25" s="108">
        <v>8.33</v>
      </c>
      <c r="P25" s="107">
        <v>8.33</v>
      </c>
      <c r="Q25" s="108">
        <v>8.33</v>
      </c>
      <c r="R25" s="107">
        <v>8.33</v>
      </c>
      <c r="S25" s="108">
        <v>8.33</v>
      </c>
      <c r="T25" s="107">
        <v>8.33</v>
      </c>
      <c r="U25" s="108">
        <v>8.33</v>
      </c>
      <c r="V25" s="107">
        <v>8.33</v>
      </c>
      <c r="W25" s="106">
        <f>SUM(F25+H25+J25+L25+N25+P25+R25+T25+V25)</f>
        <v>74.97</v>
      </c>
      <c r="X25" s="62"/>
    </row>
    <row r="26" spans="1:26" ht="99" customHeight="1" x14ac:dyDescent="0.25">
      <c r="A26" s="80" t="s">
        <v>64</v>
      </c>
      <c r="B26" s="81" t="s">
        <v>106</v>
      </c>
      <c r="C26" s="61" t="s">
        <v>81</v>
      </c>
      <c r="D26" s="123">
        <v>1</v>
      </c>
      <c r="E26" s="106">
        <v>8.33</v>
      </c>
      <c r="F26" s="107">
        <v>8.33</v>
      </c>
      <c r="G26" s="106">
        <v>8.33</v>
      </c>
      <c r="H26" s="107">
        <v>8.33</v>
      </c>
      <c r="I26" s="106">
        <v>8.33</v>
      </c>
      <c r="J26" s="107">
        <v>8.33</v>
      </c>
      <c r="K26" s="108">
        <v>8.33</v>
      </c>
      <c r="L26" s="107">
        <v>8.33</v>
      </c>
      <c r="M26" s="108">
        <v>8.33</v>
      </c>
      <c r="N26" s="107">
        <v>8.33</v>
      </c>
      <c r="O26" s="108">
        <v>8.33</v>
      </c>
      <c r="P26" s="107">
        <v>8.33</v>
      </c>
      <c r="Q26" s="108">
        <v>8.33</v>
      </c>
      <c r="R26" s="107">
        <v>8.33</v>
      </c>
      <c r="S26" s="108">
        <v>8.33</v>
      </c>
      <c r="T26" s="107">
        <v>8.33</v>
      </c>
      <c r="U26" s="108">
        <v>8.33</v>
      </c>
      <c r="V26" s="107">
        <v>8.33</v>
      </c>
      <c r="W26" s="106">
        <f>SUM(F26+H26+J26+L26+N26+P26+R26+T26+V26)</f>
        <v>74.97</v>
      </c>
      <c r="X26" s="62"/>
    </row>
    <row r="27" spans="1:26" ht="99" customHeight="1" thickBot="1" x14ac:dyDescent="0.3">
      <c r="A27" s="63" t="s">
        <v>64</v>
      </c>
      <c r="B27" s="64" t="s">
        <v>82</v>
      </c>
      <c r="C27" s="65" t="s">
        <v>83</v>
      </c>
      <c r="D27" s="128">
        <v>0.7</v>
      </c>
      <c r="E27" s="129" t="s">
        <v>60</v>
      </c>
      <c r="F27" s="130" t="s">
        <v>60</v>
      </c>
      <c r="G27" s="129" t="s">
        <v>60</v>
      </c>
      <c r="H27" s="130" t="s">
        <v>60</v>
      </c>
      <c r="I27" s="129">
        <v>17.5</v>
      </c>
      <c r="J27" s="130">
        <v>17.5</v>
      </c>
      <c r="K27" s="129" t="s">
        <v>60</v>
      </c>
      <c r="L27" s="130" t="s">
        <v>60</v>
      </c>
      <c r="M27" s="129" t="s">
        <v>60</v>
      </c>
      <c r="N27" s="130" t="s">
        <v>60</v>
      </c>
      <c r="O27" s="129">
        <v>17.5</v>
      </c>
      <c r="P27" s="130">
        <v>17.5</v>
      </c>
      <c r="Q27" s="129" t="s">
        <v>60</v>
      </c>
      <c r="R27" s="130" t="s">
        <v>60</v>
      </c>
      <c r="S27" s="129" t="s">
        <v>60</v>
      </c>
      <c r="T27" s="130" t="s">
        <v>60</v>
      </c>
      <c r="U27" s="129">
        <v>17.5</v>
      </c>
      <c r="V27" s="130">
        <v>17.5</v>
      </c>
      <c r="W27" s="129">
        <f>SUM(J27+P27+V27)</f>
        <v>52.5</v>
      </c>
      <c r="X27" s="66" t="s">
        <v>118</v>
      </c>
    </row>
    <row r="28" spans="1:26" s="83" customFormat="1" ht="261" customHeight="1" x14ac:dyDescent="0.25">
      <c r="A28" s="67"/>
      <c r="B28" s="68"/>
      <c r="C28" s="69"/>
      <c r="D28" s="127"/>
      <c r="E28" s="131"/>
      <c r="F28" s="132"/>
      <c r="G28" s="131"/>
      <c r="H28" s="132"/>
      <c r="I28" s="131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67"/>
    </row>
    <row r="29" spans="1:26" s="31" customFormat="1" x14ac:dyDescent="0.25">
      <c r="D29" s="133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5"/>
      <c r="X29" s="70"/>
    </row>
    <row r="30" spans="1:26" s="31" customFormat="1" x14ac:dyDescent="0.25">
      <c r="D30" s="133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5"/>
      <c r="X30" s="70"/>
    </row>
    <row r="31" spans="1:26" s="31" customFormat="1" x14ac:dyDescent="0.25">
      <c r="D31" s="133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5"/>
      <c r="X31" s="70"/>
    </row>
    <row r="32" spans="1:26" s="31" customFormat="1" x14ac:dyDescent="0.25">
      <c r="D32" s="133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5"/>
      <c r="X32" s="70"/>
    </row>
    <row r="33" spans="4:24" s="31" customFormat="1" x14ac:dyDescent="0.25">
      <c r="D33" s="133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5"/>
      <c r="X33" s="70"/>
    </row>
    <row r="34" spans="4:24" s="31" customFormat="1" x14ac:dyDescent="0.25"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5"/>
      <c r="X34" s="70"/>
    </row>
    <row r="35" spans="4:24" s="31" customFormat="1" x14ac:dyDescent="0.25"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5"/>
      <c r="X35" s="70"/>
    </row>
    <row r="36" spans="4:24" s="31" customFormat="1" x14ac:dyDescent="0.25">
      <c r="D36" s="133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5"/>
      <c r="X36" s="70"/>
    </row>
    <row r="37" spans="4:24" s="31" customFormat="1" x14ac:dyDescent="0.25">
      <c r="D37" s="133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5"/>
      <c r="X37" s="70"/>
    </row>
    <row r="38" spans="4:24" s="31" customFormat="1" x14ac:dyDescent="0.25">
      <c r="D38" s="133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5"/>
      <c r="X38" s="70"/>
    </row>
    <row r="39" spans="4:24" s="31" customFormat="1" x14ac:dyDescent="0.25">
      <c r="D39" s="133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5"/>
      <c r="X39" s="70"/>
    </row>
    <row r="40" spans="4:24" s="31" customFormat="1" x14ac:dyDescent="0.25">
      <c r="D40" s="133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5"/>
      <c r="X40" s="70"/>
    </row>
    <row r="41" spans="4:24" s="31" customFormat="1" x14ac:dyDescent="0.25">
      <c r="D41" s="133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5"/>
      <c r="X41" s="70"/>
    </row>
    <row r="42" spans="4:24" s="31" customFormat="1" x14ac:dyDescent="0.25">
      <c r="D42" s="133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5"/>
      <c r="X42" s="70"/>
    </row>
    <row r="43" spans="4:24" s="31" customFormat="1" x14ac:dyDescent="0.25">
      <c r="D43" s="133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5"/>
      <c r="X43" s="70"/>
    </row>
    <row r="44" spans="4:24" s="31" customFormat="1" x14ac:dyDescent="0.25">
      <c r="D44" s="133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5"/>
      <c r="X44" s="70"/>
    </row>
    <row r="45" spans="4:24" s="31" customFormat="1" x14ac:dyDescent="0.25">
      <c r="D45" s="133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5"/>
      <c r="X45" s="70"/>
    </row>
    <row r="46" spans="4:24" s="31" customFormat="1" x14ac:dyDescent="0.25">
      <c r="D46" s="133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5"/>
      <c r="X46" s="70"/>
    </row>
    <row r="47" spans="4:24" s="31" customFormat="1" x14ac:dyDescent="0.25">
      <c r="D47" s="133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5"/>
      <c r="X47" s="70"/>
    </row>
    <row r="48" spans="4:24" s="31" customFormat="1" x14ac:dyDescent="0.25">
      <c r="D48" s="133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5"/>
      <c r="X48" s="70"/>
    </row>
    <row r="49" spans="4:24" s="31" customFormat="1" x14ac:dyDescent="0.25">
      <c r="D49" s="133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5"/>
      <c r="X49" s="70"/>
    </row>
    <row r="50" spans="4:24" s="31" customFormat="1" x14ac:dyDescent="0.25">
      <c r="D50" s="133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5"/>
      <c r="X50" s="70"/>
    </row>
    <row r="51" spans="4:24" s="31" customFormat="1" x14ac:dyDescent="0.25">
      <c r="D51" s="133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5"/>
      <c r="X51" s="70"/>
    </row>
    <row r="52" spans="4:24" s="31" customFormat="1" x14ac:dyDescent="0.25">
      <c r="D52" s="133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5"/>
      <c r="X52" s="70"/>
    </row>
    <row r="53" spans="4:24" s="31" customFormat="1" x14ac:dyDescent="0.25">
      <c r="D53" s="133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5"/>
      <c r="X53" s="70"/>
    </row>
    <row r="54" spans="4:24" s="31" customFormat="1" x14ac:dyDescent="0.25">
      <c r="D54" s="133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5"/>
      <c r="X54" s="70"/>
    </row>
    <row r="55" spans="4:24" s="31" customFormat="1" x14ac:dyDescent="0.25">
      <c r="D55" s="133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5"/>
      <c r="X55" s="70"/>
    </row>
    <row r="56" spans="4:24" s="31" customFormat="1" x14ac:dyDescent="0.25">
      <c r="D56" s="133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5"/>
      <c r="X56" s="70"/>
    </row>
    <row r="57" spans="4:24" s="31" customFormat="1" x14ac:dyDescent="0.25">
      <c r="D57" s="133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5"/>
      <c r="X57" s="70"/>
    </row>
    <row r="58" spans="4:24" s="31" customFormat="1" x14ac:dyDescent="0.25">
      <c r="D58" s="133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5"/>
      <c r="X58" s="70"/>
    </row>
    <row r="59" spans="4:24" s="31" customFormat="1" x14ac:dyDescent="0.25">
      <c r="D59" s="133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5"/>
      <c r="X59" s="70"/>
    </row>
    <row r="60" spans="4:24" s="31" customFormat="1" x14ac:dyDescent="0.25">
      <c r="D60" s="133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5"/>
      <c r="X60" s="70"/>
    </row>
    <row r="61" spans="4:24" s="31" customFormat="1" x14ac:dyDescent="0.25">
      <c r="D61" s="133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5"/>
      <c r="X61" s="70"/>
    </row>
    <row r="62" spans="4:24" s="31" customFormat="1" x14ac:dyDescent="0.25">
      <c r="D62" s="133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5"/>
      <c r="X62" s="70"/>
    </row>
    <row r="63" spans="4:24" s="31" customFormat="1" x14ac:dyDescent="0.25">
      <c r="D63" s="133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5"/>
      <c r="X63" s="70"/>
    </row>
    <row r="64" spans="4:24" s="31" customFormat="1" x14ac:dyDescent="0.25">
      <c r="D64" s="133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5"/>
      <c r="X64" s="70"/>
    </row>
    <row r="65" spans="4:24" s="31" customFormat="1" x14ac:dyDescent="0.25">
      <c r="D65" s="133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5"/>
      <c r="X65" s="70"/>
    </row>
    <row r="66" spans="4:24" s="31" customFormat="1" x14ac:dyDescent="0.25">
      <c r="D66" s="133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5"/>
      <c r="X66" s="70"/>
    </row>
    <row r="67" spans="4:24" s="31" customFormat="1" x14ac:dyDescent="0.25">
      <c r="D67" s="133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5"/>
      <c r="X67" s="70"/>
    </row>
    <row r="68" spans="4:24" s="31" customFormat="1" x14ac:dyDescent="0.25">
      <c r="D68" s="133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5"/>
      <c r="X68" s="70"/>
    </row>
    <row r="69" spans="4:24" s="31" customFormat="1" x14ac:dyDescent="0.25">
      <c r="D69" s="133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5"/>
      <c r="X69" s="70"/>
    </row>
    <row r="70" spans="4:24" s="31" customFormat="1" x14ac:dyDescent="0.25">
      <c r="D70" s="133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5"/>
      <c r="X70" s="70"/>
    </row>
    <row r="71" spans="4:24" s="31" customFormat="1" x14ac:dyDescent="0.25">
      <c r="D71" s="133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5"/>
      <c r="X71" s="70"/>
    </row>
    <row r="72" spans="4:24" s="31" customFormat="1" x14ac:dyDescent="0.25">
      <c r="D72" s="133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5"/>
      <c r="X72" s="70"/>
    </row>
    <row r="73" spans="4:24" s="31" customFormat="1" x14ac:dyDescent="0.25">
      <c r="D73" s="133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5"/>
      <c r="X73" s="70"/>
    </row>
    <row r="74" spans="4:24" s="31" customFormat="1" x14ac:dyDescent="0.25">
      <c r="D74" s="133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5"/>
      <c r="X74" s="70"/>
    </row>
    <row r="75" spans="4:24" s="31" customFormat="1" x14ac:dyDescent="0.25">
      <c r="D75" s="133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5"/>
      <c r="X75" s="70"/>
    </row>
    <row r="76" spans="4:24" s="31" customFormat="1" x14ac:dyDescent="0.25">
      <c r="D76" s="133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5"/>
      <c r="X76" s="70"/>
    </row>
    <row r="77" spans="4:24" s="31" customFormat="1" x14ac:dyDescent="0.25">
      <c r="D77" s="133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5"/>
      <c r="X77" s="70"/>
    </row>
    <row r="78" spans="4:24" s="31" customFormat="1" x14ac:dyDescent="0.25">
      <c r="D78" s="133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5"/>
      <c r="X78" s="70"/>
    </row>
    <row r="79" spans="4:24" s="31" customFormat="1" x14ac:dyDescent="0.25">
      <c r="D79" s="133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5"/>
      <c r="X79" s="70"/>
    </row>
    <row r="80" spans="4:24" s="31" customFormat="1" x14ac:dyDescent="0.25">
      <c r="D80" s="133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5"/>
      <c r="X80" s="70"/>
    </row>
    <row r="81" spans="4:24" s="31" customFormat="1" x14ac:dyDescent="0.25">
      <c r="D81" s="133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5"/>
      <c r="X81" s="70"/>
    </row>
    <row r="82" spans="4:24" s="31" customFormat="1" x14ac:dyDescent="0.25">
      <c r="D82" s="133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5"/>
      <c r="X82" s="70"/>
    </row>
    <row r="83" spans="4:24" s="31" customFormat="1" x14ac:dyDescent="0.25">
      <c r="D83" s="133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5"/>
      <c r="X83" s="70"/>
    </row>
    <row r="84" spans="4:24" s="31" customFormat="1" x14ac:dyDescent="0.25">
      <c r="D84" s="133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5"/>
      <c r="X84" s="70"/>
    </row>
    <row r="85" spans="4:24" s="31" customFormat="1" x14ac:dyDescent="0.25">
      <c r="D85" s="133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5"/>
      <c r="X85" s="70"/>
    </row>
    <row r="86" spans="4:24" s="31" customFormat="1" x14ac:dyDescent="0.25">
      <c r="D86" s="133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5"/>
      <c r="X86" s="70"/>
    </row>
    <row r="87" spans="4:24" s="31" customFormat="1" x14ac:dyDescent="0.25">
      <c r="D87" s="133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5"/>
      <c r="X87" s="70"/>
    </row>
    <row r="88" spans="4:24" s="31" customFormat="1" x14ac:dyDescent="0.25">
      <c r="D88" s="133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5"/>
      <c r="X88" s="70"/>
    </row>
    <row r="89" spans="4:24" s="31" customFormat="1" x14ac:dyDescent="0.25">
      <c r="D89" s="133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5"/>
      <c r="X89" s="70"/>
    </row>
    <row r="90" spans="4:24" s="31" customFormat="1" x14ac:dyDescent="0.25">
      <c r="D90" s="133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5"/>
      <c r="X90" s="70"/>
    </row>
    <row r="91" spans="4:24" s="31" customFormat="1" x14ac:dyDescent="0.25">
      <c r="D91" s="133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5"/>
      <c r="X91" s="70"/>
    </row>
    <row r="92" spans="4:24" s="31" customFormat="1" x14ac:dyDescent="0.25">
      <c r="D92" s="133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5"/>
      <c r="X92" s="70"/>
    </row>
    <row r="93" spans="4:24" s="31" customFormat="1" x14ac:dyDescent="0.25">
      <c r="D93" s="133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5"/>
      <c r="X93" s="70"/>
    </row>
    <row r="94" spans="4:24" s="31" customFormat="1" x14ac:dyDescent="0.25">
      <c r="D94" s="133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5"/>
      <c r="X94" s="70"/>
    </row>
    <row r="95" spans="4:24" s="31" customFormat="1" x14ac:dyDescent="0.25">
      <c r="D95" s="133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5"/>
      <c r="X95" s="70"/>
    </row>
    <row r="96" spans="4:24" s="31" customFormat="1" x14ac:dyDescent="0.25">
      <c r="D96" s="133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5"/>
      <c r="X96" s="70"/>
    </row>
    <row r="97" spans="4:24" s="31" customFormat="1" x14ac:dyDescent="0.25">
      <c r="D97" s="133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5"/>
      <c r="X97" s="70"/>
    </row>
    <row r="98" spans="4:24" s="31" customFormat="1" x14ac:dyDescent="0.25">
      <c r="D98" s="133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5"/>
      <c r="X98" s="70"/>
    </row>
    <row r="99" spans="4:24" s="31" customFormat="1" x14ac:dyDescent="0.25">
      <c r="D99" s="133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5"/>
      <c r="X99" s="70"/>
    </row>
    <row r="100" spans="4:24" s="31" customFormat="1" x14ac:dyDescent="0.25">
      <c r="D100" s="133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5"/>
      <c r="X100" s="70"/>
    </row>
    <row r="101" spans="4:24" s="31" customFormat="1" x14ac:dyDescent="0.25">
      <c r="D101" s="133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5"/>
      <c r="X101" s="70"/>
    </row>
    <row r="102" spans="4:24" s="31" customFormat="1" x14ac:dyDescent="0.25">
      <c r="D102" s="133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5"/>
      <c r="X102" s="70"/>
    </row>
    <row r="103" spans="4:24" s="31" customFormat="1" x14ac:dyDescent="0.25">
      <c r="D103" s="133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5"/>
      <c r="X103" s="70"/>
    </row>
    <row r="104" spans="4:24" s="31" customFormat="1" x14ac:dyDescent="0.25">
      <c r="D104" s="133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5"/>
      <c r="X104" s="70"/>
    </row>
    <row r="105" spans="4:24" s="31" customFormat="1" x14ac:dyDescent="0.25">
      <c r="D105" s="133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5"/>
      <c r="X105" s="70"/>
    </row>
    <row r="106" spans="4:24" s="31" customFormat="1" x14ac:dyDescent="0.25">
      <c r="D106" s="133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5"/>
      <c r="X106" s="70"/>
    </row>
    <row r="107" spans="4:24" s="31" customFormat="1" x14ac:dyDescent="0.25">
      <c r="D107" s="133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5"/>
      <c r="X107" s="70"/>
    </row>
    <row r="108" spans="4:24" s="31" customFormat="1" x14ac:dyDescent="0.25">
      <c r="D108" s="133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5"/>
      <c r="X108" s="70"/>
    </row>
    <row r="109" spans="4:24" s="31" customFormat="1" x14ac:dyDescent="0.25">
      <c r="D109" s="133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5"/>
      <c r="X109" s="70"/>
    </row>
    <row r="110" spans="4:24" s="31" customFormat="1" x14ac:dyDescent="0.25">
      <c r="D110" s="133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5"/>
      <c r="X110" s="70"/>
    </row>
    <row r="111" spans="4:24" s="31" customFormat="1" x14ac:dyDescent="0.25">
      <c r="D111" s="133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5"/>
      <c r="X111" s="70"/>
    </row>
    <row r="112" spans="4:24" s="31" customFormat="1" x14ac:dyDescent="0.25">
      <c r="D112" s="133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5"/>
      <c r="X112" s="70"/>
    </row>
    <row r="113" spans="4:24" s="31" customFormat="1" x14ac:dyDescent="0.25">
      <c r="D113" s="133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5"/>
      <c r="X113" s="70"/>
    </row>
    <row r="114" spans="4:24" s="31" customFormat="1" x14ac:dyDescent="0.25">
      <c r="D114" s="133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5"/>
      <c r="X114" s="70"/>
    </row>
    <row r="115" spans="4:24" s="31" customFormat="1" x14ac:dyDescent="0.25">
      <c r="D115" s="133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5"/>
      <c r="X115" s="70"/>
    </row>
    <row r="116" spans="4:24" s="31" customFormat="1" x14ac:dyDescent="0.25">
      <c r="D116" s="133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5"/>
      <c r="X116" s="70"/>
    </row>
    <row r="117" spans="4:24" s="31" customFormat="1" x14ac:dyDescent="0.25">
      <c r="D117" s="133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5"/>
      <c r="X117" s="70"/>
    </row>
    <row r="118" spans="4:24" s="31" customFormat="1" x14ac:dyDescent="0.25">
      <c r="D118" s="133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5"/>
      <c r="X118" s="70"/>
    </row>
    <row r="119" spans="4:24" s="31" customFormat="1" x14ac:dyDescent="0.25">
      <c r="D119" s="133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5"/>
      <c r="X119" s="70"/>
    </row>
    <row r="120" spans="4:24" s="31" customFormat="1" x14ac:dyDescent="0.25">
      <c r="D120" s="133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5"/>
      <c r="X120" s="70"/>
    </row>
    <row r="121" spans="4:24" s="31" customFormat="1" x14ac:dyDescent="0.25">
      <c r="D121" s="133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5"/>
      <c r="X121" s="70"/>
    </row>
    <row r="122" spans="4:24" s="31" customFormat="1" x14ac:dyDescent="0.25">
      <c r="D122" s="133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5"/>
      <c r="X122" s="70"/>
    </row>
    <row r="123" spans="4:24" s="31" customFormat="1" x14ac:dyDescent="0.25">
      <c r="D123" s="133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  <c r="W123" s="135"/>
      <c r="X123" s="70"/>
    </row>
    <row r="124" spans="4:24" s="31" customFormat="1" x14ac:dyDescent="0.25">
      <c r="D124" s="133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5"/>
      <c r="X124" s="70"/>
    </row>
    <row r="125" spans="4:24" s="31" customFormat="1" x14ac:dyDescent="0.25">
      <c r="D125" s="133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34"/>
      <c r="W125" s="135"/>
      <c r="X125" s="70"/>
    </row>
    <row r="126" spans="4:24" s="31" customFormat="1" x14ac:dyDescent="0.25">
      <c r="D126" s="133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5"/>
      <c r="X126" s="70"/>
    </row>
    <row r="127" spans="4:24" s="31" customFormat="1" x14ac:dyDescent="0.25">
      <c r="D127" s="133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5"/>
      <c r="X127" s="70"/>
    </row>
    <row r="128" spans="4:24" s="31" customFormat="1" x14ac:dyDescent="0.25">
      <c r="D128" s="133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5"/>
      <c r="X128" s="70"/>
    </row>
    <row r="129" spans="4:24" s="31" customFormat="1" x14ac:dyDescent="0.25">
      <c r="D129" s="133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5"/>
      <c r="X129" s="70"/>
    </row>
    <row r="130" spans="4:24" s="31" customFormat="1" x14ac:dyDescent="0.25">
      <c r="D130" s="133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5"/>
      <c r="X130" s="70"/>
    </row>
    <row r="131" spans="4:24" s="31" customFormat="1" x14ac:dyDescent="0.25">
      <c r="D131" s="133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  <c r="W131" s="135"/>
      <c r="X131" s="70"/>
    </row>
    <row r="132" spans="4:24" s="31" customFormat="1" x14ac:dyDescent="0.25">
      <c r="D132" s="133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5"/>
      <c r="X132" s="70"/>
    </row>
    <row r="133" spans="4:24" s="31" customFormat="1" x14ac:dyDescent="0.25">
      <c r="D133" s="133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4"/>
      <c r="U133" s="134"/>
      <c r="V133" s="134"/>
      <c r="W133" s="135"/>
      <c r="X133" s="70"/>
    </row>
    <row r="134" spans="4:24" s="31" customFormat="1" x14ac:dyDescent="0.25">
      <c r="D134" s="133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5"/>
      <c r="X134" s="70"/>
    </row>
    <row r="135" spans="4:24" s="31" customFormat="1" x14ac:dyDescent="0.25">
      <c r="D135" s="133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135"/>
      <c r="X135" s="70"/>
    </row>
    <row r="136" spans="4:24" s="31" customFormat="1" x14ac:dyDescent="0.25">
      <c r="D136" s="133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5"/>
      <c r="X136" s="70"/>
    </row>
    <row r="137" spans="4:24" s="31" customFormat="1" x14ac:dyDescent="0.25">
      <c r="D137" s="133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  <c r="U137" s="134"/>
      <c r="V137" s="134"/>
      <c r="W137" s="135"/>
      <c r="X137" s="70"/>
    </row>
    <row r="138" spans="4:24" s="31" customFormat="1" x14ac:dyDescent="0.25">
      <c r="D138" s="133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5"/>
      <c r="X138" s="70"/>
    </row>
    <row r="139" spans="4:24" s="31" customFormat="1" x14ac:dyDescent="0.25">
      <c r="D139" s="133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  <c r="T139" s="134"/>
      <c r="U139" s="134"/>
      <c r="V139" s="134"/>
      <c r="W139" s="135"/>
      <c r="X139" s="70"/>
    </row>
    <row r="140" spans="4:24" s="31" customFormat="1" x14ac:dyDescent="0.25">
      <c r="D140" s="133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5"/>
      <c r="X140" s="70"/>
    </row>
    <row r="141" spans="4:24" s="31" customFormat="1" x14ac:dyDescent="0.25">
      <c r="D141" s="133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  <c r="S141" s="134"/>
      <c r="T141" s="134"/>
      <c r="U141" s="134"/>
      <c r="V141" s="134"/>
      <c r="W141" s="135"/>
      <c r="X141" s="70"/>
    </row>
    <row r="142" spans="4:24" s="31" customFormat="1" x14ac:dyDescent="0.25">
      <c r="D142" s="133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5"/>
      <c r="X142" s="70"/>
    </row>
    <row r="143" spans="4:24" s="31" customFormat="1" x14ac:dyDescent="0.25">
      <c r="D143" s="133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  <c r="T143" s="134"/>
      <c r="U143" s="134"/>
      <c r="V143" s="134"/>
      <c r="W143" s="135"/>
      <c r="X143" s="70"/>
    </row>
    <row r="144" spans="4:24" s="31" customFormat="1" x14ac:dyDescent="0.25">
      <c r="D144" s="133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5"/>
      <c r="X144" s="70"/>
    </row>
    <row r="145" spans="4:24" s="31" customFormat="1" x14ac:dyDescent="0.25">
      <c r="D145" s="133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  <c r="T145" s="134"/>
      <c r="U145" s="134"/>
      <c r="V145" s="134"/>
      <c r="W145" s="135"/>
      <c r="X145" s="70"/>
    </row>
    <row r="146" spans="4:24" s="31" customFormat="1" x14ac:dyDescent="0.25">
      <c r="D146" s="133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5"/>
      <c r="X146" s="70"/>
    </row>
    <row r="147" spans="4:24" s="31" customFormat="1" x14ac:dyDescent="0.25">
      <c r="D147" s="133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  <c r="W147" s="135"/>
      <c r="X147" s="70"/>
    </row>
    <row r="148" spans="4:24" s="31" customFormat="1" x14ac:dyDescent="0.25">
      <c r="D148" s="133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5"/>
      <c r="X148" s="70"/>
    </row>
    <row r="149" spans="4:24" s="31" customFormat="1" x14ac:dyDescent="0.25">
      <c r="D149" s="133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  <c r="W149" s="135"/>
      <c r="X149" s="70"/>
    </row>
    <row r="150" spans="4:24" s="31" customFormat="1" x14ac:dyDescent="0.25">
      <c r="D150" s="133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5"/>
      <c r="X150" s="70"/>
    </row>
    <row r="151" spans="4:24" s="31" customFormat="1" x14ac:dyDescent="0.25">
      <c r="D151" s="133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5"/>
      <c r="X151" s="70"/>
    </row>
    <row r="152" spans="4:24" s="31" customFormat="1" x14ac:dyDescent="0.25">
      <c r="D152" s="133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5"/>
      <c r="X152" s="70"/>
    </row>
    <row r="153" spans="4:24" s="31" customFormat="1" x14ac:dyDescent="0.25">
      <c r="D153" s="133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4"/>
      <c r="U153" s="134"/>
      <c r="V153" s="134"/>
      <c r="W153" s="135"/>
      <c r="X153" s="70"/>
    </row>
    <row r="154" spans="4:24" s="31" customFormat="1" x14ac:dyDescent="0.25">
      <c r="D154" s="133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5"/>
      <c r="X154" s="70"/>
    </row>
    <row r="155" spans="4:24" s="31" customFormat="1" x14ac:dyDescent="0.25">
      <c r="D155" s="133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  <c r="T155" s="134"/>
      <c r="U155" s="134"/>
      <c r="V155" s="134"/>
      <c r="W155" s="135"/>
      <c r="X155" s="70"/>
    </row>
    <row r="156" spans="4:24" s="31" customFormat="1" x14ac:dyDescent="0.25">
      <c r="D156" s="133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5"/>
      <c r="X156" s="70"/>
    </row>
    <row r="157" spans="4:24" s="31" customFormat="1" x14ac:dyDescent="0.25">
      <c r="D157" s="133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  <c r="T157" s="134"/>
      <c r="U157" s="134"/>
      <c r="V157" s="134"/>
      <c r="W157" s="135"/>
      <c r="X157" s="70"/>
    </row>
    <row r="158" spans="4:24" s="31" customFormat="1" x14ac:dyDescent="0.25">
      <c r="D158" s="133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5"/>
      <c r="X158" s="70"/>
    </row>
    <row r="159" spans="4:24" s="31" customFormat="1" x14ac:dyDescent="0.25">
      <c r="D159" s="133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5"/>
      <c r="X159" s="70"/>
    </row>
    <row r="160" spans="4:24" s="31" customFormat="1" x14ac:dyDescent="0.25">
      <c r="D160" s="133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5"/>
      <c r="X160" s="70"/>
    </row>
    <row r="161" spans="4:24" s="31" customFormat="1" x14ac:dyDescent="0.25">
      <c r="D161" s="133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  <c r="T161" s="134"/>
      <c r="U161" s="134"/>
      <c r="V161" s="134"/>
      <c r="W161" s="135"/>
      <c r="X161" s="70"/>
    </row>
    <row r="162" spans="4:24" s="31" customFormat="1" x14ac:dyDescent="0.25">
      <c r="D162" s="133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5"/>
      <c r="X162" s="70"/>
    </row>
    <row r="163" spans="4:24" s="31" customFormat="1" x14ac:dyDescent="0.25">
      <c r="D163" s="133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5"/>
      <c r="X163" s="70"/>
    </row>
    <row r="164" spans="4:24" s="31" customFormat="1" x14ac:dyDescent="0.25">
      <c r="D164" s="133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5"/>
      <c r="X164" s="70"/>
    </row>
    <row r="165" spans="4:24" s="31" customFormat="1" x14ac:dyDescent="0.25">
      <c r="D165" s="133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4"/>
      <c r="W165" s="135"/>
      <c r="X165" s="70"/>
    </row>
    <row r="166" spans="4:24" s="31" customFormat="1" x14ac:dyDescent="0.25">
      <c r="D166" s="133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5"/>
      <c r="X166" s="70"/>
    </row>
    <row r="167" spans="4:24" s="31" customFormat="1" x14ac:dyDescent="0.25">
      <c r="D167" s="133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  <c r="T167" s="134"/>
      <c r="U167" s="134"/>
      <c r="V167" s="134"/>
      <c r="W167" s="135"/>
      <c r="X167" s="70"/>
    </row>
    <row r="168" spans="4:24" s="31" customFormat="1" x14ac:dyDescent="0.25">
      <c r="D168" s="133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5"/>
      <c r="X168" s="70"/>
    </row>
    <row r="169" spans="4:24" s="31" customFormat="1" x14ac:dyDescent="0.25">
      <c r="D169" s="133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  <c r="T169" s="134"/>
      <c r="U169" s="134"/>
      <c r="V169" s="134"/>
      <c r="W169" s="135"/>
      <c r="X169" s="70"/>
    </row>
    <row r="170" spans="4:24" s="31" customFormat="1" x14ac:dyDescent="0.25">
      <c r="D170" s="133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5"/>
      <c r="X170" s="70"/>
    </row>
    <row r="171" spans="4:24" s="31" customFormat="1" x14ac:dyDescent="0.25">
      <c r="D171" s="133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4"/>
      <c r="W171" s="135"/>
      <c r="X171" s="70"/>
    </row>
    <row r="172" spans="4:24" s="31" customFormat="1" x14ac:dyDescent="0.25">
      <c r="D172" s="133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5"/>
      <c r="X172" s="70"/>
    </row>
    <row r="173" spans="4:24" s="31" customFormat="1" x14ac:dyDescent="0.25">
      <c r="D173" s="133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  <c r="T173" s="134"/>
      <c r="U173" s="134"/>
      <c r="V173" s="134"/>
      <c r="W173" s="135"/>
      <c r="X173" s="70"/>
    </row>
    <row r="174" spans="4:24" s="31" customFormat="1" x14ac:dyDescent="0.25">
      <c r="D174" s="133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  <c r="T174" s="134"/>
      <c r="U174" s="134"/>
      <c r="V174" s="134"/>
      <c r="W174" s="135"/>
      <c r="X174" s="70"/>
    </row>
    <row r="175" spans="4:24" s="31" customFormat="1" x14ac:dyDescent="0.25">
      <c r="D175" s="133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  <c r="T175" s="134"/>
      <c r="U175" s="134"/>
      <c r="V175" s="134"/>
      <c r="W175" s="135"/>
      <c r="X175" s="70"/>
    </row>
    <row r="176" spans="4:24" s="31" customFormat="1" x14ac:dyDescent="0.25">
      <c r="D176" s="133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  <c r="U176" s="134"/>
      <c r="V176" s="134"/>
      <c r="W176" s="135"/>
      <c r="X176" s="70"/>
    </row>
    <row r="177" spans="4:24" s="31" customFormat="1" x14ac:dyDescent="0.25">
      <c r="D177" s="133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  <c r="U177" s="134"/>
      <c r="V177" s="134"/>
      <c r="W177" s="135"/>
      <c r="X177" s="70"/>
    </row>
    <row r="178" spans="4:24" s="31" customFormat="1" x14ac:dyDescent="0.25">
      <c r="D178" s="133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  <c r="U178" s="134"/>
      <c r="V178" s="134"/>
      <c r="W178" s="135"/>
      <c r="X178" s="70"/>
    </row>
    <row r="179" spans="4:24" s="31" customFormat="1" x14ac:dyDescent="0.25">
      <c r="D179" s="133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  <c r="T179" s="134"/>
      <c r="U179" s="134"/>
      <c r="V179" s="134"/>
      <c r="W179" s="135"/>
      <c r="X179" s="70"/>
    </row>
    <row r="180" spans="4:24" s="31" customFormat="1" x14ac:dyDescent="0.25">
      <c r="D180" s="133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  <c r="W180" s="135"/>
      <c r="X180" s="70"/>
    </row>
    <row r="181" spans="4:24" s="31" customFormat="1" x14ac:dyDescent="0.25">
      <c r="D181" s="133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134"/>
      <c r="U181" s="134"/>
      <c r="V181" s="134"/>
      <c r="W181" s="135"/>
      <c r="X181" s="70"/>
    </row>
    <row r="182" spans="4:24" s="31" customFormat="1" x14ac:dyDescent="0.25">
      <c r="D182" s="133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5"/>
      <c r="X182" s="70"/>
    </row>
    <row r="183" spans="4:24" s="31" customFormat="1" x14ac:dyDescent="0.25">
      <c r="D183" s="133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  <c r="W183" s="135"/>
      <c r="X183" s="70"/>
    </row>
    <row r="184" spans="4:24" s="31" customFormat="1" x14ac:dyDescent="0.25">
      <c r="D184" s="133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  <c r="U184" s="134"/>
      <c r="V184" s="134"/>
      <c r="W184" s="135"/>
      <c r="X184" s="70"/>
    </row>
    <row r="185" spans="4:24" s="31" customFormat="1" x14ac:dyDescent="0.25">
      <c r="D185" s="133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  <c r="T185" s="134"/>
      <c r="U185" s="134"/>
      <c r="V185" s="134"/>
      <c r="W185" s="135"/>
      <c r="X185" s="70"/>
    </row>
    <row r="186" spans="4:24" s="31" customFormat="1" x14ac:dyDescent="0.25">
      <c r="D186" s="133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  <c r="W186" s="135"/>
      <c r="X186" s="70"/>
    </row>
    <row r="187" spans="4:24" s="31" customFormat="1" x14ac:dyDescent="0.25">
      <c r="D187" s="133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134"/>
      <c r="R187" s="134"/>
      <c r="S187" s="134"/>
      <c r="T187" s="134"/>
      <c r="U187" s="134"/>
      <c r="V187" s="134"/>
      <c r="W187" s="135"/>
      <c r="X187" s="70"/>
    </row>
    <row r="188" spans="4:24" s="31" customFormat="1" x14ac:dyDescent="0.25">
      <c r="D188" s="133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  <c r="U188" s="134"/>
      <c r="V188" s="134"/>
      <c r="W188" s="135"/>
      <c r="X188" s="70"/>
    </row>
    <row r="189" spans="4:24" s="31" customFormat="1" x14ac:dyDescent="0.25">
      <c r="D189" s="133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  <c r="U189" s="134"/>
      <c r="V189" s="134"/>
      <c r="W189" s="135"/>
      <c r="X189" s="70"/>
    </row>
    <row r="190" spans="4:24" s="31" customFormat="1" x14ac:dyDescent="0.25">
      <c r="D190" s="133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  <c r="T190" s="134"/>
      <c r="U190" s="134"/>
      <c r="V190" s="134"/>
      <c r="W190" s="135"/>
      <c r="X190" s="70"/>
    </row>
    <row r="191" spans="4:24" s="31" customFormat="1" x14ac:dyDescent="0.25">
      <c r="D191" s="133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5"/>
      <c r="X191" s="70"/>
    </row>
    <row r="192" spans="4:24" s="31" customFormat="1" x14ac:dyDescent="0.25">
      <c r="D192" s="133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5"/>
      <c r="X192" s="70"/>
    </row>
    <row r="193" spans="4:24" s="31" customFormat="1" x14ac:dyDescent="0.25">
      <c r="D193" s="133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  <c r="V193" s="134"/>
      <c r="W193" s="135"/>
      <c r="X193" s="70"/>
    </row>
    <row r="194" spans="4:24" s="31" customFormat="1" x14ac:dyDescent="0.25">
      <c r="D194" s="133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4"/>
      <c r="U194" s="134"/>
      <c r="V194" s="134"/>
      <c r="W194" s="135"/>
      <c r="X194" s="70"/>
    </row>
    <row r="195" spans="4:24" s="31" customFormat="1" x14ac:dyDescent="0.25">
      <c r="D195" s="133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  <c r="V195" s="134"/>
      <c r="W195" s="135"/>
      <c r="X195" s="70"/>
    </row>
    <row r="196" spans="4:24" s="31" customFormat="1" x14ac:dyDescent="0.25">
      <c r="D196" s="133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5"/>
      <c r="X196" s="70"/>
    </row>
    <row r="197" spans="4:24" s="31" customFormat="1" x14ac:dyDescent="0.25">
      <c r="D197" s="133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5"/>
      <c r="X197" s="70"/>
    </row>
    <row r="198" spans="4:24" s="31" customFormat="1" x14ac:dyDescent="0.25">
      <c r="D198" s="133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  <c r="W198" s="135"/>
      <c r="X198" s="70"/>
    </row>
    <row r="199" spans="4:24" s="31" customFormat="1" x14ac:dyDescent="0.25">
      <c r="D199" s="133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  <c r="V199" s="134"/>
      <c r="W199" s="135"/>
      <c r="X199" s="70"/>
    </row>
    <row r="200" spans="4:24" s="31" customFormat="1" x14ac:dyDescent="0.25">
      <c r="D200" s="133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  <c r="T200" s="134"/>
      <c r="U200" s="134"/>
      <c r="V200" s="134"/>
      <c r="W200" s="135"/>
      <c r="X200" s="70"/>
    </row>
    <row r="201" spans="4:24" s="31" customFormat="1" x14ac:dyDescent="0.25">
      <c r="D201" s="133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  <c r="U201" s="134"/>
      <c r="V201" s="134"/>
      <c r="W201" s="135"/>
      <c r="X201" s="70"/>
    </row>
    <row r="202" spans="4:24" s="31" customFormat="1" x14ac:dyDescent="0.25">
      <c r="D202" s="133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  <c r="U202" s="134"/>
      <c r="V202" s="134"/>
      <c r="W202" s="135"/>
      <c r="X202" s="70"/>
    </row>
    <row r="203" spans="4:24" s="31" customFormat="1" x14ac:dyDescent="0.25">
      <c r="D203" s="133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4"/>
      <c r="U203" s="134"/>
      <c r="V203" s="134"/>
      <c r="W203" s="135"/>
      <c r="X203" s="70"/>
    </row>
    <row r="204" spans="4:24" s="31" customFormat="1" x14ac:dyDescent="0.25">
      <c r="D204" s="133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35"/>
      <c r="X204" s="70"/>
    </row>
    <row r="205" spans="4:24" s="31" customFormat="1" x14ac:dyDescent="0.25">
      <c r="D205" s="133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  <c r="T205" s="134"/>
      <c r="U205" s="134"/>
      <c r="V205" s="134"/>
      <c r="W205" s="135"/>
      <c r="X205" s="70"/>
    </row>
    <row r="206" spans="4:24" s="31" customFormat="1" x14ac:dyDescent="0.25">
      <c r="D206" s="133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4"/>
      <c r="U206" s="134"/>
      <c r="V206" s="134"/>
      <c r="W206" s="135"/>
      <c r="X206" s="70"/>
    </row>
    <row r="207" spans="4:24" s="31" customFormat="1" x14ac:dyDescent="0.25">
      <c r="D207" s="133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  <c r="U207" s="134"/>
      <c r="V207" s="134"/>
      <c r="W207" s="135"/>
      <c r="X207" s="70"/>
    </row>
    <row r="208" spans="4:24" s="31" customFormat="1" x14ac:dyDescent="0.25">
      <c r="D208" s="133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  <c r="W208" s="135"/>
      <c r="X208" s="70"/>
    </row>
    <row r="209" spans="4:24" s="31" customFormat="1" x14ac:dyDescent="0.25">
      <c r="D209" s="133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  <c r="T209" s="134"/>
      <c r="U209" s="134"/>
      <c r="V209" s="134"/>
      <c r="W209" s="135"/>
      <c r="X209" s="70"/>
    </row>
    <row r="210" spans="4:24" s="31" customFormat="1" x14ac:dyDescent="0.25">
      <c r="D210" s="133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134"/>
      <c r="R210" s="134"/>
      <c r="S210" s="134"/>
      <c r="T210" s="134"/>
      <c r="U210" s="134"/>
      <c r="V210" s="134"/>
      <c r="W210" s="135"/>
      <c r="X210" s="70"/>
    </row>
    <row r="211" spans="4:24" s="31" customFormat="1" x14ac:dyDescent="0.25">
      <c r="D211" s="133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4"/>
      <c r="W211" s="135"/>
      <c r="X211" s="70"/>
    </row>
    <row r="212" spans="4:24" s="31" customFormat="1" x14ac:dyDescent="0.25">
      <c r="D212" s="133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134"/>
      <c r="R212" s="134"/>
      <c r="S212" s="134"/>
      <c r="T212" s="134"/>
      <c r="U212" s="134"/>
      <c r="V212" s="134"/>
      <c r="W212" s="135"/>
      <c r="X212" s="70"/>
    </row>
    <row r="213" spans="4:24" s="31" customFormat="1" x14ac:dyDescent="0.25">
      <c r="D213" s="133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134"/>
      <c r="R213" s="134"/>
      <c r="S213" s="134"/>
      <c r="T213" s="134"/>
      <c r="U213" s="134"/>
      <c r="V213" s="134"/>
      <c r="W213" s="135"/>
      <c r="X213" s="70"/>
    </row>
    <row r="214" spans="4:24" s="31" customFormat="1" x14ac:dyDescent="0.25">
      <c r="D214" s="133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  <c r="T214" s="134"/>
      <c r="U214" s="134"/>
      <c r="V214" s="134"/>
      <c r="W214" s="135"/>
      <c r="X214" s="70"/>
    </row>
    <row r="215" spans="4:24" s="31" customFormat="1" x14ac:dyDescent="0.25">
      <c r="D215" s="133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134"/>
      <c r="R215" s="134"/>
      <c r="S215" s="134"/>
      <c r="T215" s="134"/>
      <c r="U215" s="134"/>
      <c r="V215" s="134"/>
      <c r="W215" s="135"/>
      <c r="X215" s="70"/>
    </row>
    <row r="216" spans="4:24" s="31" customFormat="1" x14ac:dyDescent="0.25">
      <c r="D216" s="133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5"/>
      <c r="X216" s="70"/>
    </row>
    <row r="217" spans="4:24" s="31" customFormat="1" x14ac:dyDescent="0.25">
      <c r="D217" s="133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4"/>
      <c r="V217" s="134"/>
      <c r="W217" s="135"/>
      <c r="X217" s="70"/>
    </row>
    <row r="218" spans="4:24" s="31" customFormat="1" x14ac:dyDescent="0.25">
      <c r="D218" s="133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134"/>
      <c r="U218" s="134"/>
      <c r="V218" s="134"/>
      <c r="W218" s="135"/>
      <c r="X218" s="70"/>
    </row>
    <row r="219" spans="4:24" s="31" customFormat="1" x14ac:dyDescent="0.25">
      <c r="D219" s="133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  <c r="T219" s="134"/>
      <c r="U219" s="134"/>
      <c r="V219" s="134"/>
      <c r="W219" s="135"/>
      <c r="X219" s="70"/>
    </row>
    <row r="220" spans="4:24" s="31" customFormat="1" x14ac:dyDescent="0.25">
      <c r="D220" s="133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  <c r="T220" s="134"/>
      <c r="U220" s="134"/>
      <c r="V220" s="134"/>
      <c r="W220" s="135"/>
      <c r="X220" s="70"/>
    </row>
    <row r="221" spans="4:24" s="31" customFormat="1" x14ac:dyDescent="0.25">
      <c r="D221" s="133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4"/>
      <c r="U221" s="134"/>
      <c r="V221" s="134"/>
      <c r="W221" s="135"/>
      <c r="X221" s="70"/>
    </row>
    <row r="222" spans="4:24" s="31" customFormat="1" x14ac:dyDescent="0.25">
      <c r="D222" s="133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  <c r="U222" s="134"/>
      <c r="V222" s="134"/>
      <c r="W222" s="135"/>
      <c r="X222" s="70"/>
    </row>
    <row r="223" spans="4:24" s="31" customFormat="1" x14ac:dyDescent="0.25">
      <c r="D223" s="133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  <c r="T223" s="134"/>
      <c r="U223" s="134"/>
      <c r="V223" s="134"/>
      <c r="W223" s="135"/>
      <c r="X223" s="70"/>
    </row>
    <row r="224" spans="4:24" s="31" customFormat="1" x14ac:dyDescent="0.25">
      <c r="D224" s="133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5"/>
      <c r="X224" s="70"/>
    </row>
    <row r="225" spans="4:24" s="31" customFormat="1" x14ac:dyDescent="0.25">
      <c r="D225" s="133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5"/>
      <c r="X225" s="70"/>
    </row>
    <row r="226" spans="4:24" s="31" customFormat="1" x14ac:dyDescent="0.25">
      <c r="D226" s="133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  <c r="U226" s="134"/>
      <c r="V226" s="134"/>
      <c r="W226" s="135"/>
      <c r="X226" s="70"/>
    </row>
    <row r="227" spans="4:24" s="31" customFormat="1" x14ac:dyDescent="0.25">
      <c r="D227" s="133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  <c r="R227" s="134"/>
      <c r="S227" s="134"/>
      <c r="T227" s="134"/>
      <c r="U227" s="134"/>
      <c r="V227" s="134"/>
      <c r="W227" s="135"/>
      <c r="X227" s="70"/>
    </row>
    <row r="228" spans="4:24" s="31" customFormat="1" x14ac:dyDescent="0.25">
      <c r="D228" s="133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  <c r="U228" s="134"/>
      <c r="V228" s="134"/>
      <c r="W228" s="135"/>
      <c r="X228" s="70"/>
    </row>
    <row r="229" spans="4:24" s="31" customFormat="1" x14ac:dyDescent="0.25">
      <c r="D229" s="133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  <c r="W229" s="135"/>
      <c r="X229" s="70"/>
    </row>
    <row r="230" spans="4:24" s="31" customFormat="1" x14ac:dyDescent="0.25">
      <c r="D230" s="133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5"/>
      <c r="X230" s="70"/>
    </row>
    <row r="231" spans="4:24" s="31" customFormat="1" x14ac:dyDescent="0.25">
      <c r="D231" s="133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5"/>
      <c r="X231" s="70"/>
    </row>
    <row r="232" spans="4:24" s="31" customFormat="1" x14ac:dyDescent="0.25">
      <c r="D232" s="133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  <c r="W232" s="135"/>
      <c r="X232" s="70"/>
    </row>
    <row r="233" spans="4:24" s="31" customFormat="1" x14ac:dyDescent="0.25">
      <c r="D233" s="133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  <c r="W233" s="135"/>
      <c r="X233" s="70"/>
    </row>
    <row r="234" spans="4:24" s="31" customFormat="1" x14ac:dyDescent="0.25">
      <c r="D234" s="133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  <c r="U234" s="134"/>
      <c r="V234" s="134"/>
      <c r="W234" s="135"/>
      <c r="X234" s="70"/>
    </row>
    <row r="235" spans="4:24" s="31" customFormat="1" x14ac:dyDescent="0.25">
      <c r="D235" s="133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  <c r="R235" s="134"/>
      <c r="S235" s="134"/>
      <c r="T235" s="134"/>
      <c r="U235" s="134"/>
      <c r="V235" s="134"/>
      <c r="W235" s="135"/>
      <c r="X235" s="70"/>
    </row>
    <row r="236" spans="4:24" s="31" customFormat="1" x14ac:dyDescent="0.25">
      <c r="D236" s="133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4"/>
      <c r="U236" s="134"/>
      <c r="V236" s="134"/>
      <c r="W236" s="135"/>
      <c r="X236" s="70"/>
    </row>
    <row r="237" spans="4:24" s="31" customFormat="1" x14ac:dyDescent="0.25">
      <c r="D237" s="133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  <c r="U237" s="134"/>
      <c r="V237" s="134"/>
      <c r="W237" s="135"/>
      <c r="X237" s="70"/>
    </row>
    <row r="238" spans="4:24" s="31" customFormat="1" x14ac:dyDescent="0.25">
      <c r="D238" s="133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  <c r="T238" s="134"/>
      <c r="U238" s="134"/>
      <c r="V238" s="134"/>
      <c r="W238" s="135"/>
      <c r="X238" s="70"/>
    </row>
    <row r="239" spans="4:24" s="31" customFormat="1" x14ac:dyDescent="0.25">
      <c r="D239" s="133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  <c r="W239" s="135"/>
      <c r="X239" s="70"/>
    </row>
    <row r="240" spans="4:24" s="31" customFormat="1" x14ac:dyDescent="0.25">
      <c r="D240" s="133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  <c r="R240" s="134"/>
      <c r="S240" s="134"/>
      <c r="T240" s="134"/>
      <c r="U240" s="134"/>
      <c r="V240" s="134"/>
      <c r="W240" s="135"/>
      <c r="X240" s="70"/>
    </row>
    <row r="241" spans="4:24" s="31" customFormat="1" x14ac:dyDescent="0.25">
      <c r="D241" s="133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  <c r="W241" s="135"/>
      <c r="X241" s="70"/>
    </row>
    <row r="242" spans="4:24" s="31" customFormat="1" x14ac:dyDescent="0.25">
      <c r="D242" s="133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4"/>
      <c r="U242" s="134"/>
      <c r="V242" s="134"/>
      <c r="W242" s="135"/>
      <c r="X242" s="70"/>
    </row>
    <row r="243" spans="4:24" s="31" customFormat="1" x14ac:dyDescent="0.25">
      <c r="D243" s="133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  <c r="R243" s="134"/>
      <c r="S243" s="134"/>
      <c r="T243" s="134"/>
      <c r="U243" s="134"/>
      <c r="V243" s="134"/>
      <c r="W243" s="135"/>
      <c r="X243" s="70"/>
    </row>
    <row r="244" spans="4:24" s="31" customFormat="1" x14ac:dyDescent="0.25">
      <c r="D244" s="133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  <c r="W244" s="135"/>
      <c r="X244" s="70"/>
    </row>
    <row r="245" spans="4:24" s="31" customFormat="1" x14ac:dyDescent="0.25">
      <c r="D245" s="133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  <c r="R245" s="134"/>
      <c r="S245" s="134"/>
      <c r="T245" s="134"/>
      <c r="U245" s="134"/>
      <c r="V245" s="134"/>
      <c r="W245" s="135"/>
      <c r="X245" s="70"/>
    </row>
    <row r="246" spans="4:24" s="31" customFormat="1" x14ac:dyDescent="0.25">
      <c r="D246" s="133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  <c r="U246" s="134"/>
      <c r="V246" s="134"/>
      <c r="W246" s="135"/>
      <c r="X246" s="70"/>
    </row>
    <row r="247" spans="4:24" s="31" customFormat="1" x14ac:dyDescent="0.25">
      <c r="D247" s="133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  <c r="U247" s="134"/>
      <c r="V247" s="134"/>
      <c r="W247" s="135"/>
      <c r="X247" s="70"/>
    </row>
    <row r="248" spans="4:24" s="31" customFormat="1" x14ac:dyDescent="0.25">
      <c r="D248" s="133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  <c r="R248" s="134"/>
      <c r="S248" s="134"/>
      <c r="T248" s="134"/>
      <c r="U248" s="134"/>
      <c r="V248" s="134"/>
      <c r="W248" s="135"/>
      <c r="X248" s="70"/>
    </row>
    <row r="249" spans="4:24" s="31" customFormat="1" x14ac:dyDescent="0.25">
      <c r="D249" s="133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  <c r="W249" s="135"/>
      <c r="X249" s="70"/>
    </row>
    <row r="250" spans="4:24" s="31" customFormat="1" x14ac:dyDescent="0.25">
      <c r="D250" s="133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  <c r="U250" s="134"/>
      <c r="V250" s="134"/>
      <c r="W250" s="135"/>
      <c r="X250" s="70"/>
    </row>
    <row r="251" spans="4:24" s="31" customFormat="1" x14ac:dyDescent="0.25">
      <c r="D251" s="133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  <c r="U251" s="134"/>
      <c r="V251" s="134"/>
      <c r="W251" s="135"/>
      <c r="X251" s="70"/>
    </row>
    <row r="252" spans="4:24" s="31" customFormat="1" x14ac:dyDescent="0.25">
      <c r="D252" s="133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134"/>
      <c r="R252" s="134"/>
      <c r="S252" s="134"/>
      <c r="T252" s="134"/>
      <c r="U252" s="134"/>
      <c r="V252" s="134"/>
      <c r="W252" s="135"/>
      <c r="X252" s="70"/>
    </row>
    <row r="253" spans="4:24" s="31" customFormat="1" x14ac:dyDescent="0.25">
      <c r="D253" s="133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134"/>
      <c r="R253" s="134"/>
      <c r="S253" s="134"/>
      <c r="T253" s="134"/>
      <c r="U253" s="134"/>
      <c r="V253" s="134"/>
      <c r="W253" s="135"/>
      <c r="X253" s="70"/>
    </row>
    <row r="254" spans="4:24" s="31" customFormat="1" x14ac:dyDescent="0.25">
      <c r="D254" s="133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  <c r="W254" s="135"/>
      <c r="X254" s="70"/>
    </row>
    <row r="255" spans="4:24" s="31" customFormat="1" x14ac:dyDescent="0.25">
      <c r="D255" s="133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  <c r="U255" s="134"/>
      <c r="V255" s="134"/>
      <c r="W255" s="135"/>
      <c r="X255" s="70"/>
    </row>
    <row r="256" spans="4:24" s="31" customFormat="1" x14ac:dyDescent="0.25">
      <c r="D256" s="133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  <c r="U256" s="134"/>
      <c r="V256" s="134"/>
      <c r="W256" s="135"/>
      <c r="X256" s="70"/>
    </row>
    <row r="257" spans="4:24" s="31" customFormat="1" x14ac:dyDescent="0.25">
      <c r="D257" s="133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  <c r="W257" s="135"/>
      <c r="X257" s="70"/>
    </row>
    <row r="258" spans="4:24" s="31" customFormat="1" x14ac:dyDescent="0.25">
      <c r="D258" s="133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5"/>
      <c r="X258" s="70"/>
    </row>
    <row r="259" spans="4:24" s="31" customFormat="1" x14ac:dyDescent="0.25">
      <c r="D259" s="133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134"/>
      <c r="R259" s="134"/>
      <c r="S259" s="134"/>
      <c r="T259" s="134"/>
      <c r="U259" s="134"/>
      <c r="V259" s="134"/>
      <c r="W259" s="135"/>
      <c r="X259" s="70"/>
    </row>
    <row r="260" spans="4:24" s="31" customFormat="1" x14ac:dyDescent="0.25">
      <c r="D260" s="133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34"/>
      <c r="S260" s="134"/>
      <c r="T260" s="134"/>
      <c r="U260" s="134"/>
      <c r="V260" s="134"/>
      <c r="W260" s="135"/>
      <c r="X260" s="70"/>
    </row>
    <row r="261" spans="4:24" s="31" customFormat="1" x14ac:dyDescent="0.25">
      <c r="D261" s="133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  <c r="T261" s="134"/>
      <c r="U261" s="134"/>
      <c r="V261" s="134"/>
      <c r="W261" s="135"/>
      <c r="X261" s="70"/>
    </row>
    <row r="262" spans="4:24" s="31" customFormat="1" x14ac:dyDescent="0.25">
      <c r="D262" s="133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134"/>
      <c r="R262" s="134"/>
      <c r="S262" s="134"/>
      <c r="T262" s="134"/>
      <c r="U262" s="134"/>
      <c r="V262" s="134"/>
      <c r="W262" s="135"/>
      <c r="X262" s="70"/>
    </row>
    <row r="263" spans="4:24" s="31" customFormat="1" x14ac:dyDescent="0.25">
      <c r="D263" s="133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  <c r="T263" s="134"/>
      <c r="U263" s="134"/>
      <c r="V263" s="134"/>
      <c r="W263" s="135"/>
      <c r="X263" s="70"/>
    </row>
    <row r="264" spans="4:24" s="31" customFormat="1" x14ac:dyDescent="0.25">
      <c r="D264" s="133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5"/>
      <c r="X264" s="70"/>
    </row>
    <row r="265" spans="4:24" s="31" customFormat="1" x14ac:dyDescent="0.25">
      <c r="D265" s="133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5"/>
      <c r="X265" s="70"/>
    </row>
    <row r="266" spans="4:24" s="31" customFormat="1" x14ac:dyDescent="0.25">
      <c r="D266" s="133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  <c r="T266" s="134"/>
      <c r="U266" s="134"/>
      <c r="V266" s="134"/>
      <c r="W266" s="135"/>
      <c r="X266" s="70"/>
    </row>
    <row r="267" spans="4:24" s="31" customFormat="1" x14ac:dyDescent="0.25">
      <c r="D267" s="133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134"/>
      <c r="R267" s="134"/>
      <c r="S267" s="134"/>
      <c r="T267" s="134"/>
      <c r="U267" s="134"/>
      <c r="V267" s="134"/>
      <c r="W267" s="135"/>
      <c r="X267" s="70"/>
    </row>
    <row r="268" spans="4:24" s="31" customFormat="1" x14ac:dyDescent="0.25">
      <c r="D268" s="133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  <c r="T268" s="134"/>
      <c r="U268" s="134"/>
      <c r="V268" s="134"/>
      <c r="W268" s="135"/>
      <c r="X268" s="70"/>
    </row>
    <row r="269" spans="4:24" s="31" customFormat="1" x14ac:dyDescent="0.25">
      <c r="D269" s="133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  <c r="T269" s="134"/>
      <c r="U269" s="134"/>
      <c r="V269" s="134"/>
      <c r="W269" s="135"/>
      <c r="X269" s="70"/>
    </row>
    <row r="270" spans="4:24" s="31" customFormat="1" x14ac:dyDescent="0.25">
      <c r="D270" s="133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  <c r="T270" s="134"/>
      <c r="U270" s="134"/>
      <c r="V270" s="134"/>
      <c r="W270" s="135"/>
      <c r="X270" s="70"/>
    </row>
    <row r="271" spans="4:24" s="31" customFormat="1" x14ac:dyDescent="0.25">
      <c r="D271" s="133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  <c r="U271" s="134"/>
      <c r="V271" s="134"/>
      <c r="W271" s="135"/>
      <c r="X271" s="70"/>
    </row>
    <row r="272" spans="4:24" s="31" customFormat="1" x14ac:dyDescent="0.25">
      <c r="D272" s="133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134"/>
      <c r="R272" s="134"/>
      <c r="S272" s="134"/>
      <c r="T272" s="134"/>
      <c r="U272" s="134"/>
      <c r="V272" s="134"/>
      <c r="W272" s="135"/>
      <c r="X272" s="70"/>
    </row>
    <row r="273" spans="4:24" s="31" customFormat="1" x14ac:dyDescent="0.25">
      <c r="D273" s="133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  <c r="U273" s="134"/>
      <c r="V273" s="134"/>
      <c r="W273" s="135"/>
      <c r="X273" s="70"/>
    </row>
    <row r="274" spans="4:24" s="31" customFormat="1" x14ac:dyDescent="0.25">
      <c r="D274" s="133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  <c r="U274" s="134"/>
      <c r="V274" s="134"/>
      <c r="W274" s="135"/>
      <c r="X274" s="70"/>
    </row>
    <row r="275" spans="4:24" s="31" customFormat="1" x14ac:dyDescent="0.25">
      <c r="D275" s="133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134"/>
      <c r="R275" s="134"/>
      <c r="S275" s="134"/>
      <c r="T275" s="134"/>
      <c r="U275" s="134"/>
      <c r="V275" s="134"/>
      <c r="W275" s="135"/>
      <c r="X275" s="70"/>
    </row>
    <row r="276" spans="4:24" s="31" customFormat="1" x14ac:dyDescent="0.25">
      <c r="D276" s="133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134"/>
      <c r="R276" s="134"/>
      <c r="S276" s="134"/>
      <c r="T276" s="134"/>
      <c r="U276" s="134"/>
      <c r="V276" s="134"/>
      <c r="W276" s="135"/>
      <c r="X276" s="70"/>
    </row>
    <row r="277" spans="4:24" s="31" customFormat="1" x14ac:dyDescent="0.25">
      <c r="D277" s="133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134"/>
      <c r="R277" s="134"/>
      <c r="S277" s="134"/>
      <c r="T277" s="134"/>
      <c r="U277" s="134"/>
      <c r="V277" s="134"/>
      <c r="W277" s="135"/>
      <c r="X277" s="70"/>
    </row>
    <row r="278" spans="4:24" s="31" customFormat="1" x14ac:dyDescent="0.25">
      <c r="D278" s="133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134"/>
      <c r="R278" s="134"/>
      <c r="S278" s="134"/>
      <c r="T278" s="134"/>
      <c r="U278" s="134"/>
      <c r="V278" s="134"/>
      <c r="W278" s="135"/>
      <c r="X278" s="70"/>
    </row>
    <row r="279" spans="4:24" s="31" customFormat="1" x14ac:dyDescent="0.25">
      <c r="D279" s="133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134"/>
      <c r="R279" s="134"/>
      <c r="S279" s="134"/>
      <c r="T279" s="134"/>
      <c r="U279" s="134"/>
      <c r="V279" s="134"/>
      <c r="W279" s="135"/>
      <c r="X279" s="70"/>
    </row>
    <row r="280" spans="4:24" s="31" customFormat="1" x14ac:dyDescent="0.25">
      <c r="D280" s="133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134"/>
      <c r="R280" s="134"/>
      <c r="S280" s="134"/>
      <c r="T280" s="134"/>
      <c r="U280" s="134"/>
      <c r="V280" s="134"/>
      <c r="W280" s="135"/>
      <c r="X280" s="70"/>
    </row>
    <row r="281" spans="4:24" s="31" customFormat="1" x14ac:dyDescent="0.25">
      <c r="D281" s="133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  <c r="T281" s="134"/>
      <c r="U281" s="134"/>
      <c r="V281" s="134"/>
      <c r="W281" s="135"/>
      <c r="X281" s="70"/>
    </row>
    <row r="282" spans="4:24" s="31" customFormat="1" x14ac:dyDescent="0.25">
      <c r="D282" s="133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134"/>
      <c r="R282" s="134"/>
      <c r="S282" s="134"/>
      <c r="T282" s="134"/>
      <c r="U282" s="134"/>
      <c r="V282" s="134"/>
      <c r="W282" s="135"/>
      <c r="X282" s="70"/>
    </row>
    <row r="283" spans="4:24" s="31" customFormat="1" x14ac:dyDescent="0.25">
      <c r="D283" s="133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134"/>
      <c r="R283" s="134"/>
      <c r="S283" s="134"/>
      <c r="T283" s="134"/>
      <c r="U283" s="134"/>
      <c r="V283" s="134"/>
      <c r="W283" s="135"/>
      <c r="X283" s="70"/>
    </row>
    <row r="284" spans="4:24" s="31" customFormat="1" x14ac:dyDescent="0.25">
      <c r="D284" s="133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134"/>
      <c r="R284" s="134"/>
      <c r="S284" s="134"/>
      <c r="T284" s="134"/>
      <c r="U284" s="134"/>
      <c r="V284" s="134"/>
      <c r="W284" s="135"/>
      <c r="X284" s="70"/>
    </row>
    <row r="285" spans="4:24" s="31" customFormat="1" x14ac:dyDescent="0.25">
      <c r="D285" s="133"/>
      <c r="E285" s="134"/>
      <c r="F285" s="134"/>
      <c r="G285" s="134"/>
      <c r="H285" s="134"/>
      <c r="I285" s="134"/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  <c r="T285" s="134"/>
      <c r="U285" s="134"/>
      <c r="V285" s="134"/>
      <c r="W285" s="135"/>
      <c r="X285" s="70"/>
    </row>
    <row r="286" spans="4:24" s="31" customFormat="1" x14ac:dyDescent="0.25">
      <c r="D286" s="133"/>
      <c r="E286" s="134"/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  <c r="Q286" s="134"/>
      <c r="R286" s="134"/>
      <c r="S286" s="134"/>
      <c r="T286" s="134"/>
      <c r="U286" s="134"/>
      <c r="V286" s="134"/>
      <c r="W286" s="135"/>
      <c r="X286" s="70"/>
    </row>
    <row r="287" spans="4:24" s="31" customFormat="1" x14ac:dyDescent="0.25">
      <c r="D287" s="133"/>
      <c r="E287" s="134"/>
      <c r="F287" s="134"/>
      <c r="G287" s="134"/>
      <c r="H287" s="134"/>
      <c r="I287" s="134"/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  <c r="T287" s="134"/>
      <c r="U287" s="134"/>
      <c r="V287" s="134"/>
      <c r="W287" s="135"/>
      <c r="X287" s="70"/>
    </row>
    <row r="288" spans="4:24" s="31" customFormat="1" x14ac:dyDescent="0.25">
      <c r="D288" s="133"/>
      <c r="E288" s="134"/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  <c r="Q288" s="134"/>
      <c r="R288" s="134"/>
      <c r="S288" s="134"/>
      <c r="T288" s="134"/>
      <c r="U288" s="134"/>
      <c r="V288" s="134"/>
      <c r="W288" s="135"/>
      <c r="X288" s="70"/>
    </row>
    <row r="289" spans="4:24" s="31" customFormat="1" x14ac:dyDescent="0.25">
      <c r="D289" s="133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134"/>
      <c r="R289" s="134"/>
      <c r="S289" s="134"/>
      <c r="T289" s="134"/>
      <c r="U289" s="134"/>
      <c r="V289" s="134"/>
      <c r="W289" s="135"/>
      <c r="X289" s="70"/>
    </row>
    <row r="290" spans="4:24" s="31" customFormat="1" x14ac:dyDescent="0.25">
      <c r="D290" s="133"/>
      <c r="E290" s="134"/>
      <c r="F290" s="134"/>
      <c r="G290" s="134"/>
      <c r="H290" s="134"/>
      <c r="I290" s="134"/>
      <c r="J290" s="134"/>
      <c r="K290" s="134"/>
      <c r="L290" s="134"/>
      <c r="M290" s="134"/>
      <c r="N290" s="134"/>
      <c r="O290" s="134"/>
      <c r="P290" s="134"/>
      <c r="Q290" s="134"/>
      <c r="R290" s="134"/>
      <c r="S290" s="134"/>
      <c r="T290" s="134"/>
      <c r="U290" s="134"/>
      <c r="V290" s="134"/>
      <c r="W290" s="135"/>
      <c r="X290" s="70"/>
    </row>
    <row r="291" spans="4:24" s="31" customFormat="1" x14ac:dyDescent="0.25">
      <c r="D291" s="133"/>
      <c r="E291" s="134"/>
      <c r="F291" s="134"/>
      <c r="G291" s="134"/>
      <c r="H291" s="134"/>
      <c r="I291" s="134"/>
      <c r="J291" s="134"/>
      <c r="K291" s="134"/>
      <c r="L291" s="134"/>
      <c r="M291" s="134"/>
      <c r="N291" s="134"/>
      <c r="O291" s="134"/>
      <c r="P291" s="134"/>
      <c r="Q291" s="134"/>
      <c r="R291" s="134"/>
      <c r="S291" s="134"/>
      <c r="T291" s="134"/>
      <c r="U291" s="134"/>
      <c r="V291" s="134"/>
      <c r="W291" s="135"/>
      <c r="X291" s="70"/>
    </row>
    <row r="292" spans="4:24" s="31" customFormat="1" x14ac:dyDescent="0.25">
      <c r="D292" s="133"/>
      <c r="E292" s="134"/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  <c r="Q292" s="134"/>
      <c r="R292" s="134"/>
      <c r="S292" s="134"/>
      <c r="T292" s="134"/>
      <c r="U292" s="134"/>
      <c r="V292" s="134"/>
      <c r="W292" s="135"/>
      <c r="X292" s="70"/>
    </row>
    <row r="293" spans="4:24" s="31" customFormat="1" x14ac:dyDescent="0.25">
      <c r="D293" s="133"/>
      <c r="E293" s="134"/>
      <c r="F293" s="134"/>
      <c r="G293" s="134"/>
      <c r="H293" s="134"/>
      <c r="I293" s="134"/>
      <c r="J293" s="134"/>
      <c r="K293" s="134"/>
      <c r="L293" s="134"/>
      <c r="M293" s="134"/>
      <c r="N293" s="134"/>
      <c r="O293" s="134"/>
      <c r="P293" s="134"/>
      <c r="Q293" s="134"/>
      <c r="R293" s="134"/>
      <c r="S293" s="134"/>
      <c r="T293" s="134"/>
      <c r="U293" s="134"/>
      <c r="V293" s="134"/>
      <c r="W293" s="135"/>
      <c r="X293" s="70"/>
    </row>
    <row r="294" spans="4:24" s="31" customFormat="1" x14ac:dyDescent="0.25">
      <c r="D294" s="133"/>
      <c r="E294" s="134"/>
      <c r="F294" s="134"/>
      <c r="G294" s="134"/>
      <c r="H294" s="134"/>
      <c r="I294" s="134"/>
      <c r="J294" s="134"/>
      <c r="K294" s="134"/>
      <c r="L294" s="134"/>
      <c r="M294" s="134"/>
      <c r="N294" s="134"/>
      <c r="O294" s="134"/>
      <c r="P294" s="134"/>
      <c r="Q294" s="134"/>
      <c r="R294" s="134"/>
      <c r="S294" s="134"/>
      <c r="T294" s="134"/>
      <c r="U294" s="134"/>
      <c r="V294" s="134"/>
      <c r="W294" s="135"/>
      <c r="X294" s="70"/>
    </row>
    <row r="295" spans="4:24" s="31" customFormat="1" x14ac:dyDescent="0.25">
      <c r="D295" s="133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134"/>
      <c r="R295" s="134"/>
      <c r="S295" s="134"/>
      <c r="T295" s="134"/>
      <c r="U295" s="134"/>
      <c r="V295" s="134"/>
      <c r="W295" s="135"/>
      <c r="X295" s="70"/>
    </row>
    <row r="296" spans="4:24" s="31" customFormat="1" x14ac:dyDescent="0.25">
      <c r="D296" s="133"/>
      <c r="E296" s="134"/>
      <c r="F296" s="134"/>
      <c r="G296" s="134"/>
      <c r="H296" s="134"/>
      <c r="I296" s="134"/>
      <c r="J296" s="134"/>
      <c r="K296" s="134"/>
      <c r="L296" s="134"/>
      <c r="M296" s="134"/>
      <c r="N296" s="134"/>
      <c r="O296" s="134"/>
      <c r="P296" s="134"/>
      <c r="Q296" s="134"/>
      <c r="R296" s="134"/>
      <c r="S296" s="134"/>
      <c r="T296" s="134"/>
      <c r="U296" s="134"/>
      <c r="V296" s="134"/>
      <c r="W296" s="135"/>
      <c r="X296" s="70"/>
    </row>
    <row r="297" spans="4:24" s="31" customFormat="1" x14ac:dyDescent="0.25">
      <c r="D297" s="133"/>
      <c r="E297" s="134"/>
      <c r="F297" s="134"/>
      <c r="G297" s="134"/>
      <c r="H297" s="134"/>
      <c r="I297" s="134"/>
      <c r="J297" s="134"/>
      <c r="K297" s="134"/>
      <c r="L297" s="134"/>
      <c r="M297" s="134"/>
      <c r="N297" s="134"/>
      <c r="O297" s="134"/>
      <c r="P297" s="134"/>
      <c r="Q297" s="134"/>
      <c r="R297" s="134"/>
      <c r="S297" s="134"/>
      <c r="T297" s="134"/>
      <c r="U297" s="134"/>
      <c r="V297" s="134"/>
      <c r="W297" s="135"/>
      <c r="X297" s="70"/>
    </row>
    <row r="298" spans="4:24" s="31" customFormat="1" x14ac:dyDescent="0.25">
      <c r="D298" s="133"/>
      <c r="E298" s="134"/>
      <c r="F298" s="134"/>
      <c r="G298" s="134"/>
      <c r="H298" s="134"/>
      <c r="I298" s="134"/>
      <c r="J298" s="134"/>
      <c r="K298" s="134"/>
      <c r="L298" s="134"/>
      <c r="M298" s="134"/>
      <c r="N298" s="134"/>
      <c r="O298" s="134"/>
      <c r="P298" s="134"/>
      <c r="Q298" s="134"/>
      <c r="R298" s="134"/>
      <c r="S298" s="134"/>
      <c r="T298" s="134"/>
      <c r="U298" s="134"/>
      <c r="V298" s="134"/>
      <c r="W298" s="135"/>
      <c r="X298" s="70"/>
    </row>
    <row r="299" spans="4:24" s="31" customFormat="1" x14ac:dyDescent="0.25">
      <c r="D299" s="133"/>
      <c r="E299" s="134"/>
      <c r="F299" s="134"/>
      <c r="G299" s="134"/>
      <c r="H299" s="134"/>
      <c r="I299" s="134"/>
      <c r="J299" s="134"/>
      <c r="K299" s="134"/>
      <c r="L299" s="134"/>
      <c r="M299" s="134"/>
      <c r="N299" s="134"/>
      <c r="O299" s="134"/>
      <c r="P299" s="134"/>
      <c r="Q299" s="134"/>
      <c r="R299" s="134"/>
      <c r="S299" s="134"/>
      <c r="T299" s="134"/>
      <c r="U299" s="134"/>
      <c r="V299" s="134"/>
      <c r="W299" s="135"/>
      <c r="X299" s="70"/>
    </row>
    <row r="300" spans="4:24" s="31" customFormat="1" x14ac:dyDescent="0.25">
      <c r="D300" s="133"/>
      <c r="E300" s="134"/>
      <c r="F300" s="134"/>
      <c r="G300" s="134"/>
      <c r="H300" s="134"/>
      <c r="I300" s="134"/>
      <c r="J300" s="134"/>
      <c r="K300" s="134"/>
      <c r="L300" s="134"/>
      <c r="M300" s="134"/>
      <c r="N300" s="134"/>
      <c r="O300" s="134"/>
      <c r="P300" s="134"/>
      <c r="Q300" s="134"/>
      <c r="R300" s="134"/>
      <c r="S300" s="134"/>
      <c r="T300" s="134"/>
      <c r="U300" s="134"/>
      <c r="V300" s="134"/>
      <c r="W300" s="135"/>
      <c r="X300" s="70"/>
    </row>
    <row r="301" spans="4:24" s="31" customFormat="1" x14ac:dyDescent="0.25">
      <c r="D301" s="133"/>
      <c r="E301" s="134"/>
      <c r="F301" s="134"/>
      <c r="G301" s="134"/>
      <c r="H301" s="134"/>
      <c r="I301" s="134"/>
      <c r="J301" s="134"/>
      <c r="K301" s="134"/>
      <c r="L301" s="134"/>
      <c r="M301" s="134"/>
      <c r="N301" s="134"/>
      <c r="O301" s="134"/>
      <c r="P301" s="134"/>
      <c r="Q301" s="134"/>
      <c r="R301" s="134"/>
      <c r="S301" s="134"/>
      <c r="T301" s="134"/>
      <c r="U301" s="134"/>
      <c r="V301" s="134"/>
      <c r="W301" s="135"/>
      <c r="X301" s="70"/>
    </row>
    <row r="302" spans="4:24" s="31" customFormat="1" x14ac:dyDescent="0.25">
      <c r="D302" s="133"/>
      <c r="E302" s="134"/>
      <c r="F302" s="134"/>
      <c r="G302" s="134"/>
      <c r="H302" s="134"/>
      <c r="I302" s="134"/>
      <c r="J302" s="134"/>
      <c r="K302" s="134"/>
      <c r="L302" s="134"/>
      <c r="M302" s="134"/>
      <c r="N302" s="134"/>
      <c r="O302" s="134"/>
      <c r="P302" s="134"/>
      <c r="Q302" s="134"/>
      <c r="R302" s="134"/>
      <c r="S302" s="134"/>
      <c r="T302" s="134"/>
      <c r="U302" s="134"/>
      <c r="V302" s="134"/>
      <c r="W302" s="135"/>
      <c r="X302" s="70"/>
    </row>
    <row r="303" spans="4:24" s="31" customFormat="1" x14ac:dyDescent="0.25">
      <c r="D303" s="133"/>
      <c r="E303" s="134"/>
      <c r="F303" s="134"/>
      <c r="G303" s="134"/>
      <c r="H303" s="134"/>
      <c r="I303" s="134"/>
      <c r="J303" s="134"/>
      <c r="K303" s="134"/>
      <c r="L303" s="134"/>
      <c r="M303" s="134"/>
      <c r="N303" s="134"/>
      <c r="O303" s="134"/>
      <c r="P303" s="134"/>
      <c r="Q303" s="134"/>
      <c r="R303" s="134"/>
      <c r="S303" s="134"/>
      <c r="T303" s="134"/>
      <c r="U303" s="134"/>
      <c r="V303" s="134"/>
      <c r="W303" s="135"/>
      <c r="X303" s="70"/>
    </row>
    <row r="304" spans="4:24" s="31" customFormat="1" x14ac:dyDescent="0.25">
      <c r="D304" s="133"/>
      <c r="E304" s="134"/>
      <c r="F304" s="134"/>
      <c r="G304" s="134"/>
      <c r="H304" s="134"/>
      <c r="I304" s="134"/>
      <c r="J304" s="134"/>
      <c r="K304" s="134"/>
      <c r="L304" s="134"/>
      <c r="M304" s="134"/>
      <c r="N304" s="134"/>
      <c r="O304" s="134"/>
      <c r="P304" s="134"/>
      <c r="Q304" s="134"/>
      <c r="R304" s="134"/>
      <c r="S304" s="134"/>
      <c r="T304" s="134"/>
      <c r="U304" s="134"/>
      <c r="V304" s="134"/>
      <c r="W304" s="135"/>
      <c r="X304" s="70"/>
    </row>
    <row r="305" spans="4:24" s="31" customFormat="1" x14ac:dyDescent="0.25">
      <c r="D305" s="133"/>
      <c r="E305" s="134"/>
      <c r="F305" s="134"/>
      <c r="G305" s="134"/>
      <c r="H305" s="134"/>
      <c r="I305" s="134"/>
      <c r="J305" s="134"/>
      <c r="K305" s="134"/>
      <c r="L305" s="134"/>
      <c r="M305" s="134"/>
      <c r="N305" s="134"/>
      <c r="O305" s="134"/>
      <c r="P305" s="134"/>
      <c r="Q305" s="134"/>
      <c r="R305" s="134"/>
      <c r="S305" s="134"/>
      <c r="T305" s="134"/>
      <c r="U305" s="134"/>
      <c r="V305" s="134"/>
      <c r="W305" s="135"/>
      <c r="X305" s="70"/>
    </row>
    <row r="306" spans="4:24" s="31" customFormat="1" x14ac:dyDescent="0.25">
      <c r="D306" s="133"/>
      <c r="E306" s="134"/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  <c r="Q306" s="134"/>
      <c r="R306" s="134"/>
      <c r="S306" s="134"/>
      <c r="T306" s="134"/>
      <c r="U306" s="134"/>
      <c r="V306" s="134"/>
      <c r="W306" s="135"/>
      <c r="X306" s="70"/>
    </row>
    <row r="307" spans="4:24" s="31" customFormat="1" x14ac:dyDescent="0.25">
      <c r="D307" s="133"/>
      <c r="E307" s="134"/>
      <c r="F307" s="134"/>
      <c r="G307" s="134"/>
      <c r="H307" s="134"/>
      <c r="I307" s="134"/>
      <c r="J307" s="134"/>
      <c r="K307" s="134"/>
      <c r="L307" s="134"/>
      <c r="M307" s="134"/>
      <c r="N307" s="134"/>
      <c r="O307" s="134"/>
      <c r="P307" s="134"/>
      <c r="Q307" s="134"/>
      <c r="R307" s="134"/>
      <c r="S307" s="134"/>
      <c r="T307" s="134"/>
      <c r="U307" s="134"/>
      <c r="V307" s="134"/>
      <c r="W307" s="135"/>
      <c r="X307" s="70"/>
    </row>
    <row r="308" spans="4:24" s="31" customFormat="1" x14ac:dyDescent="0.25">
      <c r="D308" s="133"/>
      <c r="E308" s="134"/>
      <c r="F308" s="134"/>
      <c r="G308" s="134"/>
      <c r="H308" s="134"/>
      <c r="I308" s="134"/>
      <c r="J308" s="134"/>
      <c r="K308" s="134"/>
      <c r="L308" s="134"/>
      <c r="M308" s="134"/>
      <c r="N308" s="134"/>
      <c r="O308" s="134"/>
      <c r="P308" s="134"/>
      <c r="Q308" s="134"/>
      <c r="R308" s="134"/>
      <c r="S308" s="134"/>
      <c r="T308" s="134"/>
      <c r="U308" s="134"/>
      <c r="V308" s="134"/>
      <c r="W308" s="135"/>
      <c r="X308" s="70"/>
    </row>
    <row r="309" spans="4:24" s="31" customFormat="1" x14ac:dyDescent="0.25">
      <c r="D309" s="133"/>
      <c r="E309" s="134"/>
      <c r="F309" s="134"/>
      <c r="G309" s="134"/>
      <c r="H309" s="134"/>
      <c r="I309" s="134"/>
      <c r="J309" s="134"/>
      <c r="K309" s="134"/>
      <c r="L309" s="134"/>
      <c r="M309" s="134"/>
      <c r="N309" s="134"/>
      <c r="O309" s="134"/>
      <c r="P309" s="134"/>
      <c r="Q309" s="134"/>
      <c r="R309" s="134"/>
      <c r="S309" s="134"/>
      <c r="T309" s="134"/>
      <c r="U309" s="134"/>
      <c r="V309" s="134"/>
      <c r="W309" s="135"/>
      <c r="X309" s="70"/>
    </row>
    <row r="310" spans="4:24" s="31" customFormat="1" x14ac:dyDescent="0.25">
      <c r="D310" s="133"/>
      <c r="E310" s="134"/>
      <c r="F310" s="134"/>
      <c r="G310" s="134"/>
      <c r="H310" s="134"/>
      <c r="I310" s="134"/>
      <c r="J310" s="134"/>
      <c r="K310" s="134"/>
      <c r="L310" s="134"/>
      <c r="M310" s="134"/>
      <c r="N310" s="134"/>
      <c r="O310" s="134"/>
      <c r="P310" s="134"/>
      <c r="Q310" s="134"/>
      <c r="R310" s="134"/>
      <c r="S310" s="134"/>
      <c r="T310" s="134"/>
      <c r="U310" s="134"/>
      <c r="V310" s="134"/>
      <c r="W310" s="135"/>
      <c r="X310" s="70"/>
    </row>
    <row r="311" spans="4:24" s="31" customFormat="1" x14ac:dyDescent="0.25">
      <c r="D311" s="133"/>
      <c r="E311" s="134"/>
      <c r="F311" s="134"/>
      <c r="G311" s="134"/>
      <c r="H311" s="134"/>
      <c r="I311" s="134"/>
      <c r="J311" s="134"/>
      <c r="K311" s="134"/>
      <c r="L311" s="134"/>
      <c r="M311" s="134"/>
      <c r="N311" s="134"/>
      <c r="O311" s="134"/>
      <c r="P311" s="134"/>
      <c r="Q311" s="134"/>
      <c r="R311" s="134"/>
      <c r="S311" s="134"/>
      <c r="T311" s="134"/>
      <c r="U311" s="134"/>
      <c r="V311" s="134"/>
      <c r="W311" s="135"/>
      <c r="X311" s="70"/>
    </row>
    <row r="312" spans="4:24" s="31" customFormat="1" x14ac:dyDescent="0.25">
      <c r="D312" s="133"/>
      <c r="E312" s="134"/>
      <c r="F312" s="134"/>
      <c r="G312" s="134"/>
      <c r="H312" s="134"/>
      <c r="I312" s="134"/>
      <c r="J312" s="134"/>
      <c r="K312" s="134"/>
      <c r="L312" s="134"/>
      <c r="M312" s="134"/>
      <c r="N312" s="134"/>
      <c r="O312" s="134"/>
      <c r="P312" s="134"/>
      <c r="Q312" s="134"/>
      <c r="R312" s="134"/>
      <c r="S312" s="134"/>
      <c r="T312" s="134"/>
      <c r="U312" s="134"/>
      <c r="V312" s="134"/>
      <c r="W312" s="135"/>
      <c r="X312" s="70"/>
    </row>
    <row r="313" spans="4:24" s="31" customFormat="1" x14ac:dyDescent="0.25">
      <c r="D313" s="133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5"/>
      <c r="X313" s="70"/>
    </row>
    <row r="314" spans="4:24" s="31" customFormat="1" x14ac:dyDescent="0.25">
      <c r="D314" s="133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5"/>
      <c r="X314" s="70"/>
    </row>
    <row r="315" spans="4:24" s="31" customFormat="1" x14ac:dyDescent="0.25">
      <c r="D315" s="133"/>
      <c r="E315" s="134"/>
      <c r="F315" s="134"/>
      <c r="G315" s="134"/>
      <c r="H315" s="134"/>
      <c r="I315" s="134"/>
      <c r="J315" s="134"/>
      <c r="K315" s="134"/>
      <c r="L315" s="134"/>
      <c r="M315" s="134"/>
      <c r="N315" s="134"/>
      <c r="O315" s="134"/>
      <c r="P315" s="134"/>
      <c r="Q315" s="134"/>
      <c r="R315" s="134"/>
      <c r="S315" s="134"/>
      <c r="T315" s="134"/>
      <c r="U315" s="134"/>
      <c r="V315" s="134"/>
      <c r="W315" s="135"/>
      <c r="X315" s="70"/>
    </row>
    <row r="316" spans="4:24" s="31" customFormat="1" x14ac:dyDescent="0.25">
      <c r="D316" s="133"/>
      <c r="E316" s="134"/>
      <c r="F316" s="134"/>
      <c r="G316" s="134"/>
      <c r="H316" s="134"/>
      <c r="I316" s="134"/>
      <c r="J316" s="134"/>
      <c r="K316" s="134"/>
      <c r="L316" s="134"/>
      <c r="M316" s="134"/>
      <c r="N316" s="134"/>
      <c r="O316" s="134"/>
      <c r="P316" s="134"/>
      <c r="Q316" s="134"/>
      <c r="R316" s="134"/>
      <c r="S316" s="134"/>
      <c r="T316" s="134"/>
      <c r="U316" s="134"/>
      <c r="V316" s="134"/>
      <c r="W316" s="135"/>
      <c r="X316" s="70"/>
    </row>
    <row r="317" spans="4:24" s="31" customFormat="1" x14ac:dyDescent="0.25">
      <c r="D317" s="133"/>
      <c r="E317" s="134"/>
      <c r="F317" s="134"/>
      <c r="G317" s="134"/>
      <c r="H317" s="134"/>
      <c r="I317" s="134"/>
      <c r="J317" s="134"/>
      <c r="K317" s="134"/>
      <c r="L317" s="134"/>
      <c r="M317" s="134"/>
      <c r="N317" s="134"/>
      <c r="O317" s="134"/>
      <c r="P317" s="134"/>
      <c r="Q317" s="134"/>
      <c r="R317" s="134"/>
      <c r="S317" s="134"/>
      <c r="T317" s="134"/>
      <c r="U317" s="134"/>
      <c r="V317" s="134"/>
      <c r="W317" s="135"/>
      <c r="X317" s="70"/>
    </row>
    <row r="318" spans="4:24" s="31" customFormat="1" x14ac:dyDescent="0.25">
      <c r="D318" s="133"/>
      <c r="E318" s="134"/>
      <c r="F318" s="134"/>
      <c r="G318" s="134"/>
      <c r="H318" s="134"/>
      <c r="I318" s="134"/>
      <c r="J318" s="134"/>
      <c r="K318" s="134"/>
      <c r="L318" s="134"/>
      <c r="M318" s="134"/>
      <c r="N318" s="134"/>
      <c r="O318" s="134"/>
      <c r="P318" s="134"/>
      <c r="Q318" s="134"/>
      <c r="R318" s="134"/>
      <c r="S318" s="134"/>
      <c r="T318" s="134"/>
      <c r="U318" s="134"/>
      <c r="V318" s="134"/>
      <c r="W318" s="135"/>
      <c r="X318" s="70"/>
    </row>
    <row r="319" spans="4:24" s="31" customFormat="1" x14ac:dyDescent="0.25">
      <c r="D319" s="133"/>
      <c r="E319" s="134"/>
      <c r="F319" s="134"/>
      <c r="G319" s="134"/>
      <c r="H319" s="134"/>
      <c r="I319" s="134"/>
      <c r="J319" s="134"/>
      <c r="K319" s="134"/>
      <c r="L319" s="134"/>
      <c r="M319" s="134"/>
      <c r="N319" s="134"/>
      <c r="O319" s="134"/>
      <c r="P319" s="134"/>
      <c r="Q319" s="134"/>
      <c r="R319" s="134"/>
      <c r="S319" s="134"/>
      <c r="T319" s="134"/>
      <c r="U319" s="134"/>
      <c r="V319" s="134"/>
      <c r="W319" s="135"/>
      <c r="X319" s="70"/>
    </row>
    <row r="320" spans="4:24" s="31" customFormat="1" x14ac:dyDescent="0.25">
      <c r="D320" s="133"/>
      <c r="E320" s="134"/>
      <c r="F320" s="134"/>
      <c r="G320" s="134"/>
      <c r="H320" s="134"/>
      <c r="I320" s="134"/>
      <c r="J320" s="134"/>
      <c r="K320" s="134"/>
      <c r="L320" s="134"/>
      <c r="M320" s="134"/>
      <c r="N320" s="134"/>
      <c r="O320" s="134"/>
      <c r="P320" s="134"/>
      <c r="Q320" s="134"/>
      <c r="R320" s="134"/>
      <c r="S320" s="134"/>
      <c r="T320" s="134"/>
      <c r="U320" s="134"/>
      <c r="V320" s="134"/>
      <c r="W320" s="135"/>
      <c r="X320" s="70"/>
    </row>
    <row r="321" spans="4:24" s="31" customFormat="1" x14ac:dyDescent="0.25">
      <c r="D321" s="133"/>
      <c r="E321" s="134"/>
      <c r="F321" s="134"/>
      <c r="G321" s="134"/>
      <c r="H321" s="134"/>
      <c r="I321" s="134"/>
      <c r="J321" s="134"/>
      <c r="K321" s="134"/>
      <c r="L321" s="134"/>
      <c r="M321" s="134"/>
      <c r="N321" s="134"/>
      <c r="O321" s="134"/>
      <c r="P321" s="134"/>
      <c r="Q321" s="134"/>
      <c r="R321" s="134"/>
      <c r="S321" s="134"/>
      <c r="T321" s="134"/>
      <c r="U321" s="134"/>
      <c r="V321" s="134"/>
      <c r="W321" s="135"/>
      <c r="X321" s="70"/>
    </row>
    <row r="322" spans="4:24" s="31" customFormat="1" x14ac:dyDescent="0.25">
      <c r="D322" s="133"/>
      <c r="E322" s="134"/>
      <c r="F322" s="134"/>
      <c r="G322" s="134"/>
      <c r="H322" s="134"/>
      <c r="I322" s="134"/>
      <c r="J322" s="134"/>
      <c r="K322" s="134"/>
      <c r="L322" s="134"/>
      <c r="M322" s="134"/>
      <c r="N322" s="134"/>
      <c r="O322" s="134"/>
      <c r="P322" s="134"/>
      <c r="Q322" s="134"/>
      <c r="R322" s="134"/>
      <c r="S322" s="134"/>
      <c r="T322" s="134"/>
      <c r="U322" s="134"/>
      <c r="V322" s="134"/>
      <c r="W322" s="135"/>
      <c r="X322" s="70"/>
    </row>
    <row r="323" spans="4:24" s="31" customFormat="1" x14ac:dyDescent="0.25">
      <c r="D323" s="133"/>
      <c r="E323" s="134"/>
      <c r="F323" s="134"/>
      <c r="G323" s="134"/>
      <c r="H323" s="134"/>
      <c r="I323" s="134"/>
      <c r="J323" s="134"/>
      <c r="K323" s="134"/>
      <c r="L323" s="134"/>
      <c r="M323" s="134"/>
      <c r="N323" s="134"/>
      <c r="O323" s="134"/>
      <c r="P323" s="134"/>
      <c r="Q323" s="134"/>
      <c r="R323" s="134"/>
      <c r="S323" s="134"/>
      <c r="T323" s="134"/>
      <c r="U323" s="134"/>
      <c r="V323" s="134"/>
      <c r="W323" s="135"/>
      <c r="X323" s="70"/>
    </row>
    <row r="324" spans="4:24" s="31" customFormat="1" x14ac:dyDescent="0.25">
      <c r="D324" s="133"/>
      <c r="E324" s="134"/>
      <c r="F324" s="134"/>
      <c r="G324" s="134"/>
      <c r="H324" s="134"/>
      <c r="I324" s="134"/>
      <c r="J324" s="134"/>
      <c r="K324" s="134"/>
      <c r="L324" s="134"/>
      <c r="M324" s="134"/>
      <c r="N324" s="134"/>
      <c r="O324" s="134"/>
      <c r="P324" s="134"/>
      <c r="Q324" s="134"/>
      <c r="R324" s="134"/>
      <c r="S324" s="134"/>
      <c r="T324" s="134"/>
      <c r="U324" s="134"/>
      <c r="V324" s="134"/>
      <c r="W324" s="135"/>
      <c r="X324" s="70"/>
    </row>
    <row r="325" spans="4:24" s="31" customFormat="1" x14ac:dyDescent="0.25">
      <c r="D325" s="133"/>
      <c r="E325" s="134"/>
      <c r="F325" s="134"/>
      <c r="G325" s="134"/>
      <c r="H325" s="134"/>
      <c r="I325" s="134"/>
      <c r="J325" s="134"/>
      <c r="K325" s="134"/>
      <c r="L325" s="134"/>
      <c r="M325" s="134"/>
      <c r="N325" s="134"/>
      <c r="O325" s="134"/>
      <c r="P325" s="134"/>
      <c r="Q325" s="134"/>
      <c r="R325" s="134"/>
      <c r="S325" s="134"/>
      <c r="T325" s="134"/>
      <c r="U325" s="134"/>
      <c r="V325" s="134"/>
      <c r="W325" s="135"/>
      <c r="X325" s="70"/>
    </row>
    <row r="326" spans="4:24" s="31" customFormat="1" x14ac:dyDescent="0.25">
      <c r="D326" s="133"/>
      <c r="E326" s="134"/>
      <c r="F326" s="134"/>
      <c r="G326" s="134"/>
      <c r="H326" s="134"/>
      <c r="I326" s="134"/>
      <c r="J326" s="134"/>
      <c r="K326" s="134"/>
      <c r="L326" s="134"/>
      <c r="M326" s="134"/>
      <c r="N326" s="134"/>
      <c r="O326" s="134"/>
      <c r="P326" s="134"/>
      <c r="Q326" s="134"/>
      <c r="R326" s="134"/>
      <c r="S326" s="134"/>
      <c r="T326" s="134"/>
      <c r="U326" s="134"/>
      <c r="V326" s="134"/>
      <c r="W326" s="135"/>
      <c r="X326" s="70"/>
    </row>
    <row r="327" spans="4:24" s="31" customFormat="1" x14ac:dyDescent="0.25">
      <c r="D327" s="133"/>
      <c r="E327" s="134"/>
      <c r="F327" s="134"/>
      <c r="G327" s="134"/>
      <c r="H327" s="134"/>
      <c r="I327" s="134"/>
      <c r="J327" s="134"/>
      <c r="K327" s="134"/>
      <c r="L327" s="134"/>
      <c r="M327" s="134"/>
      <c r="N327" s="134"/>
      <c r="O327" s="134"/>
      <c r="P327" s="134"/>
      <c r="Q327" s="134"/>
      <c r="R327" s="134"/>
      <c r="S327" s="134"/>
      <c r="T327" s="134"/>
      <c r="U327" s="134"/>
      <c r="V327" s="134"/>
      <c r="W327" s="135"/>
      <c r="X327" s="70"/>
    </row>
    <row r="328" spans="4:24" s="31" customFormat="1" x14ac:dyDescent="0.25">
      <c r="D328" s="133"/>
      <c r="E328" s="134"/>
      <c r="F328" s="134"/>
      <c r="G328" s="134"/>
      <c r="H328" s="134"/>
      <c r="I328" s="134"/>
      <c r="J328" s="134"/>
      <c r="K328" s="134"/>
      <c r="L328" s="134"/>
      <c r="M328" s="134"/>
      <c r="N328" s="134"/>
      <c r="O328" s="134"/>
      <c r="P328" s="134"/>
      <c r="Q328" s="134"/>
      <c r="R328" s="134"/>
      <c r="S328" s="134"/>
      <c r="T328" s="134"/>
      <c r="U328" s="134"/>
      <c r="V328" s="134"/>
      <c r="W328" s="135"/>
      <c r="X328" s="70"/>
    </row>
    <row r="329" spans="4:24" s="31" customFormat="1" x14ac:dyDescent="0.25">
      <c r="D329" s="133"/>
      <c r="E329" s="134"/>
      <c r="F329" s="134"/>
      <c r="G329" s="134"/>
      <c r="H329" s="134"/>
      <c r="I329" s="134"/>
      <c r="J329" s="134"/>
      <c r="K329" s="134"/>
      <c r="L329" s="134"/>
      <c r="M329" s="134"/>
      <c r="N329" s="134"/>
      <c r="O329" s="134"/>
      <c r="P329" s="134"/>
      <c r="Q329" s="134"/>
      <c r="R329" s="134"/>
      <c r="S329" s="134"/>
      <c r="T329" s="134"/>
      <c r="U329" s="134"/>
      <c r="V329" s="134"/>
      <c r="W329" s="135"/>
      <c r="X329" s="70"/>
    </row>
    <row r="330" spans="4:24" s="31" customFormat="1" x14ac:dyDescent="0.25">
      <c r="D330" s="133"/>
      <c r="E330" s="134"/>
      <c r="F330" s="134"/>
      <c r="G330" s="134"/>
      <c r="H330" s="134"/>
      <c r="I330" s="134"/>
      <c r="J330" s="134"/>
      <c r="K330" s="134"/>
      <c r="L330" s="134"/>
      <c r="M330" s="134"/>
      <c r="N330" s="134"/>
      <c r="O330" s="134"/>
      <c r="P330" s="134"/>
      <c r="Q330" s="134"/>
      <c r="R330" s="134"/>
      <c r="S330" s="134"/>
      <c r="T330" s="134"/>
      <c r="U330" s="134"/>
      <c r="V330" s="134"/>
      <c r="W330" s="135"/>
      <c r="X330" s="70"/>
    </row>
    <row r="331" spans="4:24" s="31" customFormat="1" x14ac:dyDescent="0.25">
      <c r="D331" s="133"/>
      <c r="E331" s="134"/>
      <c r="F331" s="134"/>
      <c r="G331" s="134"/>
      <c r="H331" s="134"/>
      <c r="I331" s="134"/>
      <c r="J331" s="134"/>
      <c r="K331" s="134"/>
      <c r="L331" s="134"/>
      <c r="M331" s="134"/>
      <c r="N331" s="134"/>
      <c r="O331" s="134"/>
      <c r="P331" s="134"/>
      <c r="Q331" s="134"/>
      <c r="R331" s="134"/>
      <c r="S331" s="134"/>
      <c r="T331" s="134"/>
      <c r="U331" s="134"/>
      <c r="V331" s="134"/>
      <c r="W331" s="135"/>
      <c r="X331" s="70"/>
    </row>
    <row r="332" spans="4:24" s="31" customFormat="1" x14ac:dyDescent="0.25">
      <c r="D332" s="133"/>
      <c r="E332" s="134"/>
      <c r="F332" s="134"/>
      <c r="G332" s="134"/>
      <c r="H332" s="134"/>
      <c r="I332" s="134"/>
      <c r="J332" s="134"/>
      <c r="K332" s="134"/>
      <c r="L332" s="134"/>
      <c r="M332" s="134"/>
      <c r="N332" s="134"/>
      <c r="O332" s="134"/>
      <c r="P332" s="134"/>
      <c r="Q332" s="134"/>
      <c r="R332" s="134"/>
      <c r="S332" s="134"/>
      <c r="T332" s="134"/>
      <c r="U332" s="134"/>
      <c r="V332" s="134"/>
      <c r="W332" s="135"/>
      <c r="X332" s="70"/>
    </row>
    <row r="333" spans="4:24" s="31" customFormat="1" x14ac:dyDescent="0.25">
      <c r="D333" s="133"/>
      <c r="E333" s="134"/>
      <c r="F333" s="134"/>
      <c r="G333" s="134"/>
      <c r="H333" s="134"/>
      <c r="I333" s="134"/>
      <c r="J333" s="134"/>
      <c r="K333" s="134"/>
      <c r="L333" s="134"/>
      <c r="M333" s="134"/>
      <c r="N333" s="134"/>
      <c r="O333" s="134"/>
      <c r="P333" s="134"/>
      <c r="Q333" s="134"/>
      <c r="R333" s="134"/>
      <c r="S333" s="134"/>
      <c r="T333" s="134"/>
      <c r="U333" s="134"/>
      <c r="V333" s="134"/>
      <c r="W333" s="135"/>
      <c r="X333" s="70"/>
    </row>
    <row r="334" spans="4:24" s="31" customFormat="1" x14ac:dyDescent="0.25">
      <c r="D334" s="133"/>
      <c r="E334" s="134"/>
      <c r="F334" s="134"/>
      <c r="G334" s="134"/>
      <c r="H334" s="134"/>
      <c r="I334" s="134"/>
      <c r="J334" s="134"/>
      <c r="K334" s="134"/>
      <c r="L334" s="134"/>
      <c r="M334" s="134"/>
      <c r="N334" s="134"/>
      <c r="O334" s="134"/>
      <c r="P334" s="134"/>
      <c r="Q334" s="134"/>
      <c r="R334" s="134"/>
      <c r="S334" s="134"/>
      <c r="T334" s="134"/>
      <c r="U334" s="134"/>
      <c r="V334" s="134"/>
      <c r="W334" s="135"/>
      <c r="X334" s="70"/>
    </row>
    <row r="335" spans="4:24" s="31" customFormat="1" x14ac:dyDescent="0.25">
      <c r="D335" s="133"/>
      <c r="E335" s="134"/>
      <c r="F335" s="134"/>
      <c r="G335" s="134"/>
      <c r="H335" s="134"/>
      <c r="I335" s="134"/>
      <c r="J335" s="134"/>
      <c r="K335" s="134"/>
      <c r="L335" s="134"/>
      <c r="M335" s="134"/>
      <c r="N335" s="134"/>
      <c r="O335" s="134"/>
      <c r="P335" s="134"/>
      <c r="Q335" s="134"/>
      <c r="R335" s="134"/>
      <c r="S335" s="134"/>
      <c r="T335" s="134"/>
      <c r="U335" s="134"/>
      <c r="V335" s="134"/>
      <c r="W335" s="135"/>
      <c r="X335" s="70"/>
    </row>
    <row r="336" spans="4:24" s="31" customFormat="1" x14ac:dyDescent="0.25">
      <c r="D336" s="133"/>
      <c r="E336" s="134"/>
      <c r="F336" s="134"/>
      <c r="G336" s="134"/>
      <c r="H336" s="134"/>
      <c r="I336" s="134"/>
      <c r="J336" s="134"/>
      <c r="K336" s="134"/>
      <c r="L336" s="134"/>
      <c r="M336" s="134"/>
      <c r="N336" s="134"/>
      <c r="O336" s="134"/>
      <c r="P336" s="134"/>
      <c r="Q336" s="134"/>
      <c r="R336" s="134"/>
      <c r="S336" s="134"/>
      <c r="T336" s="134"/>
      <c r="U336" s="134"/>
      <c r="V336" s="134"/>
      <c r="W336" s="135"/>
      <c r="X336" s="70"/>
    </row>
    <row r="337" spans="4:24" s="31" customFormat="1" x14ac:dyDescent="0.25">
      <c r="D337" s="133"/>
      <c r="E337" s="134"/>
      <c r="F337" s="134"/>
      <c r="G337" s="134"/>
      <c r="H337" s="134"/>
      <c r="I337" s="134"/>
      <c r="J337" s="134"/>
      <c r="K337" s="134"/>
      <c r="L337" s="134"/>
      <c r="M337" s="134"/>
      <c r="N337" s="134"/>
      <c r="O337" s="134"/>
      <c r="P337" s="134"/>
      <c r="Q337" s="134"/>
      <c r="R337" s="134"/>
      <c r="S337" s="134"/>
      <c r="T337" s="134"/>
      <c r="U337" s="134"/>
      <c r="V337" s="134"/>
      <c r="W337" s="135"/>
      <c r="X337" s="70"/>
    </row>
  </sheetData>
  <mergeCells count="2">
    <mergeCell ref="A1:X1"/>
    <mergeCell ref="A2:X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view="pageBreakPreview" zoomScaleNormal="100" zoomScaleSheetLayoutView="100" workbookViewId="0">
      <selection activeCell="I17" sqref="I17"/>
    </sheetView>
  </sheetViews>
  <sheetFormatPr baseColWidth="10" defaultRowHeight="15" x14ac:dyDescent="0.25"/>
  <cols>
    <col min="1" max="16384" width="11.42578125" style="3"/>
  </cols>
  <sheetData>
    <row r="1" spans="1:9" s="27" customFormat="1" ht="12" x14ac:dyDescent="0.2">
      <c r="A1" s="168"/>
      <c r="B1" s="168"/>
      <c r="C1" s="168"/>
      <c r="D1" s="168"/>
      <c r="E1" s="168"/>
      <c r="F1" s="168"/>
      <c r="G1" s="168"/>
    </row>
    <row r="2" spans="1:9" s="27" customFormat="1" ht="12" x14ac:dyDescent="0.2">
      <c r="A2" s="168" t="s">
        <v>0</v>
      </c>
      <c r="B2" s="168"/>
      <c r="C2" s="168"/>
      <c r="D2" s="168"/>
      <c r="E2" s="168"/>
      <c r="F2" s="168"/>
      <c r="G2" s="168"/>
    </row>
    <row r="3" spans="1:9" s="27" customFormat="1" ht="12" x14ac:dyDescent="0.2">
      <c r="A3" s="170" t="s">
        <v>43</v>
      </c>
      <c r="B3" s="170"/>
      <c r="C3" s="170"/>
      <c r="D3" s="170"/>
      <c r="E3" s="170"/>
      <c r="F3" s="170"/>
      <c r="G3" s="170"/>
    </row>
    <row r="4" spans="1:9" s="27" customFormat="1" ht="12" x14ac:dyDescent="0.2">
      <c r="A4" s="170" t="s">
        <v>128</v>
      </c>
      <c r="B4" s="170"/>
      <c r="C4" s="170"/>
      <c r="D4" s="170"/>
      <c r="E4" s="170"/>
      <c r="F4" s="170"/>
      <c r="G4" s="170"/>
    </row>
    <row r="5" spans="1:9" s="29" customFormat="1" ht="12" x14ac:dyDescent="0.2">
      <c r="A5" s="28"/>
      <c r="B5" s="28"/>
      <c r="C5" s="28"/>
      <c r="D5" s="28"/>
      <c r="E5" s="28"/>
      <c r="F5" s="28"/>
      <c r="G5" s="28"/>
    </row>
    <row r="6" spans="1:9" s="29" customFormat="1" ht="12" x14ac:dyDescent="0.2">
      <c r="A6" s="28"/>
      <c r="B6" s="28"/>
      <c r="C6" s="28"/>
      <c r="D6" s="28"/>
      <c r="E6" s="28"/>
      <c r="F6" s="28"/>
      <c r="G6" s="28"/>
    </row>
    <row r="7" spans="1:9" s="29" customFormat="1" ht="12" x14ac:dyDescent="0.2">
      <c r="A7" s="28"/>
      <c r="B7" s="28"/>
      <c r="C7" s="28"/>
      <c r="D7" s="28"/>
      <c r="E7" s="28"/>
      <c r="F7" s="28"/>
      <c r="G7" s="28"/>
    </row>
    <row r="8" spans="1:9" s="29" customFormat="1" ht="12" x14ac:dyDescent="0.2">
      <c r="A8" s="28"/>
      <c r="B8" s="28"/>
      <c r="C8" s="28"/>
      <c r="D8" s="28"/>
      <c r="E8" s="28"/>
      <c r="F8" s="28"/>
      <c r="G8" s="28"/>
    </row>
    <row r="9" spans="1:9" s="29" customFormat="1" ht="12" x14ac:dyDescent="0.2">
      <c r="A9" s="28"/>
      <c r="B9" s="28"/>
      <c r="C9" s="28"/>
      <c r="D9" s="28"/>
      <c r="E9" s="28"/>
      <c r="F9" s="28"/>
      <c r="G9" s="28"/>
    </row>
    <row r="10" spans="1:9" s="29" customFormat="1" ht="12" x14ac:dyDescent="0.2">
      <c r="A10" s="28"/>
      <c r="B10" s="28"/>
      <c r="C10" s="28"/>
      <c r="D10" s="28"/>
      <c r="E10" s="28"/>
      <c r="F10" s="28"/>
      <c r="G10" s="28"/>
    </row>
    <row r="11" spans="1:9" ht="15" customHeight="1" x14ac:dyDescent="0.25">
      <c r="A11" s="169" t="s">
        <v>44</v>
      </c>
      <c r="B11" s="169"/>
      <c r="C11" s="169"/>
      <c r="D11" s="169"/>
      <c r="E11" s="169"/>
      <c r="F11" s="169"/>
      <c r="G11" s="169"/>
      <c r="H11" s="25"/>
      <c r="I11" s="25"/>
    </row>
    <row r="12" spans="1:9" x14ac:dyDescent="0.25">
      <c r="A12" s="169"/>
      <c r="B12" s="169"/>
      <c r="C12" s="169"/>
      <c r="D12" s="169"/>
      <c r="E12" s="169"/>
      <c r="F12" s="169"/>
      <c r="G12" s="169"/>
      <c r="H12" s="25"/>
      <c r="I12" s="25"/>
    </row>
    <row r="13" spans="1:9" x14ac:dyDescent="0.25">
      <c r="A13" s="169"/>
      <c r="B13" s="169"/>
      <c r="C13" s="169"/>
      <c r="D13" s="169"/>
      <c r="E13" s="169"/>
      <c r="F13" s="169"/>
      <c r="G13" s="169"/>
      <c r="H13" s="25"/>
      <c r="I13" s="25"/>
    </row>
    <row r="14" spans="1:9" x14ac:dyDescent="0.25">
      <c r="A14" s="169"/>
      <c r="B14" s="169"/>
      <c r="C14" s="169"/>
      <c r="D14" s="169"/>
      <c r="E14" s="169"/>
      <c r="F14" s="169"/>
      <c r="G14" s="169"/>
      <c r="H14" s="24"/>
      <c r="I14" s="24"/>
    </row>
    <row r="15" spans="1:9" x14ac:dyDescent="0.25">
      <c r="A15" s="26"/>
      <c r="B15" s="24"/>
      <c r="C15" s="24"/>
      <c r="D15" s="24"/>
      <c r="E15" s="24"/>
      <c r="F15" s="24"/>
      <c r="G15" s="24"/>
      <c r="H15" s="24"/>
      <c r="I15" s="24"/>
    </row>
    <row r="16" spans="1:9" x14ac:dyDescent="0.25">
      <c r="A16" s="26"/>
      <c r="B16" s="24"/>
      <c r="C16" s="24"/>
      <c r="D16" s="24"/>
      <c r="E16" s="24"/>
      <c r="F16" s="24"/>
      <c r="G16" s="24"/>
      <c r="H16" s="24"/>
      <c r="I16" s="24"/>
    </row>
    <row r="17" spans="1:9" x14ac:dyDescent="0.25">
      <c r="A17" s="26"/>
      <c r="B17" s="24"/>
      <c r="C17" s="24"/>
      <c r="D17" s="24"/>
      <c r="E17" s="24"/>
      <c r="F17" s="24"/>
      <c r="G17" s="24"/>
      <c r="H17" s="24"/>
      <c r="I17" s="24"/>
    </row>
    <row r="18" spans="1:9" x14ac:dyDescent="0.25">
      <c r="A18" s="26"/>
      <c r="B18" s="24"/>
      <c r="C18" s="24"/>
      <c r="D18" s="24"/>
      <c r="E18" s="24"/>
      <c r="F18" s="24"/>
      <c r="G18" s="24"/>
      <c r="H18" s="24"/>
      <c r="I18" s="24"/>
    </row>
    <row r="19" spans="1:9" ht="185.25" customHeight="1" x14ac:dyDescent="0.25">
      <c r="A19" s="26"/>
      <c r="B19" s="24"/>
      <c r="C19" s="24"/>
      <c r="D19" s="24"/>
      <c r="E19" s="24"/>
      <c r="F19" s="24"/>
      <c r="G19" s="24"/>
      <c r="H19" s="24"/>
      <c r="I19" s="24"/>
    </row>
    <row r="20" spans="1:9" x14ac:dyDescent="0.25">
      <c r="A20" s="26"/>
      <c r="B20" s="24"/>
      <c r="C20" s="24"/>
      <c r="D20" s="24"/>
      <c r="E20" s="24"/>
      <c r="F20" s="24"/>
      <c r="G20" s="24"/>
      <c r="H20" s="24"/>
      <c r="I20" s="24"/>
    </row>
    <row r="21" spans="1:9" s="4" customFormat="1" x14ac:dyDescent="0.25">
      <c r="B21" s="5"/>
      <c r="C21" s="5"/>
      <c r="D21" s="6"/>
      <c r="E21" s="7"/>
      <c r="F21" s="6"/>
      <c r="G21" s="6"/>
    </row>
    <row r="22" spans="1:9" s="4" customFormat="1" x14ac:dyDescent="0.25">
      <c r="A22" s="5"/>
      <c r="B22" s="30"/>
      <c r="C22" s="5"/>
      <c r="D22" s="6"/>
      <c r="F22" s="30"/>
      <c r="G22" s="6"/>
    </row>
    <row r="23" spans="1:9" s="4" customFormat="1" x14ac:dyDescent="0.25">
      <c r="A23" s="5"/>
      <c r="B23" s="8"/>
      <c r="C23" s="5"/>
      <c r="D23" s="6"/>
      <c r="F23" s="8"/>
    </row>
    <row r="24" spans="1:9" s="4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Progra.2017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2016-07-06T16:08:50Z</dcterms:created>
  <dcterms:modified xsi:type="dcterms:W3CDTF">2017-10-10T15:58:28Z</dcterms:modified>
</cp:coreProperties>
</file>