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6.26\Data-26\Administrativo\Rtorres\2017 Estados Financieros IIEG\2017 Estados Financieros Abril IIEG\III.informacion_programatica_Abril _2017_IIEG\"/>
    </mc:Choice>
  </mc:AlternateContent>
  <bookViews>
    <workbookView xWindow="0" yWindow="0" windowWidth="20490" windowHeight="7665"/>
  </bookViews>
  <sheets>
    <sheet name="Gasto Cat. Progra.2017" sheetId="4" r:id="rId1"/>
    <sheet name=" Pg y Pr de Inversión (MIR)" sheetId="7" r:id="rId2"/>
    <sheet name="indicadores de resultados " sheetId="5" r:id="rId3"/>
  </sheets>
  <definedNames>
    <definedName name="_xlnm.Print_Area" localSheetId="1">' Pg y Pr de Inversión (MIR)'!$A$1:$U$25</definedName>
    <definedName name="_xlnm.Print_Area" localSheetId="2">'indicadores de resultados '!$A$1:$G$34</definedName>
  </definedNames>
  <calcPr calcId="162913"/>
</workbook>
</file>

<file path=xl/calcChain.xml><?xml version="1.0" encoding="utf-8"?>
<calcChain xmlns="http://schemas.openxmlformats.org/spreadsheetml/2006/main">
  <c r="M24" i="7" l="1"/>
  <c r="M23" i="7"/>
  <c r="M22" i="7"/>
  <c r="M19" i="7"/>
  <c r="M18" i="7"/>
  <c r="M15" i="7"/>
  <c r="M14" i="7"/>
  <c r="M13" i="7"/>
  <c r="M12" i="7"/>
  <c r="M11" i="7"/>
  <c r="G39" i="4" l="1"/>
  <c r="J39" i="4" s="1"/>
  <c r="G38" i="4"/>
  <c r="J38" i="4" s="1"/>
  <c r="J37" i="4"/>
  <c r="G37" i="4"/>
  <c r="G36" i="4"/>
  <c r="J36" i="4" s="1"/>
  <c r="J35" i="4" s="1"/>
  <c r="I35" i="4"/>
  <c r="H35" i="4"/>
  <c r="F35" i="4"/>
  <c r="E35" i="4"/>
  <c r="G34" i="4"/>
  <c r="J34" i="4" s="1"/>
  <c r="J33" i="4"/>
  <c r="G33" i="4"/>
  <c r="G32" i="4"/>
  <c r="J32" i="4" s="1"/>
  <c r="G31" i="4"/>
  <c r="J31" i="4" s="1"/>
  <c r="J30" i="4" s="1"/>
  <c r="I30" i="4"/>
  <c r="H30" i="4"/>
  <c r="G30" i="4"/>
  <c r="F30" i="4"/>
  <c r="E30" i="4"/>
  <c r="J29" i="4"/>
  <c r="G29" i="4"/>
  <c r="G28" i="4"/>
  <c r="J28" i="4" s="1"/>
  <c r="J27" i="4" s="1"/>
  <c r="I27" i="4"/>
  <c r="H27" i="4"/>
  <c r="F27" i="4"/>
  <c r="E27" i="4"/>
  <c r="G26" i="4"/>
  <c r="J26" i="4" s="1"/>
  <c r="J25" i="4"/>
  <c r="G25" i="4"/>
  <c r="G24" i="4"/>
  <c r="J24" i="4" s="1"/>
  <c r="J23" i="4" s="1"/>
  <c r="I23" i="4"/>
  <c r="H23" i="4"/>
  <c r="H10" i="4" s="1"/>
  <c r="H41" i="4" s="1"/>
  <c r="F23" i="4"/>
  <c r="E23" i="4"/>
  <c r="E10" i="4" s="1"/>
  <c r="E41" i="4" s="1"/>
  <c r="G22" i="4"/>
  <c r="J22" i="4" s="1"/>
  <c r="J21" i="4"/>
  <c r="G21" i="4"/>
  <c r="G20" i="4"/>
  <c r="J20" i="4" s="1"/>
  <c r="G19" i="4"/>
  <c r="J19" i="4" s="1"/>
  <c r="J18" i="4"/>
  <c r="G18" i="4"/>
  <c r="G17" i="4"/>
  <c r="J17" i="4" s="1"/>
  <c r="G16" i="4"/>
  <c r="J16" i="4" s="1"/>
  <c r="J15" i="4"/>
  <c r="G15" i="4"/>
  <c r="I14" i="4"/>
  <c r="I10" i="4" s="1"/>
  <c r="I41" i="4" s="1"/>
  <c r="H14" i="4"/>
  <c r="F14" i="4"/>
  <c r="F10" i="4" s="1"/>
  <c r="F41" i="4" s="1"/>
  <c r="E14" i="4"/>
  <c r="G13" i="4"/>
  <c r="J13" i="4" s="1"/>
  <c r="G12" i="4"/>
  <c r="J12" i="4" s="1"/>
  <c r="J11" i="4" s="1"/>
  <c r="I11" i="4"/>
  <c r="H11" i="4"/>
  <c r="G11" i="4"/>
  <c r="F11" i="4"/>
  <c r="E11" i="4"/>
  <c r="J14" i="4" l="1"/>
  <c r="J10" i="4"/>
  <c r="J41" i="4" s="1"/>
  <c r="G23" i="4"/>
  <c r="G27" i="4"/>
  <c r="G35" i="4"/>
  <c r="G14" i="4"/>
  <c r="G10" i="4" l="1"/>
  <c r="G41" i="4" s="1"/>
</calcChain>
</file>

<file path=xl/sharedStrings.xml><?xml version="1.0" encoding="utf-8"?>
<sst xmlns="http://schemas.openxmlformats.org/spreadsheetml/2006/main" count="221" uniqueCount="122">
  <si>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</si>
  <si>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</si>
  <si>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</si>
  <si>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</si>
  <si>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</si>
  <si>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</si>
  <si>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</si>
  <si>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</si>
  <si>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</si>
  <si>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</si>
  <si>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</si>
  <si>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</si>
  <si>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</si>
  <si>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</si>
  <si>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</si>
  <si>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</si>
  <si>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</si>
  <si>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</si>
  <si>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</si>
  <si>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</si>
  <si>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</si>
  <si>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</si>
  <si>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</si>
  <si>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</si>
  <si>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</si>
  <si>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</si>
  <si>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</si>
  <si>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</si>
  <si>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</si>
  <si>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</si>
  <si>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</si>
  <si>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</si>
  <si>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</si>
  <si>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</si>
  <si>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</si>
  <si>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</si>
  <si>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</si>
  <si>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</si>
  <si>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</si>
  <si>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</si>
  <si>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</si>
  <si>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</si>
  <si>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</si>
  <si>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</si>
  <si>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</si>
  <si>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</si>
  <si>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</si>
  <si>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</si>
  <si>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</si>
  <si>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Meta anual</t>
  </si>
  <si>
    <t>Observaciones</t>
  </si>
  <si>
    <t>Propósito</t>
  </si>
  <si>
    <t>Las personas e instituciones públicas y privadas utilizan la plataforma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o aprovechamiento de la sociedad.</t>
  </si>
  <si>
    <t>Componente</t>
  </si>
  <si>
    <t>1. Metodologías, análisis, estudios y capas de información que muestran la situación de rezago y oportunidad de tipo socio-demográfica, económico-financiera, geográfico-ambiental, de seguridad y justicia, diseñados, desarrollados y operados en el Sistema de Información Estratégica del Estado de Jalisco y sus Municipios.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</si>
  <si>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</si>
  <si>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</si>
  <si>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</si>
  <si>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</si>
  <si>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</si>
  <si>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avance anual</t>
  </si>
  <si>
    <t>Grado de cumplimiento de directrices de calidad y disponibilidad de la información estadística y geográfica.</t>
  </si>
  <si>
    <t xml:space="preserve"> - </t>
  </si>
  <si>
    <t>Medición anual: 
Grado medio alto correspondiente al 80% de las directrices de calidad estipuladas por el Sistema Nacional de Información Estadística y Geográfica (SNIEG).</t>
  </si>
  <si>
    <t>Medición anual:
Programas autorizados en el Presupuesto 2018. 
Como referencia, para  2017 fueron 15 proyectos presupuestarios de 302 aprobados, lo que representó 4.96%</t>
  </si>
  <si>
    <t>18.75%</t>
  </si>
  <si>
    <t>Actividad</t>
  </si>
  <si>
    <t>1.1  Identificación y clasificación de elementos jurídicos y atribución a detalle de las asignaturas de gobierno.</t>
  </si>
  <si>
    <t>16.40%</t>
  </si>
  <si>
    <t>1.3 Cálculo del déficit y superávit de cobertura actual y proyectada de las asignaturas de gobierno representado mediante capas de información en el Mapa Digital de Jalisco.</t>
  </si>
  <si>
    <t>2. 1 Elaboración de anexos técnicos, análisis de factibilidad y dictámenes específicos para sustentar procedimientos de TI.</t>
  </si>
  <si>
    <t>2. 2 Acciones de mantenimiento, soporte, respaldo y actualización de
licencias e inventarios realizadas.</t>
  </si>
  <si>
    <t>95.80%</t>
  </si>
  <si>
    <t>2. 3 Acciones de mantenimiento, actualización y operación de los portales, sitios y aplicaciones del IIEG en Internet.</t>
  </si>
  <si>
    <t>93.40%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</si>
  <si>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</si>
  <si>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</si>
  <si>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90.01%</t>
  </si>
  <si>
    <t xml:space="preserve">Medición semestral  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</si>
  <si>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</si>
  <si>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</si>
  <si>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</si>
  <si>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</si>
  <si>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</si>
  <si>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</si>
  <si>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</si>
  <si>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</si>
  <si>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</si>
  <si>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</si>
  <si>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</si>
  <si>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r>
      <rPr>
        <b/>
        <sz val="12"/>
        <rFont val="Calibri"/>
        <family val="2"/>
        <scheme val="minor"/>
      </rPr>
      <t>Fin</t>
    </r>
    <r>
      <rPr>
        <sz val="12"/>
        <rFont val="Calibri"/>
        <family val="2"/>
        <scheme val="minor"/>
      </rPr>
      <t xml:space="preserve">
 (O25E4 PED 2033 actualizado en 2016)</t>
    </r>
  </si>
  <si>
    <t>Contribuir a mejorar la calidad y disponibilidad de la información para la toma de decisiones de la sociedad y el gobierno.</t>
  </si>
  <si>
    <t>Porcentaje de programas del Ejecutivo estatal que utiizan como base datos del Sistema de Información Estratégica del Estado de Jalisco y sus Municipios (SIEEJ).</t>
  </si>
  <si>
    <t>Porcentaje de asignaturas de gobierno identificadas por subsistema con metodologías, análisis o estudios desarrollados.</t>
  </si>
  <si>
    <t>Porcentaje de asignaturas de gobierno con atribución identificada por orden de gobierno.</t>
  </si>
  <si>
    <t>1.2 Identificación y clasificación de los factores de demanda y de oferta de las asignaturas de gobierno por subsistema de información.</t>
  </si>
  <si>
    <t>Porcentaje de asignaturas de gobierno con factores de demanda y oferta identificados.</t>
  </si>
  <si>
    <t xml:space="preserve">Porcentaje de asignaturas de gobierno con indicadores de cobertura actual y proyectada representados en capas. 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</si>
  <si>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</si>
  <si>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</si>
  <si>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</si>
  <si>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</si>
  <si>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</si>
  <si>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</si>
  <si>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</si>
  <si>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</si>
  <si>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</si>
  <si>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</si>
  <si>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</si>
  <si>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</si>
  <si>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</si>
  <si>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Porcentaje de cumplimiento del Programa Anual de Trabajo del Comité Estatal de Información Estadística y Geográfica.</t>
  </si>
  <si>
    <t>4.4 Seguimiento y atención de asuntos de transparencia y acceso a la información.</t>
  </si>
  <si>
    <t>meta 
marzo</t>
  </si>
  <si>
    <t>avance
marzo</t>
  </si>
  <si>
    <t>Del 1 de enero al 30 de abril de 2017</t>
  </si>
  <si>
    <t>REPORTE MENSUAL ABRIL MIR 2017 DEL PROGRAMA PRESUPUESTARIO 079.
 INFORMACIÓN ESTRATÉGICA PARA LA TOMA DE DECISIONES</t>
  </si>
  <si>
    <t>meta 
abril</t>
  </si>
  <si>
    <t>avance
abril</t>
  </si>
  <si>
    <t>Para homologar con reporte a SEPAF, la medición será trimestral</t>
  </si>
  <si>
    <t>Se corrigió error en metas, ajustando de 7,66 a 7,98</t>
  </si>
  <si>
    <t>Sin datos que reportar en marzo ni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</si>
</sst>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0.0%"/>
    <numFmt numFmtId="168" formatCode="0.000%"/>
    <numFmt numFmtId="169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9"/>
      <name val="Arial"/>
      <family val="2"/>
    </font>
    <font>
      <sz val="8"/>
      <color indexed="8"/>
      <name val="Arial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/>
      <top/>
      <bottom style="thin">
        <color theme="8" tint="-0.249977111117893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6">
    <xf numFmtId="0" fontId="0" fillId="0" borderId="0"/>
    <xf numFmtId="43" fontId="18" fillId="0" borderId="0" applyFont="0" applyFill="0" applyBorder="0" applyAlignment="0" applyProtection="0"/>
    <xf numFmtId="166" fontId="25" fillId="0" borderId="0"/>
    <xf numFmtId="0" fontId="25" fillId="0" borderId="0"/>
    <xf numFmtId="0" fontId="1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9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5" fillId="0" borderId="0"/>
    <xf numFmtId="0" fontId="28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8" fillId="0" borderId="0" applyFont="0" applyFill="0" applyBorder="0" applyAlignment="0" applyProtection="0"/>
    <xf numFmtId="0" fontId="1" fillId="0" borderId="0"/>
    <xf numFmtId="0" fontId="1" fillId="0" borderId="0"/>
  </cellStyleXfs>
  <cellXfs count="148">
    <xf numFmtId="0" fontId="0" fillId="0" borderId="0" xfId="0"/>
    <xf numFmtId="0" fontId="17" fillId="33" borderId="0" xfId="0" applyFont="1" applyFill="1"/>
    <xf numFmtId="0" fontId="17" fillId="0" borderId="0" xfId="0" applyFont="1" applyFill="1"/>
    <xf numFmtId="0" fontId="0" fillId="0" borderId="0" xfId="0" applyFont="1"/>
    <xf numFmtId="0" fontId="0" fillId="0" borderId="0" xfId="0" applyFont="1" applyBorder="1"/>
    <xf numFmtId="0" fontId="27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24" fillId="35" borderId="0" xfId="0" applyFont="1" applyFill="1" applyBorder="1" applyAlignment="1" applyProtection="1">
      <alignment horizontal="center" vertical="top"/>
      <protection locked="0"/>
    </xf>
    <xf numFmtId="0" fontId="20" fillId="33" borderId="0" xfId="0" applyFont="1" applyFill="1"/>
    <xf numFmtId="0" fontId="17" fillId="0" borderId="0" xfId="0" applyFont="1" applyFill="1"/>
    <xf numFmtId="0" fontId="22" fillId="0" borderId="12" xfId="0" applyFont="1" applyFill="1" applyBorder="1" applyAlignment="1">
      <alignment horizontal="justify" vertical="center" wrapText="1"/>
    </xf>
    <xf numFmtId="0" fontId="22" fillId="0" borderId="15" xfId="0" applyFont="1" applyFill="1" applyBorder="1" applyAlignment="1">
      <alignment horizontal="justify" vertical="center" wrapText="1"/>
    </xf>
    <xf numFmtId="0" fontId="22" fillId="0" borderId="16" xfId="0" applyFont="1" applyFill="1" applyBorder="1" applyAlignment="1">
      <alignment horizontal="justify" vertical="center" wrapText="1"/>
    </xf>
    <xf numFmtId="0" fontId="22" fillId="0" borderId="17" xfId="0" applyFont="1" applyFill="1" applyBorder="1" applyAlignment="1">
      <alignment horizontal="justify" vertical="center" wrapText="1"/>
    </xf>
    <xf numFmtId="165" fontId="23" fillId="0" borderId="13" xfId="1" applyNumberFormat="1" applyFont="1" applyFill="1" applyBorder="1" applyAlignment="1">
      <alignment vertical="center" wrapText="1"/>
    </xf>
    <xf numFmtId="165" fontId="23" fillId="0" borderId="13" xfId="1" applyNumberFormat="1" applyFont="1" applyFill="1" applyBorder="1" applyAlignment="1" applyProtection="1">
      <alignment horizontal="right" vertical="center" wrapText="1"/>
    </xf>
    <xf numFmtId="165" fontId="22" fillId="0" borderId="13" xfId="1" applyNumberFormat="1" applyFont="1" applyFill="1" applyBorder="1" applyAlignment="1" applyProtection="1">
      <alignment horizontal="right" vertical="center" wrapText="1"/>
      <protection locked="0"/>
    </xf>
    <xf numFmtId="165" fontId="22" fillId="0" borderId="14" xfId="1" applyNumberFormat="1" applyFont="1" applyFill="1" applyBorder="1" applyAlignment="1" applyProtection="1">
      <alignment horizontal="right" vertical="center" wrapText="1"/>
      <protection locked="0"/>
    </xf>
    <xf numFmtId="165" fontId="24" fillId="33" borderId="14" xfId="1" applyNumberFormat="1" applyFont="1" applyFill="1" applyBorder="1" applyAlignment="1" applyProtection="1">
      <alignment horizontal="right" vertical="center" wrapText="1"/>
    </xf>
    <xf numFmtId="165" fontId="22" fillId="33" borderId="14" xfId="1" applyNumberFormat="1" applyFont="1" applyFill="1" applyBorder="1" applyAlignment="1" applyProtection="1">
      <alignment horizontal="right" vertical="center" wrapText="1"/>
    </xf>
    <xf numFmtId="165" fontId="22" fillId="0" borderId="17" xfId="1" applyNumberFormat="1" applyFont="1" applyFill="1" applyBorder="1" applyAlignment="1">
      <alignment horizontal="right" vertical="center" wrapText="1"/>
    </xf>
    <xf numFmtId="165" fontId="22" fillId="0" borderId="18" xfId="1" applyNumberFormat="1" applyFont="1" applyFill="1" applyBorder="1" applyAlignment="1">
      <alignment horizontal="right" vertical="center" wrapText="1"/>
    </xf>
    <xf numFmtId="165" fontId="23" fillId="0" borderId="18" xfId="1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left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2" fillId="0" borderId="0" xfId="0" applyFont="1"/>
    <xf numFmtId="164" fontId="21" fillId="0" borderId="0" xfId="1" applyNumberFormat="1" applyFont="1" applyFill="1" applyBorder="1" applyAlignment="1" applyProtection="1">
      <alignment horizontal="center"/>
    </xf>
    <xf numFmtId="0" fontId="22" fillId="0" borderId="0" xfId="0" applyFont="1" applyFill="1"/>
    <xf numFmtId="0" fontId="31" fillId="35" borderId="0" xfId="0" applyFont="1" applyFill="1" applyBorder="1" applyAlignment="1" applyProtection="1">
      <alignment horizontal="center"/>
      <protection locked="0"/>
    </xf>
    <xf numFmtId="0" fontId="30" fillId="35" borderId="0" xfId="3" applyFont="1" applyFill="1" applyAlignment="1">
      <alignment horizontal="left"/>
    </xf>
    <xf numFmtId="0" fontId="33" fillId="36" borderId="25" xfId="3" applyFont="1" applyFill="1" applyBorder="1" applyAlignment="1">
      <alignment horizontal="center" vertical="center" wrapText="1"/>
    </xf>
    <xf numFmtId="0" fontId="33" fillId="36" borderId="28" xfId="3" applyFont="1" applyFill="1" applyBorder="1" applyAlignment="1">
      <alignment horizontal="center" vertical="center" wrapText="1"/>
    </xf>
    <xf numFmtId="0" fontId="33" fillId="36" borderId="26" xfId="3" applyFont="1" applyFill="1" applyBorder="1" applyAlignment="1">
      <alignment horizontal="center" vertical="center" wrapText="1"/>
    </xf>
    <xf numFmtId="0" fontId="33" fillId="38" borderId="26" xfId="3" applyFont="1" applyFill="1" applyBorder="1" applyAlignment="1">
      <alignment horizontal="center" vertical="center" wrapText="1"/>
    </xf>
    <xf numFmtId="0" fontId="33" fillId="35" borderId="26" xfId="3" applyFont="1" applyFill="1" applyBorder="1" applyAlignment="1">
      <alignment horizontal="center" vertical="center" wrapText="1"/>
    </xf>
    <xf numFmtId="0" fontId="33" fillId="36" borderId="27" xfId="3" applyFont="1" applyFill="1" applyBorder="1" applyAlignment="1">
      <alignment horizontal="center" vertical="center" wrapText="1"/>
    </xf>
    <xf numFmtId="0" fontId="30" fillId="0" borderId="0" xfId="3" applyFont="1" applyAlignment="1">
      <alignment horizontal="center"/>
    </xf>
    <xf numFmtId="0" fontId="34" fillId="36" borderId="29" xfId="3" applyFont="1" applyFill="1" applyBorder="1" applyAlignment="1">
      <alignment horizontal="left" vertical="center" wrapText="1"/>
    </xf>
    <xf numFmtId="0" fontId="34" fillId="36" borderId="30" xfId="3" applyFont="1" applyFill="1" applyBorder="1" applyAlignment="1">
      <alignment horizontal="left" vertical="center" wrapText="1"/>
    </xf>
    <xf numFmtId="9" fontId="34" fillId="37" borderId="31" xfId="3" applyNumberFormat="1" applyFont="1" applyFill="1" applyBorder="1" applyAlignment="1">
      <alignment horizontal="left" vertical="center" wrapText="1"/>
    </xf>
    <xf numFmtId="9" fontId="34" fillId="37" borderId="31" xfId="3" applyNumberFormat="1" applyFont="1" applyFill="1" applyBorder="1" applyAlignment="1">
      <alignment horizontal="center" vertical="center" wrapText="1"/>
    </xf>
    <xf numFmtId="0" fontId="34" fillId="37" borderId="31" xfId="3" applyFont="1" applyFill="1" applyBorder="1" applyAlignment="1">
      <alignment horizontal="center" vertical="center" wrapText="1"/>
    </xf>
    <xf numFmtId="0" fontId="34" fillId="38" borderId="31" xfId="3" applyFont="1" applyFill="1" applyBorder="1" applyAlignment="1">
      <alignment horizontal="center" vertical="center" wrapText="1"/>
    </xf>
    <xf numFmtId="0" fontId="34" fillId="37" borderId="32" xfId="3" applyFont="1" applyFill="1" applyBorder="1" applyAlignment="1">
      <alignment vertical="center" wrapText="1"/>
    </xf>
    <xf numFmtId="0" fontId="30" fillId="0" borderId="0" xfId="3" applyFont="1" applyAlignment="1">
      <alignment horizontal="left"/>
    </xf>
    <xf numFmtId="9" fontId="34" fillId="37" borderId="15" xfId="3" applyNumberFormat="1" applyFont="1" applyFill="1" applyBorder="1" applyAlignment="1">
      <alignment horizontal="left" vertical="center" wrapText="1"/>
    </xf>
    <xf numFmtId="9" fontId="34" fillId="37" borderId="16" xfId="3" applyNumberFormat="1" applyFont="1" applyFill="1" applyBorder="1" applyAlignment="1">
      <alignment horizontal="center" vertical="center" wrapText="1"/>
    </xf>
    <xf numFmtId="2" fontId="34" fillId="37" borderId="16" xfId="3" applyNumberFormat="1" applyFont="1" applyFill="1" applyBorder="1" applyAlignment="1">
      <alignment horizontal="center" vertical="center" wrapText="1"/>
    </xf>
    <xf numFmtId="0" fontId="34" fillId="38" borderId="16" xfId="3" applyFont="1" applyFill="1" applyBorder="1" applyAlignment="1">
      <alignment horizontal="center" vertical="center" wrapText="1"/>
    </xf>
    <xf numFmtId="0" fontId="34" fillId="37" borderId="33" xfId="3" applyFont="1" applyFill="1" applyBorder="1" applyAlignment="1">
      <alignment horizontal="left" vertical="center" wrapText="1"/>
    </xf>
    <xf numFmtId="10" fontId="34" fillId="37" borderId="16" xfId="3" applyNumberFormat="1" applyFont="1" applyFill="1" applyBorder="1" applyAlignment="1">
      <alignment horizontal="center" vertical="center" wrapText="1"/>
    </xf>
    <xf numFmtId="0" fontId="34" fillId="36" borderId="12" xfId="3" applyFont="1" applyFill="1" applyBorder="1" applyAlignment="1">
      <alignment horizontal="left" vertical="center" wrapText="1"/>
    </xf>
    <xf numFmtId="10" fontId="34" fillId="37" borderId="23" xfId="3" applyNumberFormat="1" applyFont="1" applyFill="1" applyBorder="1" applyAlignment="1">
      <alignment horizontal="center" vertical="center" wrapText="1"/>
    </xf>
    <xf numFmtId="2" fontId="34" fillId="37" borderId="23" xfId="3" applyNumberFormat="1" applyFont="1" applyFill="1" applyBorder="1" applyAlignment="1">
      <alignment horizontal="center" vertical="center" wrapText="1"/>
    </xf>
    <xf numFmtId="0" fontId="34" fillId="38" borderId="23" xfId="3" applyFont="1" applyFill="1" applyBorder="1" applyAlignment="1">
      <alignment horizontal="center" vertical="center" wrapText="1"/>
    </xf>
    <xf numFmtId="9" fontId="34" fillId="37" borderId="0" xfId="3" applyNumberFormat="1" applyFont="1" applyFill="1" applyBorder="1" applyAlignment="1">
      <alignment horizontal="center" vertical="center" wrapText="1"/>
    </xf>
    <xf numFmtId="9" fontId="34" fillId="38" borderId="0" xfId="3" applyNumberFormat="1" applyFont="1" applyFill="1" applyBorder="1" applyAlignment="1">
      <alignment horizontal="center" vertical="center" wrapText="1"/>
    </xf>
    <xf numFmtId="0" fontId="33" fillId="36" borderId="21" xfId="3" applyFont="1" applyFill="1" applyBorder="1" applyAlignment="1">
      <alignment horizontal="left" vertical="center" wrapText="1"/>
    </xf>
    <xf numFmtId="0" fontId="33" fillId="0" borderId="24" xfId="3" applyFont="1" applyFill="1" applyBorder="1" applyAlignment="1">
      <alignment horizontal="left" vertical="center" wrapText="1"/>
    </xf>
    <xf numFmtId="0" fontId="33" fillId="36" borderId="24" xfId="3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2" fillId="0" borderId="13" xfId="0" applyFont="1" applyFill="1" applyBorder="1" applyAlignment="1">
      <alignment horizontal="justify" vertical="center" wrapText="1"/>
    </xf>
    <xf numFmtId="2" fontId="34" fillId="38" borderId="16" xfId="3" applyNumberFormat="1" applyFont="1" applyFill="1" applyBorder="1" applyAlignment="1">
      <alignment horizontal="center" vertical="center" wrapText="1"/>
    </xf>
    <xf numFmtId="164" fontId="21" fillId="34" borderId="43" xfId="1" applyNumberFormat="1" applyFont="1" applyFill="1" applyBorder="1" applyAlignment="1" applyProtection="1">
      <alignment horizontal="center"/>
    </xf>
    <xf numFmtId="164" fontId="21" fillId="34" borderId="43" xfId="1" applyNumberFormat="1" applyFont="1" applyFill="1" applyBorder="1" applyAlignment="1" applyProtection="1">
      <alignment horizontal="center" vertical="center"/>
    </xf>
    <xf numFmtId="164" fontId="21" fillId="34" borderId="37" xfId="1" applyNumberFormat="1" applyFont="1" applyFill="1" applyBorder="1" applyAlignment="1" applyProtection="1">
      <alignment horizontal="center" vertical="center"/>
    </xf>
    <xf numFmtId="164" fontId="21" fillId="34" borderId="44" xfId="1" applyNumberFormat="1" applyFont="1" applyFill="1" applyBorder="1" applyAlignment="1" applyProtection="1">
      <alignment horizontal="center"/>
    </xf>
    <xf numFmtId="164" fontId="21" fillId="34" borderId="40" xfId="1" applyNumberFormat="1" applyFont="1" applyFill="1" applyBorder="1" applyAlignment="1" applyProtection="1">
      <alignment horizontal="center"/>
    </xf>
    <xf numFmtId="0" fontId="23" fillId="0" borderId="40" xfId="0" applyFont="1" applyFill="1" applyBorder="1" applyAlignment="1">
      <alignment horizontal="justify" vertical="center" wrapText="1"/>
    </xf>
    <xf numFmtId="0" fontId="33" fillId="37" borderId="26" xfId="3" applyFont="1" applyFill="1" applyBorder="1" applyAlignment="1">
      <alignment horizontal="center" vertical="center" wrapText="1"/>
    </xf>
    <xf numFmtId="0" fontId="33" fillId="36" borderId="45" xfId="3" applyFont="1" applyFill="1" applyBorder="1" applyAlignment="1">
      <alignment horizontal="left" vertical="center" wrapText="1"/>
    </xf>
    <xf numFmtId="0" fontId="34" fillId="36" borderId="46" xfId="3" applyFont="1" applyFill="1" applyBorder="1" applyAlignment="1">
      <alignment horizontal="left" vertical="center" wrapText="1"/>
    </xf>
    <xf numFmtId="0" fontId="34" fillId="36" borderId="40" xfId="3" applyFont="1" applyFill="1" applyBorder="1" applyAlignment="1">
      <alignment horizontal="left" vertical="center" wrapText="1"/>
    </xf>
    <xf numFmtId="9" fontId="34" fillId="37" borderId="41" xfId="3" applyNumberFormat="1" applyFont="1" applyFill="1" applyBorder="1" applyAlignment="1">
      <alignment horizontal="center" vertical="center" wrapText="1"/>
    </xf>
    <xf numFmtId="0" fontId="34" fillId="37" borderId="41" xfId="3" applyFont="1" applyFill="1" applyBorder="1" applyAlignment="1">
      <alignment horizontal="center" vertical="center" wrapText="1"/>
    </xf>
    <xf numFmtId="0" fontId="34" fillId="38" borderId="41" xfId="3" applyFont="1" applyFill="1" applyBorder="1" applyAlignment="1">
      <alignment horizontal="center" vertical="center" wrapText="1"/>
    </xf>
    <xf numFmtId="0" fontId="34" fillId="37" borderId="47" xfId="3" applyFont="1" applyFill="1" applyBorder="1" applyAlignment="1">
      <alignment horizontal="left" vertical="center" wrapText="1"/>
    </xf>
    <xf numFmtId="2" fontId="34" fillId="37" borderId="41" xfId="3" applyNumberFormat="1" applyFont="1" applyFill="1" applyBorder="1" applyAlignment="1">
      <alignment horizontal="center" vertical="center" wrapText="1"/>
    </xf>
    <xf numFmtId="0" fontId="34" fillId="36" borderId="48" xfId="3" applyFont="1" applyFill="1" applyBorder="1" applyAlignment="1">
      <alignment horizontal="left" vertical="center" wrapText="1"/>
    </xf>
    <xf numFmtId="0" fontId="34" fillId="0" borderId="49" xfId="3" applyFont="1" applyFill="1" applyBorder="1" applyAlignment="1">
      <alignment horizontal="left" vertical="center" wrapText="1"/>
    </xf>
    <xf numFmtId="9" fontId="34" fillId="37" borderId="40" xfId="3" applyNumberFormat="1" applyFont="1" applyFill="1" applyBorder="1" applyAlignment="1">
      <alignment horizontal="left" vertical="center" wrapText="1"/>
    </xf>
    <xf numFmtId="168" fontId="34" fillId="37" borderId="41" xfId="3" applyNumberFormat="1" applyFont="1" applyFill="1" applyBorder="1" applyAlignment="1">
      <alignment horizontal="center" vertical="center" wrapText="1"/>
    </xf>
    <xf numFmtId="0" fontId="34" fillId="36" borderId="45" xfId="3" applyFont="1" applyFill="1" applyBorder="1" applyAlignment="1">
      <alignment horizontal="left" vertical="center" wrapText="1"/>
    </xf>
    <xf numFmtId="0" fontId="34" fillId="0" borderId="46" xfId="3" applyFont="1" applyFill="1" applyBorder="1" applyAlignment="1">
      <alignment horizontal="left" vertical="center" wrapText="1"/>
    </xf>
    <xf numFmtId="10" fontId="34" fillId="37" borderId="41" xfId="3" applyNumberFormat="1" applyFont="1" applyFill="1" applyBorder="1" applyAlignment="1">
      <alignment horizontal="center" vertical="center" wrapText="1"/>
    </xf>
    <xf numFmtId="167" fontId="34" fillId="37" borderId="41" xfId="3" applyNumberFormat="1" applyFont="1" applyFill="1" applyBorder="1" applyAlignment="1">
      <alignment horizontal="center" vertical="center" wrapText="1"/>
    </xf>
    <xf numFmtId="2" fontId="34" fillId="38" borderId="41" xfId="3" applyNumberFormat="1" applyFont="1" applyFill="1" applyBorder="1" applyAlignment="1">
      <alignment horizontal="center" vertical="center" wrapText="1"/>
    </xf>
    <xf numFmtId="2" fontId="34" fillId="37" borderId="0" xfId="3" applyNumberFormat="1" applyFont="1" applyFill="1" applyBorder="1" applyAlignment="1">
      <alignment horizontal="center" vertical="center" wrapText="1"/>
    </xf>
    <xf numFmtId="0" fontId="34" fillId="38" borderId="0" xfId="3" applyFont="1" applyFill="1" applyBorder="1" applyAlignment="1">
      <alignment horizontal="center" vertical="center" wrapText="1"/>
    </xf>
    <xf numFmtId="169" fontId="34" fillId="37" borderId="41" xfId="3" applyNumberFormat="1" applyFont="1" applyFill="1" applyBorder="1" applyAlignment="1">
      <alignment horizontal="center" vertical="center" wrapText="1"/>
    </xf>
    <xf numFmtId="1" fontId="34" fillId="37" borderId="41" xfId="3" applyNumberFormat="1" applyFont="1" applyFill="1" applyBorder="1" applyAlignment="1">
      <alignment horizontal="center" vertical="center" wrapText="1"/>
    </xf>
    <xf numFmtId="0" fontId="34" fillId="36" borderId="50" xfId="3" applyFont="1" applyFill="1" applyBorder="1" applyAlignment="1">
      <alignment horizontal="left" vertical="center" wrapText="1"/>
    </xf>
    <xf numFmtId="0" fontId="34" fillId="0" borderId="51" xfId="3" applyFont="1" applyFill="1" applyBorder="1" applyAlignment="1">
      <alignment horizontal="left" vertical="center" wrapText="1"/>
    </xf>
    <xf numFmtId="9" fontId="34" fillId="37" borderId="52" xfId="3" applyNumberFormat="1" applyFont="1" applyFill="1" applyBorder="1" applyAlignment="1">
      <alignment horizontal="left" vertical="center" wrapText="1"/>
    </xf>
    <xf numFmtId="9" fontId="34" fillId="37" borderId="53" xfId="3" applyNumberFormat="1" applyFont="1" applyFill="1" applyBorder="1" applyAlignment="1">
      <alignment horizontal="center" vertical="center" wrapText="1"/>
    </xf>
    <xf numFmtId="2" fontId="34" fillId="37" borderId="53" xfId="3" applyNumberFormat="1" applyFont="1" applyFill="1" applyBorder="1" applyAlignment="1">
      <alignment horizontal="center" vertical="center" wrapText="1"/>
    </xf>
    <xf numFmtId="2" fontId="34" fillId="38" borderId="53" xfId="3" applyNumberFormat="1" applyFont="1" applyFill="1" applyBorder="1" applyAlignment="1">
      <alignment horizontal="center" vertical="center" wrapText="1"/>
    </xf>
    <xf numFmtId="0" fontId="34" fillId="37" borderId="54" xfId="3" applyFont="1" applyFill="1" applyBorder="1" applyAlignment="1">
      <alignment horizontal="left" vertical="center" wrapText="1"/>
    </xf>
    <xf numFmtId="0" fontId="34" fillId="37" borderId="0" xfId="3" applyFont="1" applyFill="1" applyBorder="1" applyAlignment="1">
      <alignment horizontal="left" vertical="center" wrapText="1"/>
    </xf>
    <xf numFmtId="0" fontId="34" fillId="35" borderId="0" xfId="3" applyFont="1" applyFill="1" applyBorder="1" applyAlignment="1">
      <alignment horizontal="left" vertical="center" wrapText="1"/>
    </xf>
    <xf numFmtId="9" fontId="34" fillId="37" borderId="0" xfId="3" applyNumberFormat="1" applyFont="1" applyFill="1" applyBorder="1" applyAlignment="1">
      <alignment horizontal="left" vertical="center" wrapText="1"/>
    </xf>
    <xf numFmtId="0" fontId="34" fillId="37" borderId="0" xfId="3" applyFont="1" applyFill="1" applyBorder="1" applyAlignment="1">
      <alignment horizontal="center" vertical="center" wrapText="1"/>
    </xf>
    <xf numFmtId="0" fontId="30" fillId="35" borderId="38" xfId="3" applyFont="1" applyFill="1" applyBorder="1" applyAlignment="1">
      <alignment horizontal="left"/>
    </xf>
    <xf numFmtId="0" fontId="30" fillId="35" borderId="0" xfId="3" applyFont="1" applyFill="1" applyAlignment="1">
      <alignment horizontal="center"/>
    </xf>
    <xf numFmtId="0" fontId="30" fillId="39" borderId="0" xfId="3" applyFont="1" applyFill="1" applyAlignment="1">
      <alignment horizontal="left"/>
    </xf>
    <xf numFmtId="0" fontId="30" fillId="35" borderId="0" xfId="3" applyFont="1" applyFill="1"/>
    <xf numFmtId="0" fontId="30" fillId="0" borderId="0" xfId="3" applyFont="1"/>
    <xf numFmtId="0" fontId="23" fillId="0" borderId="41" xfId="0" applyFont="1" applyFill="1" applyBorder="1" applyAlignment="1">
      <alignment horizontal="left" vertical="center" wrapText="1" indent="3"/>
    </xf>
    <xf numFmtId="0" fontId="23" fillId="0" borderId="42" xfId="0" applyFont="1" applyFill="1" applyBorder="1" applyAlignment="1">
      <alignment horizontal="left" vertical="center" wrapText="1" indent="3"/>
    </xf>
    <xf numFmtId="0" fontId="22" fillId="0" borderId="12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justify" vertical="center" wrapText="1"/>
    </xf>
    <xf numFmtId="0" fontId="22" fillId="0" borderId="13" xfId="0" applyFont="1" applyFill="1" applyBorder="1" applyAlignment="1">
      <alignment horizontal="justify" vertical="center" wrapText="1"/>
    </xf>
    <xf numFmtId="164" fontId="19" fillId="34" borderId="34" xfId="1" applyNumberFormat="1" applyFont="1" applyFill="1" applyBorder="1" applyAlignment="1" applyProtection="1">
      <alignment horizontal="center"/>
    </xf>
    <xf numFmtId="164" fontId="19" fillId="34" borderId="35" xfId="1" applyNumberFormat="1" applyFont="1" applyFill="1" applyBorder="1" applyAlignment="1" applyProtection="1">
      <alignment horizontal="center"/>
    </xf>
    <xf numFmtId="164" fontId="19" fillId="34" borderId="36" xfId="1" applyNumberFormat="1" applyFont="1" applyFill="1" applyBorder="1" applyAlignment="1" applyProtection="1">
      <alignment horizontal="center"/>
    </xf>
    <xf numFmtId="164" fontId="19" fillId="34" borderId="10" xfId="1" applyNumberFormat="1" applyFont="1" applyFill="1" applyBorder="1" applyAlignment="1" applyProtection="1">
      <alignment horizontal="center"/>
      <protection locked="0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164" fontId="19" fillId="34" borderId="11" xfId="1" applyNumberFormat="1" applyFont="1" applyFill="1" applyBorder="1" applyAlignment="1" applyProtection="1">
      <alignment horizontal="center"/>
      <protection locked="0"/>
    </xf>
    <xf numFmtId="164" fontId="19" fillId="34" borderId="10" xfId="1" applyNumberFormat="1" applyFont="1" applyFill="1" applyBorder="1" applyAlignment="1" applyProtection="1">
      <alignment horizontal="center"/>
    </xf>
    <xf numFmtId="164" fontId="19" fillId="34" borderId="0" xfId="1" applyNumberFormat="1" applyFont="1" applyFill="1" applyBorder="1" applyAlignment="1" applyProtection="1">
      <alignment horizontal="center"/>
    </xf>
    <xf numFmtId="164" fontId="19" fillId="34" borderId="11" xfId="1" applyNumberFormat="1" applyFont="1" applyFill="1" applyBorder="1" applyAlignment="1" applyProtection="1">
      <alignment horizontal="center"/>
    </xf>
    <xf numFmtId="164" fontId="21" fillId="34" borderId="37" xfId="1" applyNumberFormat="1" applyFont="1" applyFill="1" applyBorder="1" applyAlignment="1" applyProtection="1">
      <alignment horizontal="center" vertical="center"/>
    </xf>
    <xf numFmtId="164" fontId="21" fillId="34" borderId="38" xfId="1" applyNumberFormat="1" applyFont="1" applyFill="1" applyBorder="1" applyAlignment="1" applyProtection="1">
      <alignment horizontal="center" vertical="center"/>
    </xf>
    <xf numFmtId="164" fontId="21" fillId="34" borderId="39" xfId="1" applyNumberFormat="1" applyFont="1" applyFill="1" applyBorder="1" applyAlignment="1" applyProtection="1">
      <alignment horizontal="center" vertical="center"/>
    </xf>
    <xf numFmtId="164" fontId="21" fillId="34" borderId="12" xfId="1" applyNumberFormat="1" applyFont="1" applyFill="1" applyBorder="1" applyAlignment="1" applyProtection="1">
      <alignment horizontal="center" vertical="center"/>
    </xf>
    <xf numFmtId="164" fontId="21" fillId="34" borderId="0" xfId="1" applyNumberFormat="1" applyFont="1" applyFill="1" applyBorder="1" applyAlignment="1" applyProtection="1">
      <alignment horizontal="center" vertical="center"/>
    </xf>
    <xf numFmtId="164" fontId="21" fillId="34" borderId="13" xfId="1" applyNumberFormat="1" applyFont="1" applyFill="1" applyBorder="1" applyAlignment="1" applyProtection="1">
      <alignment horizontal="center" vertical="center"/>
    </xf>
    <xf numFmtId="164" fontId="21" fillId="34" borderId="15" xfId="1" applyNumberFormat="1" applyFont="1" applyFill="1" applyBorder="1" applyAlignment="1" applyProtection="1">
      <alignment horizontal="center" vertical="center"/>
    </xf>
    <xf numFmtId="164" fontId="21" fillId="34" borderId="16" xfId="1" applyNumberFormat="1" applyFont="1" applyFill="1" applyBorder="1" applyAlignment="1" applyProtection="1">
      <alignment horizontal="center" vertical="center"/>
    </xf>
    <xf numFmtId="164" fontId="21" fillId="34" borderId="17" xfId="1" applyNumberFormat="1" applyFont="1" applyFill="1" applyBorder="1" applyAlignment="1" applyProtection="1">
      <alignment horizontal="center" vertical="center"/>
    </xf>
    <xf numFmtId="164" fontId="21" fillId="34" borderId="40" xfId="1" applyNumberFormat="1" applyFont="1" applyFill="1" applyBorder="1" applyAlignment="1" applyProtection="1">
      <alignment horizontal="center"/>
    </xf>
    <xf numFmtId="164" fontId="21" fillId="34" borderId="41" xfId="1" applyNumberFormat="1" applyFont="1" applyFill="1" applyBorder="1" applyAlignment="1" applyProtection="1">
      <alignment horizontal="center"/>
    </xf>
    <xf numFmtId="164" fontId="21" fillId="34" borderId="42" xfId="1" applyNumberFormat="1" applyFont="1" applyFill="1" applyBorder="1" applyAlignment="1" applyProtection="1">
      <alignment horizontal="center"/>
    </xf>
    <xf numFmtId="164" fontId="21" fillId="34" borderId="43" xfId="1" applyNumberFormat="1" applyFont="1" applyFill="1" applyBorder="1" applyAlignment="1" applyProtection="1">
      <alignment horizontal="center" vertical="center"/>
    </xf>
    <xf numFmtId="164" fontId="21" fillId="34" borderId="14" xfId="1" applyNumberFormat="1" applyFont="1" applyFill="1" applyBorder="1" applyAlignment="1" applyProtection="1">
      <alignment horizontal="center" vertical="center"/>
    </xf>
    <xf numFmtId="164" fontId="21" fillId="34" borderId="0" xfId="1" applyNumberFormat="1" applyFont="1" applyFill="1" applyBorder="1" applyAlignment="1" applyProtection="1">
      <alignment horizontal="center"/>
      <protection locked="0"/>
    </xf>
    <xf numFmtId="0" fontId="26" fillId="0" borderId="0" xfId="0" applyFont="1" applyAlignment="1">
      <alignment horizontal="left" vertical="center" wrapText="1"/>
    </xf>
    <xf numFmtId="164" fontId="21" fillId="34" borderId="0" xfId="1" applyNumberFormat="1" applyFont="1" applyFill="1" applyBorder="1" applyAlignment="1" applyProtection="1">
      <alignment horizontal="center"/>
    </xf>
    <xf numFmtId="0" fontId="32" fillId="0" borderId="19" xfId="3" applyFont="1" applyBorder="1" applyAlignment="1">
      <alignment horizontal="center" vertical="center" wrapText="1"/>
    </xf>
    <xf numFmtId="0" fontId="32" fillId="0" borderId="20" xfId="3" applyFont="1" applyBorder="1" applyAlignment="1">
      <alignment horizontal="center" vertical="center" wrapText="1"/>
    </xf>
    <xf numFmtId="0" fontId="32" fillId="0" borderId="22" xfId="3" applyFont="1" applyBorder="1" applyAlignment="1">
      <alignment horizontal="center" vertical="center" wrapText="1"/>
    </xf>
    <xf numFmtId="0" fontId="32" fillId="35" borderId="25" xfId="3" applyFont="1" applyFill="1" applyBorder="1" applyAlignment="1">
      <alignment horizontal="center" vertical="center"/>
    </xf>
    <xf numFmtId="0" fontId="32" fillId="35" borderId="26" xfId="3" applyFont="1" applyFill="1" applyBorder="1" applyAlignment="1">
      <alignment horizontal="center" vertical="center"/>
    </xf>
    <xf numFmtId="0" fontId="32" fillId="35" borderId="27" xfId="3" applyFont="1" applyFill="1" applyBorder="1" applyAlignment="1">
      <alignment horizontal="center" vertical="center"/>
    </xf>
  </cellXfs>
  <cellStyles count="56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 2" xfId="1"/>
    <cellStyle name="Millares 2 2" xfId="53"/>
    <cellStyle name="Neutral 2" xfId="40"/>
    <cellStyle name="Normal" xfId="0" builtinId="0"/>
    <cellStyle name="Normal 2" xfId="3"/>
    <cellStyle name="Normal 2 2" xfId="41"/>
    <cellStyle name="Normal 2 3" xfId="54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showGridLines="0" tabSelected="1" showWhiteSpace="0" view="pageBreakPreview" zoomScale="60" zoomScaleNormal="75" workbookViewId="0">
      <selection activeCell="G15" sqref="G15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51.2851562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16384" width="11.42578125" style="1" hidden="1"/>
  </cols>
  <sheetData>
    <row r="1" spans="2:10" x14ac:dyDescent="0.2"/>
    <row r="2" spans="2:10" ht="15" x14ac:dyDescent="0.25">
      <c r="B2" s="116"/>
      <c r="C2" s="117"/>
      <c r="D2" s="117"/>
      <c r="E2" s="117"/>
      <c r="F2" s="117"/>
      <c r="G2" s="117"/>
      <c r="H2" s="117"/>
      <c r="I2" s="117"/>
      <c r="J2" s="118"/>
    </row>
    <row r="3" spans="2:10" ht="15" x14ac:dyDescent="0.25">
      <c r="B3" s="119" t="s">
        <v>0</v>
      </c>
      <c r="C3" s="120"/>
      <c r="D3" s="120"/>
      <c r="E3" s="120"/>
      <c r="F3" s="120"/>
      <c r="G3" s="120"/>
      <c r="H3" s="120"/>
      <c r="I3" s="120"/>
      <c r="J3" s="121"/>
    </row>
    <row r="4" spans="2:10" ht="15" x14ac:dyDescent="0.25">
      <c r="B4" s="122" t="s">
        <v>1</v>
      </c>
      <c r="C4" s="123"/>
      <c r="D4" s="123"/>
      <c r="E4" s="123"/>
      <c r="F4" s="123"/>
      <c r="G4" s="123"/>
      <c r="H4" s="123"/>
      <c r="I4" s="123"/>
      <c r="J4" s="124"/>
    </row>
    <row r="5" spans="2:10" ht="15" x14ac:dyDescent="0.25">
      <c r="B5" s="122" t="s">
        <v>115</v>
      </c>
      <c r="C5" s="123"/>
      <c r="D5" s="123"/>
      <c r="E5" s="123"/>
      <c r="F5" s="123"/>
      <c r="G5" s="123"/>
      <c r="H5" s="123"/>
      <c r="I5" s="123"/>
      <c r="J5" s="124"/>
    </row>
    <row r="6" spans="2:10" x14ac:dyDescent="0.2">
      <c r="B6" s="9"/>
      <c r="C6" s="9"/>
      <c r="D6" s="9"/>
      <c r="E6" s="9"/>
      <c r="F6" s="9"/>
      <c r="G6" s="9"/>
      <c r="H6" s="9"/>
      <c r="I6" s="9"/>
      <c r="J6" s="9"/>
    </row>
    <row r="7" spans="2:10" x14ac:dyDescent="0.2">
      <c r="B7" s="125" t="s">
        <v>2</v>
      </c>
      <c r="C7" s="126"/>
      <c r="D7" s="127"/>
      <c r="E7" s="134" t="s">
        <v>3</v>
      </c>
      <c r="F7" s="135"/>
      <c r="G7" s="135"/>
      <c r="H7" s="135"/>
      <c r="I7" s="136"/>
      <c r="J7" s="137" t="s">
        <v>4</v>
      </c>
    </row>
    <row r="8" spans="2:10" x14ac:dyDescent="0.2">
      <c r="B8" s="128"/>
      <c r="C8" s="129"/>
      <c r="D8" s="130"/>
      <c r="E8" s="65" t="s">
        <v>5</v>
      </c>
      <c r="F8" s="66" t="s">
        <v>6</v>
      </c>
      <c r="G8" s="66" t="s">
        <v>7</v>
      </c>
      <c r="H8" s="66" t="s">
        <v>8</v>
      </c>
      <c r="I8" s="67" t="s">
        <v>9</v>
      </c>
      <c r="J8" s="138"/>
    </row>
    <row r="9" spans="2:10" x14ac:dyDescent="0.2">
      <c r="B9" s="131"/>
      <c r="C9" s="132"/>
      <c r="D9" s="133"/>
      <c r="E9" s="68">
        <v>1</v>
      </c>
      <c r="F9" s="68">
        <v>2</v>
      </c>
      <c r="G9" s="68" t="s">
        <v>10</v>
      </c>
      <c r="H9" s="68">
        <v>4</v>
      </c>
      <c r="I9" s="69">
        <v>5</v>
      </c>
      <c r="J9" s="68" t="s">
        <v>11</v>
      </c>
    </row>
    <row r="10" spans="2:10" s="10" customFormat="1" x14ac:dyDescent="0.2">
      <c r="B10" s="111" t="s">
        <v>12</v>
      </c>
      <c r="C10" s="112"/>
      <c r="D10" s="113"/>
      <c r="E10" s="15">
        <f t="shared" ref="E10:J10" si="0">SUM(E11,E14,E23,E27,E30,E35)</f>
        <v>41862268.43</v>
      </c>
      <c r="F10" s="15">
        <f t="shared" si="0"/>
        <v>1456343.51</v>
      </c>
      <c r="G10" s="15">
        <f t="shared" si="0"/>
        <v>43318611.939999998</v>
      </c>
      <c r="H10" s="15">
        <f t="shared" si="0"/>
        <v>11309023.639999995</v>
      </c>
      <c r="I10" s="15">
        <f t="shared" si="0"/>
        <v>10691685.189999998</v>
      </c>
      <c r="J10" s="15">
        <f t="shared" si="0"/>
        <v>32009588.300000004</v>
      </c>
    </row>
    <row r="11" spans="2:10" s="10" customFormat="1" ht="28.5" customHeight="1" x14ac:dyDescent="0.2">
      <c r="B11" s="11"/>
      <c r="C11" s="114" t="s">
        <v>13</v>
      </c>
      <c r="D11" s="115"/>
      <c r="E11" s="16">
        <f t="shared" ref="E11:J11" si="1">SUM(E12:E13)</f>
        <v>0</v>
      </c>
      <c r="F11" s="16">
        <f t="shared" si="1"/>
        <v>0</v>
      </c>
      <c r="G11" s="16">
        <f t="shared" si="1"/>
        <v>0</v>
      </c>
      <c r="H11" s="16">
        <f t="shared" si="1"/>
        <v>0</v>
      </c>
      <c r="I11" s="16">
        <f t="shared" si="1"/>
        <v>0</v>
      </c>
      <c r="J11" s="16">
        <f t="shared" si="1"/>
        <v>0</v>
      </c>
    </row>
    <row r="12" spans="2:10" s="10" customFormat="1" x14ac:dyDescent="0.2">
      <c r="B12" s="11"/>
      <c r="C12" s="62"/>
      <c r="D12" s="63" t="s">
        <v>14</v>
      </c>
      <c r="E12" s="17">
        <v>0</v>
      </c>
      <c r="F12" s="18">
        <v>0</v>
      </c>
      <c r="G12" s="19">
        <f>E12+F12</f>
        <v>0</v>
      </c>
      <c r="H12" s="18">
        <v>0</v>
      </c>
      <c r="I12" s="18">
        <v>0</v>
      </c>
      <c r="J12" s="20">
        <f>G12-H12</f>
        <v>0</v>
      </c>
    </row>
    <row r="13" spans="2:10" s="10" customFormat="1" x14ac:dyDescent="0.2">
      <c r="B13" s="11"/>
      <c r="C13" s="62"/>
      <c r="D13" s="63" t="s">
        <v>15</v>
      </c>
      <c r="E13" s="17">
        <v>0</v>
      </c>
      <c r="F13" s="18">
        <v>0</v>
      </c>
      <c r="G13" s="19">
        <f>E13+F13</f>
        <v>0</v>
      </c>
      <c r="H13" s="18">
        <v>0</v>
      </c>
      <c r="I13" s="18">
        <v>0</v>
      </c>
      <c r="J13" s="20">
        <f>G13-H13</f>
        <v>0</v>
      </c>
    </row>
    <row r="14" spans="2:10" s="10" customFormat="1" x14ac:dyDescent="0.2">
      <c r="B14" s="11"/>
      <c r="C14" s="114" t="s">
        <v>16</v>
      </c>
      <c r="D14" s="115"/>
      <c r="E14" s="16">
        <f t="shared" ref="E14:J14" si="2">SUM(E15:E22)</f>
        <v>0</v>
      </c>
      <c r="F14" s="16">
        <f t="shared" si="2"/>
        <v>0</v>
      </c>
      <c r="G14" s="16">
        <f t="shared" si="2"/>
        <v>0</v>
      </c>
      <c r="H14" s="16">
        <f t="shared" si="2"/>
        <v>0</v>
      </c>
      <c r="I14" s="16">
        <f t="shared" si="2"/>
        <v>0</v>
      </c>
      <c r="J14" s="16">
        <f t="shared" si="2"/>
        <v>0</v>
      </c>
    </row>
    <row r="15" spans="2:10" s="10" customFormat="1" x14ac:dyDescent="0.2">
      <c r="B15" s="11"/>
      <c r="C15" s="62"/>
      <c r="D15" s="63" t="s">
        <v>17</v>
      </c>
      <c r="E15" s="17">
        <v>0</v>
      </c>
      <c r="F15" s="18">
        <v>0</v>
      </c>
      <c r="G15" s="19">
        <f>E15+F15</f>
        <v>0</v>
      </c>
      <c r="H15" s="18">
        <v>0</v>
      </c>
      <c r="I15" s="18">
        <v>0</v>
      </c>
      <c r="J15" s="20">
        <f>G15-H15</f>
        <v>0</v>
      </c>
    </row>
    <row r="16" spans="2:10" s="10" customFormat="1" x14ac:dyDescent="0.2">
      <c r="B16" s="11"/>
      <c r="C16" s="62"/>
      <c r="D16" s="63" t="s">
        <v>18</v>
      </c>
      <c r="E16" s="17">
        <v>0</v>
      </c>
      <c r="F16" s="18">
        <v>0</v>
      </c>
      <c r="G16" s="19">
        <f t="shared" ref="G16:G22" si="3">E16+F16</f>
        <v>0</v>
      </c>
      <c r="H16" s="18">
        <v>0</v>
      </c>
      <c r="I16" s="18">
        <v>0</v>
      </c>
      <c r="J16" s="20">
        <f t="shared" ref="J16:J22" si="4">G16-H16</f>
        <v>0</v>
      </c>
    </row>
    <row r="17" spans="2:10" s="10" customFormat="1" x14ac:dyDescent="0.2">
      <c r="B17" s="11"/>
      <c r="C17" s="62"/>
      <c r="D17" s="63" t="s">
        <v>19</v>
      </c>
      <c r="E17" s="17">
        <v>0</v>
      </c>
      <c r="F17" s="18">
        <v>0</v>
      </c>
      <c r="G17" s="19">
        <f t="shared" si="3"/>
        <v>0</v>
      </c>
      <c r="H17" s="18">
        <v>0</v>
      </c>
      <c r="I17" s="18">
        <v>0</v>
      </c>
      <c r="J17" s="20">
        <f t="shared" si="4"/>
        <v>0</v>
      </c>
    </row>
    <row r="18" spans="2:10" s="10" customFormat="1" x14ac:dyDescent="0.2">
      <c r="B18" s="11"/>
      <c r="C18" s="62"/>
      <c r="D18" s="63" t="s">
        <v>20</v>
      </c>
      <c r="E18" s="17">
        <v>0</v>
      </c>
      <c r="F18" s="18">
        <v>0</v>
      </c>
      <c r="G18" s="19">
        <f t="shared" si="3"/>
        <v>0</v>
      </c>
      <c r="H18" s="18">
        <v>0</v>
      </c>
      <c r="I18" s="18">
        <v>0</v>
      </c>
      <c r="J18" s="20">
        <f t="shared" si="4"/>
        <v>0</v>
      </c>
    </row>
    <row r="19" spans="2:10" s="10" customFormat="1" x14ac:dyDescent="0.2">
      <c r="B19" s="11"/>
      <c r="C19" s="62"/>
      <c r="D19" s="63" t="s">
        <v>21</v>
      </c>
      <c r="E19" s="17">
        <v>0</v>
      </c>
      <c r="F19" s="18">
        <v>0</v>
      </c>
      <c r="G19" s="19">
        <f t="shared" si="3"/>
        <v>0</v>
      </c>
      <c r="H19" s="18">
        <v>0</v>
      </c>
      <c r="I19" s="18">
        <v>0</v>
      </c>
      <c r="J19" s="20">
        <f t="shared" si="4"/>
        <v>0</v>
      </c>
    </row>
    <row r="20" spans="2:10" s="10" customFormat="1" ht="24" x14ac:dyDescent="0.2">
      <c r="B20" s="11"/>
      <c r="C20" s="62"/>
      <c r="D20" s="63" t="s">
        <v>22</v>
      </c>
      <c r="E20" s="17">
        <v>0</v>
      </c>
      <c r="F20" s="18">
        <v>0</v>
      </c>
      <c r="G20" s="19">
        <f t="shared" si="3"/>
        <v>0</v>
      </c>
      <c r="H20" s="18">
        <v>0</v>
      </c>
      <c r="I20" s="18">
        <v>0</v>
      </c>
      <c r="J20" s="20">
        <f t="shared" si="4"/>
        <v>0</v>
      </c>
    </row>
    <row r="21" spans="2:10" s="10" customFormat="1" x14ac:dyDescent="0.2">
      <c r="B21" s="11"/>
      <c r="C21" s="62"/>
      <c r="D21" s="63" t="s">
        <v>23</v>
      </c>
      <c r="E21" s="17">
        <v>0</v>
      </c>
      <c r="F21" s="18">
        <v>0</v>
      </c>
      <c r="G21" s="19">
        <f t="shared" si="3"/>
        <v>0</v>
      </c>
      <c r="H21" s="18">
        <v>0</v>
      </c>
      <c r="I21" s="18">
        <v>0</v>
      </c>
      <c r="J21" s="20">
        <f t="shared" si="4"/>
        <v>0</v>
      </c>
    </row>
    <row r="22" spans="2:10" s="10" customFormat="1" x14ac:dyDescent="0.2">
      <c r="B22" s="11"/>
      <c r="C22" s="62"/>
      <c r="D22" s="63" t="s">
        <v>24</v>
      </c>
      <c r="E22" s="17">
        <v>0</v>
      </c>
      <c r="F22" s="18">
        <v>0</v>
      </c>
      <c r="G22" s="19">
        <f t="shared" si="3"/>
        <v>0</v>
      </c>
      <c r="H22" s="18">
        <v>0</v>
      </c>
      <c r="I22" s="18">
        <v>0</v>
      </c>
      <c r="J22" s="20">
        <f t="shared" si="4"/>
        <v>0</v>
      </c>
    </row>
    <row r="23" spans="2:10" s="10" customFormat="1" x14ac:dyDescent="0.2">
      <c r="B23" s="11"/>
      <c r="C23" s="114" t="s">
        <v>25</v>
      </c>
      <c r="D23" s="115"/>
      <c r="E23" s="16">
        <f t="shared" ref="E23:J23" si="5">SUM(E24:E26)</f>
        <v>41862268.43</v>
      </c>
      <c r="F23" s="16">
        <f t="shared" si="5"/>
        <v>1456343.51</v>
      </c>
      <c r="G23" s="16">
        <f t="shared" si="5"/>
        <v>43318611.939999998</v>
      </c>
      <c r="H23" s="16">
        <f t="shared" si="5"/>
        <v>11309023.639999995</v>
      </c>
      <c r="I23" s="16">
        <f t="shared" si="5"/>
        <v>10691685.189999998</v>
      </c>
      <c r="J23" s="16">
        <f t="shared" si="5"/>
        <v>32009588.300000004</v>
      </c>
    </row>
    <row r="24" spans="2:10" s="10" customFormat="1" ht="36" customHeight="1" x14ac:dyDescent="0.2">
      <c r="B24" s="11"/>
      <c r="C24" s="62"/>
      <c r="D24" s="63" t="s">
        <v>26</v>
      </c>
      <c r="E24" s="17">
        <v>0</v>
      </c>
      <c r="F24" s="18">
        <v>0</v>
      </c>
      <c r="G24" s="19">
        <f>E24+F24</f>
        <v>0</v>
      </c>
      <c r="H24" s="18">
        <v>0</v>
      </c>
      <c r="I24" s="18">
        <v>0</v>
      </c>
      <c r="J24" s="20">
        <f>G24-H24</f>
        <v>0</v>
      </c>
    </row>
    <row r="25" spans="2:10" s="10" customFormat="1" ht="27" customHeight="1" x14ac:dyDescent="0.2">
      <c r="B25" s="11"/>
      <c r="C25" s="62"/>
      <c r="D25" s="63" t="s">
        <v>27</v>
      </c>
      <c r="E25" s="17">
        <v>41862268.43</v>
      </c>
      <c r="F25" s="18">
        <v>1456343.51</v>
      </c>
      <c r="G25" s="19">
        <f>E25+F25</f>
        <v>43318611.939999998</v>
      </c>
      <c r="H25" s="18">
        <v>11309023.639999995</v>
      </c>
      <c r="I25" s="18">
        <v>10691685.189999998</v>
      </c>
      <c r="J25" s="20">
        <f>G25-H25</f>
        <v>32009588.300000004</v>
      </c>
    </row>
    <row r="26" spans="2:10" s="10" customFormat="1" x14ac:dyDescent="0.2">
      <c r="B26" s="11"/>
      <c r="C26" s="62"/>
      <c r="D26" s="63" t="s">
        <v>28</v>
      </c>
      <c r="E26" s="17">
        <v>0</v>
      </c>
      <c r="F26" s="18">
        <v>0</v>
      </c>
      <c r="G26" s="19">
        <f>E26+F26</f>
        <v>0</v>
      </c>
      <c r="H26" s="18">
        <v>0</v>
      </c>
      <c r="I26" s="18">
        <v>0</v>
      </c>
      <c r="J26" s="20">
        <f>G26-H26</f>
        <v>0</v>
      </c>
    </row>
    <row r="27" spans="2:10" s="10" customFormat="1" x14ac:dyDescent="0.2">
      <c r="B27" s="11"/>
      <c r="C27" s="114" t="s">
        <v>29</v>
      </c>
      <c r="D27" s="115"/>
      <c r="E27" s="16">
        <f t="shared" ref="E27:J27" si="6">SUM(E28:E29)</f>
        <v>0</v>
      </c>
      <c r="F27" s="16">
        <f t="shared" si="6"/>
        <v>0</v>
      </c>
      <c r="G27" s="16">
        <f t="shared" si="6"/>
        <v>0</v>
      </c>
      <c r="H27" s="16">
        <f t="shared" si="6"/>
        <v>0</v>
      </c>
      <c r="I27" s="16">
        <f t="shared" si="6"/>
        <v>0</v>
      </c>
      <c r="J27" s="16">
        <f t="shared" si="6"/>
        <v>0</v>
      </c>
    </row>
    <row r="28" spans="2:10" s="10" customFormat="1" ht="28.5" customHeight="1" x14ac:dyDescent="0.2">
      <c r="B28" s="11"/>
      <c r="C28" s="62"/>
      <c r="D28" s="63" t="s">
        <v>30</v>
      </c>
      <c r="E28" s="17">
        <v>0</v>
      </c>
      <c r="F28" s="18">
        <v>0</v>
      </c>
      <c r="G28" s="19">
        <f>E28+F28</f>
        <v>0</v>
      </c>
      <c r="H28" s="18">
        <v>0</v>
      </c>
      <c r="I28" s="18">
        <v>0</v>
      </c>
      <c r="J28" s="20">
        <f>G28-H28</f>
        <v>0</v>
      </c>
    </row>
    <row r="29" spans="2:10" s="10" customFormat="1" ht="21" customHeight="1" x14ac:dyDescent="0.2">
      <c r="B29" s="11"/>
      <c r="C29" s="62"/>
      <c r="D29" s="63" t="s">
        <v>31</v>
      </c>
      <c r="E29" s="17">
        <v>0</v>
      </c>
      <c r="F29" s="18">
        <v>0</v>
      </c>
      <c r="G29" s="19">
        <f>E29+F29</f>
        <v>0</v>
      </c>
      <c r="H29" s="18">
        <v>0</v>
      </c>
      <c r="I29" s="18">
        <v>0</v>
      </c>
      <c r="J29" s="20">
        <f>G29-H29</f>
        <v>0</v>
      </c>
    </row>
    <row r="30" spans="2:10" s="10" customFormat="1" x14ac:dyDescent="0.2">
      <c r="B30" s="11"/>
      <c r="C30" s="114" t="s">
        <v>32</v>
      </c>
      <c r="D30" s="115"/>
      <c r="E30" s="16">
        <f t="shared" ref="E30:J30" si="7">SUM(E31:E34)</f>
        <v>0</v>
      </c>
      <c r="F30" s="16">
        <f t="shared" si="7"/>
        <v>0</v>
      </c>
      <c r="G30" s="16">
        <f t="shared" si="7"/>
        <v>0</v>
      </c>
      <c r="H30" s="16">
        <f t="shared" si="7"/>
        <v>0</v>
      </c>
      <c r="I30" s="16">
        <f t="shared" si="7"/>
        <v>0</v>
      </c>
      <c r="J30" s="16">
        <f t="shared" si="7"/>
        <v>0</v>
      </c>
    </row>
    <row r="31" spans="2:10" s="10" customFormat="1" x14ac:dyDescent="0.2">
      <c r="B31" s="11"/>
      <c r="C31" s="62"/>
      <c r="D31" s="63" t="s">
        <v>33</v>
      </c>
      <c r="E31" s="17">
        <v>0</v>
      </c>
      <c r="F31" s="18">
        <v>0</v>
      </c>
      <c r="G31" s="19">
        <f>E31+F31</f>
        <v>0</v>
      </c>
      <c r="H31" s="18">
        <v>0</v>
      </c>
      <c r="I31" s="18">
        <v>0</v>
      </c>
      <c r="J31" s="20">
        <f>G31-H31</f>
        <v>0</v>
      </c>
    </row>
    <row r="32" spans="2:10" s="10" customFormat="1" x14ac:dyDescent="0.2">
      <c r="B32" s="11"/>
      <c r="C32" s="62"/>
      <c r="D32" s="63" t="s">
        <v>34</v>
      </c>
      <c r="E32" s="17">
        <v>0</v>
      </c>
      <c r="F32" s="18">
        <v>0</v>
      </c>
      <c r="G32" s="19">
        <f>E32+F32</f>
        <v>0</v>
      </c>
      <c r="H32" s="18">
        <v>0</v>
      </c>
      <c r="I32" s="18">
        <v>0</v>
      </c>
      <c r="J32" s="20">
        <f>G32-H32</f>
        <v>0</v>
      </c>
    </row>
    <row r="33" spans="2:10" s="10" customFormat="1" x14ac:dyDescent="0.2">
      <c r="B33" s="11"/>
      <c r="C33" s="62"/>
      <c r="D33" s="63" t="s">
        <v>35</v>
      </c>
      <c r="E33" s="17">
        <v>0</v>
      </c>
      <c r="F33" s="18">
        <v>0</v>
      </c>
      <c r="G33" s="19">
        <f>E33+F33</f>
        <v>0</v>
      </c>
      <c r="H33" s="18">
        <v>0</v>
      </c>
      <c r="I33" s="18">
        <v>0</v>
      </c>
      <c r="J33" s="20">
        <f>G33-H33</f>
        <v>0</v>
      </c>
    </row>
    <row r="34" spans="2:10" s="10" customFormat="1" ht="24" x14ac:dyDescent="0.2">
      <c r="B34" s="11"/>
      <c r="C34" s="62"/>
      <c r="D34" s="63" t="s">
        <v>36</v>
      </c>
      <c r="E34" s="17">
        <v>0</v>
      </c>
      <c r="F34" s="18">
        <v>0</v>
      </c>
      <c r="G34" s="19">
        <f>E34+F34</f>
        <v>0</v>
      </c>
      <c r="H34" s="18">
        <v>0</v>
      </c>
      <c r="I34" s="18">
        <v>0</v>
      </c>
      <c r="J34" s="20">
        <f>G34-H34</f>
        <v>0</v>
      </c>
    </row>
    <row r="35" spans="2:10" s="10" customFormat="1" ht="27" customHeight="1" x14ac:dyDescent="0.2">
      <c r="B35" s="11"/>
      <c r="C35" s="114" t="s">
        <v>37</v>
      </c>
      <c r="D35" s="115"/>
      <c r="E35" s="16">
        <f t="shared" ref="E35:J35" si="8">SUM(E36)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I35" s="16">
        <f t="shared" si="8"/>
        <v>0</v>
      </c>
      <c r="J35" s="16">
        <f t="shared" si="8"/>
        <v>0</v>
      </c>
    </row>
    <row r="36" spans="2:10" s="10" customFormat="1" x14ac:dyDescent="0.2">
      <c r="B36" s="11"/>
      <c r="C36" s="62"/>
      <c r="D36" s="63" t="s">
        <v>38</v>
      </c>
      <c r="E36" s="17">
        <v>0</v>
      </c>
      <c r="F36" s="18">
        <v>0</v>
      </c>
      <c r="G36" s="19">
        <f>E36+F36</f>
        <v>0</v>
      </c>
      <c r="H36" s="18">
        <v>0</v>
      </c>
      <c r="I36" s="18">
        <v>0</v>
      </c>
      <c r="J36" s="20">
        <f>G36-H36</f>
        <v>0</v>
      </c>
    </row>
    <row r="37" spans="2:10" s="10" customFormat="1" ht="16.5" customHeight="1" x14ac:dyDescent="0.2">
      <c r="B37" s="111" t="s">
        <v>39</v>
      </c>
      <c r="C37" s="112"/>
      <c r="D37" s="113"/>
      <c r="E37" s="17">
        <v>0</v>
      </c>
      <c r="F37" s="18">
        <v>0</v>
      </c>
      <c r="G37" s="19">
        <f>E37+F37</f>
        <v>0</v>
      </c>
      <c r="H37" s="18">
        <v>0</v>
      </c>
      <c r="I37" s="18">
        <v>0</v>
      </c>
      <c r="J37" s="20">
        <f>G37-H37</f>
        <v>0</v>
      </c>
    </row>
    <row r="38" spans="2:10" s="10" customFormat="1" ht="23.25" customHeight="1" x14ac:dyDescent="0.2">
      <c r="B38" s="111" t="s">
        <v>40</v>
      </c>
      <c r="C38" s="112"/>
      <c r="D38" s="113"/>
      <c r="E38" s="17">
        <v>0</v>
      </c>
      <c r="F38" s="18">
        <v>0</v>
      </c>
      <c r="G38" s="19">
        <f>E38+F38</f>
        <v>0</v>
      </c>
      <c r="H38" s="18">
        <v>0</v>
      </c>
      <c r="I38" s="18">
        <v>0</v>
      </c>
      <c r="J38" s="20">
        <f>G38-H38</f>
        <v>0</v>
      </c>
    </row>
    <row r="39" spans="2:10" s="10" customFormat="1" ht="15.75" customHeight="1" x14ac:dyDescent="0.2">
      <c r="B39" s="111" t="s">
        <v>41</v>
      </c>
      <c r="C39" s="112"/>
      <c r="D39" s="113"/>
      <c r="E39" s="17">
        <v>0</v>
      </c>
      <c r="F39" s="18">
        <v>0</v>
      </c>
      <c r="G39" s="19">
        <f>E39+F39</f>
        <v>0</v>
      </c>
      <c r="H39" s="18">
        <v>0</v>
      </c>
      <c r="I39" s="18">
        <v>0</v>
      </c>
      <c r="J39" s="20">
        <f>G39-H39</f>
        <v>0</v>
      </c>
    </row>
    <row r="40" spans="2:10" s="10" customFormat="1" x14ac:dyDescent="0.2">
      <c r="B40" s="12"/>
      <c r="C40" s="13"/>
      <c r="D40" s="14"/>
      <c r="E40" s="21"/>
      <c r="F40" s="22"/>
      <c r="G40" s="22"/>
      <c r="H40" s="22"/>
      <c r="I40" s="22"/>
      <c r="J40" s="22"/>
    </row>
    <row r="41" spans="2:10" s="10" customFormat="1" x14ac:dyDescent="0.2">
      <c r="B41" s="70"/>
      <c r="C41" s="109" t="s">
        <v>42</v>
      </c>
      <c r="D41" s="110"/>
      <c r="E41" s="23">
        <f t="shared" ref="E41:J41" si="9">SUM(E10,E37,E38,E39)</f>
        <v>41862268.43</v>
      </c>
      <c r="F41" s="23">
        <f t="shared" si="9"/>
        <v>1456343.51</v>
      </c>
      <c r="G41" s="23">
        <f t="shared" si="9"/>
        <v>43318611.939999998</v>
      </c>
      <c r="H41" s="23">
        <f t="shared" si="9"/>
        <v>11309023.639999995</v>
      </c>
      <c r="I41" s="23">
        <f t="shared" si="9"/>
        <v>10691685.189999998</v>
      </c>
      <c r="J41" s="23">
        <f t="shared" si="9"/>
        <v>32009588.300000004</v>
      </c>
    </row>
    <row r="42" spans="2:10" s="10" customFormat="1" x14ac:dyDescent="0.2"/>
    <row r="43" spans="2:10" s="2" customFormat="1" x14ac:dyDescent="0.2"/>
    <row r="44" spans="2:10" s="2" customFormat="1" x14ac:dyDescent="0.2"/>
    <row r="45" spans="2:10" x14ac:dyDescent="0.2"/>
    <row r="46" spans="2:10" x14ac:dyDescent="0.2"/>
    <row r="47" spans="2:10" x14ac:dyDescent="0.2"/>
  </sheetData>
  <mergeCells count="18">
    <mergeCell ref="B2:J2"/>
    <mergeCell ref="B3:J3"/>
    <mergeCell ref="B4:J4"/>
    <mergeCell ref="B5:J5"/>
    <mergeCell ref="B7:D9"/>
    <mergeCell ref="E7:I7"/>
    <mergeCell ref="J7:J8"/>
    <mergeCell ref="C41:D41"/>
    <mergeCell ref="B39:D39"/>
    <mergeCell ref="B10:D10"/>
    <mergeCell ref="C11:D11"/>
    <mergeCell ref="C14:D14"/>
    <mergeCell ref="C23:D23"/>
    <mergeCell ref="C27:D27"/>
    <mergeCell ref="C35:D35"/>
    <mergeCell ref="B37:D37"/>
    <mergeCell ref="B38:D38"/>
    <mergeCell ref="C30:D30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55" zoomScaleNormal="55" zoomScaleSheetLayoutView="70" zoomScalePageLayoutView="150" workbookViewId="0">
      <selection activeCell="H6" sqref="H6"/>
    </sheetView>
  </sheetViews>
  <sheetFormatPr baseColWidth="10" defaultColWidth="8.85546875" defaultRowHeight="15.75" x14ac:dyDescent="0.25"/>
  <cols>
    <col min="1" max="1" width="20" style="46" customWidth="1"/>
    <col min="2" max="2" width="37" style="46" customWidth="1"/>
    <col min="3" max="3" width="27.5703125" style="46" customWidth="1"/>
    <col min="4" max="4" width="8.140625" style="105" customWidth="1"/>
    <col min="5" max="5" width="7.42578125" style="46" customWidth="1"/>
    <col min="6" max="6" width="7.42578125" style="106" customWidth="1"/>
    <col min="7" max="7" width="7.42578125" style="46" customWidth="1"/>
    <col min="8" max="8" width="7.42578125" style="106" customWidth="1"/>
    <col min="9" max="9" width="8.5703125" style="46" customWidth="1"/>
    <col min="10" max="10" width="7.42578125" style="106" customWidth="1"/>
    <col min="11" max="11" width="7.42578125" style="31" customWidth="1"/>
    <col min="12" max="12" width="7.42578125" style="106" customWidth="1"/>
    <col min="13" max="13" width="7.42578125" style="107" customWidth="1"/>
    <col min="14" max="14" width="26.42578125" style="108" customWidth="1"/>
    <col min="15" max="16384" width="8.85546875" style="46"/>
  </cols>
  <sheetData>
    <row r="1" spans="1:14" s="31" customFormat="1" ht="38.25" customHeight="1" thickBot="1" x14ac:dyDescent="0.3">
      <c r="A1" s="142" t="s">
        <v>116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4"/>
    </row>
    <row r="2" spans="1:14" s="31" customFormat="1" ht="16.5" thickBot="1" x14ac:dyDescent="0.3">
      <c r="A2" s="145" t="s">
        <v>45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7"/>
    </row>
    <row r="3" spans="1:14" s="38" customFormat="1" ht="63.75" thickBot="1" x14ac:dyDescent="0.3">
      <c r="A3" s="32" t="s">
        <v>46</v>
      </c>
      <c r="B3" s="33" t="s">
        <v>47</v>
      </c>
      <c r="C3" s="34" t="s">
        <v>48</v>
      </c>
      <c r="D3" s="34" t="s">
        <v>49</v>
      </c>
      <c r="E3" s="34" t="s">
        <v>58</v>
      </c>
      <c r="F3" s="35" t="s">
        <v>59</v>
      </c>
      <c r="G3" s="34" t="s">
        <v>88</v>
      </c>
      <c r="H3" s="35" t="s">
        <v>89</v>
      </c>
      <c r="I3" s="34" t="s">
        <v>113</v>
      </c>
      <c r="J3" s="35" t="s">
        <v>114</v>
      </c>
      <c r="K3" s="71" t="s">
        <v>117</v>
      </c>
      <c r="L3" s="35" t="s">
        <v>118</v>
      </c>
      <c r="M3" s="36" t="s">
        <v>60</v>
      </c>
      <c r="N3" s="37" t="s">
        <v>50</v>
      </c>
    </row>
    <row r="4" spans="1:14" ht="138.75" customHeight="1" x14ac:dyDescent="0.25">
      <c r="A4" s="39" t="s">
        <v>90</v>
      </c>
      <c r="B4" s="40" t="s">
        <v>91</v>
      </c>
      <c r="C4" s="41" t="s">
        <v>61</v>
      </c>
      <c r="D4" s="42">
        <v>0.8</v>
      </c>
      <c r="E4" s="43" t="s">
        <v>62</v>
      </c>
      <c r="F4" s="44" t="s">
        <v>62</v>
      </c>
      <c r="G4" s="43" t="s">
        <v>62</v>
      </c>
      <c r="H4" s="44" t="s">
        <v>62</v>
      </c>
      <c r="I4" s="43" t="s">
        <v>62</v>
      </c>
      <c r="J4" s="44" t="s">
        <v>62</v>
      </c>
      <c r="K4" s="43" t="s">
        <v>62</v>
      </c>
      <c r="L4" s="44" t="s">
        <v>62</v>
      </c>
      <c r="M4" s="43" t="s">
        <v>62</v>
      </c>
      <c r="N4" s="45" t="s">
        <v>63</v>
      </c>
    </row>
    <row r="5" spans="1:14" ht="191.25" customHeight="1" x14ac:dyDescent="0.25">
      <c r="A5" s="72" t="s">
        <v>51</v>
      </c>
      <c r="B5" s="73" t="s">
        <v>52</v>
      </c>
      <c r="C5" s="74" t="s">
        <v>92</v>
      </c>
      <c r="D5" s="75">
        <v>0.1</v>
      </c>
      <c r="E5" s="76" t="s">
        <v>62</v>
      </c>
      <c r="F5" s="77" t="s">
        <v>62</v>
      </c>
      <c r="G5" s="76" t="s">
        <v>62</v>
      </c>
      <c r="H5" s="77" t="s">
        <v>62</v>
      </c>
      <c r="I5" s="76" t="s">
        <v>62</v>
      </c>
      <c r="J5" s="77" t="s">
        <v>62</v>
      </c>
      <c r="K5" s="76" t="s">
        <v>62</v>
      </c>
      <c r="L5" s="77" t="s">
        <v>62</v>
      </c>
      <c r="M5" s="76" t="s">
        <v>62</v>
      </c>
      <c r="N5" s="78" t="s">
        <v>64</v>
      </c>
    </row>
    <row r="6" spans="1:14" ht="157.5" customHeight="1" x14ac:dyDescent="0.25">
      <c r="A6" s="59" t="s">
        <v>53</v>
      </c>
      <c r="B6" s="60" t="s">
        <v>54</v>
      </c>
      <c r="C6" s="47" t="s">
        <v>93</v>
      </c>
      <c r="D6" s="48" t="s">
        <v>65</v>
      </c>
      <c r="E6" s="76" t="s">
        <v>62</v>
      </c>
      <c r="F6" s="77" t="s">
        <v>62</v>
      </c>
      <c r="G6" s="76" t="s">
        <v>62</v>
      </c>
      <c r="H6" s="77" t="s">
        <v>62</v>
      </c>
      <c r="I6" s="49">
        <v>4.68</v>
      </c>
      <c r="J6" s="64">
        <v>5.19</v>
      </c>
      <c r="K6" s="76" t="s">
        <v>62</v>
      </c>
      <c r="L6" s="77" t="s">
        <v>62</v>
      </c>
      <c r="M6" s="79">
        <v>5.19</v>
      </c>
      <c r="N6" s="51" t="s">
        <v>119</v>
      </c>
    </row>
    <row r="7" spans="1:14" ht="69.75" customHeight="1" x14ac:dyDescent="0.25">
      <c r="A7" s="80" t="s">
        <v>66</v>
      </c>
      <c r="B7" s="81" t="s">
        <v>67</v>
      </c>
      <c r="C7" s="82" t="s">
        <v>94</v>
      </c>
      <c r="D7" s="83" t="s">
        <v>68</v>
      </c>
      <c r="E7" s="79"/>
      <c r="F7" s="77"/>
      <c r="G7" s="79"/>
      <c r="H7" s="77"/>
      <c r="I7" s="79">
        <v>4.1100000000000003</v>
      </c>
      <c r="J7" s="77">
        <v>4.1100000000000003</v>
      </c>
      <c r="K7" s="76" t="s">
        <v>62</v>
      </c>
      <c r="L7" s="77" t="s">
        <v>62</v>
      </c>
      <c r="M7" s="79">
        <v>4.1100000000000003</v>
      </c>
      <c r="N7" s="51" t="s">
        <v>119</v>
      </c>
    </row>
    <row r="8" spans="1:14" ht="71.25" customHeight="1" x14ac:dyDescent="0.25">
      <c r="A8" s="84" t="s">
        <v>66</v>
      </c>
      <c r="B8" s="85" t="s">
        <v>95</v>
      </c>
      <c r="C8" s="82" t="s">
        <v>96</v>
      </c>
      <c r="D8" s="83" t="s">
        <v>68</v>
      </c>
      <c r="E8" s="79" t="s">
        <v>62</v>
      </c>
      <c r="F8" s="77" t="s">
        <v>62</v>
      </c>
      <c r="G8" s="79" t="s">
        <v>62</v>
      </c>
      <c r="H8" s="77" t="s">
        <v>62</v>
      </c>
      <c r="I8" s="79">
        <v>4.0999999999999996</v>
      </c>
      <c r="J8" s="77">
        <v>5.89</v>
      </c>
      <c r="K8" s="76" t="s">
        <v>62</v>
      </c>
      <c r="L8" s="77" t="s">
        <v>62</v>
      </c>
      <c r="M8" s="76">
        <v>5.89</v>
      </c>
      <c r="N8" s="78"/>
    </row>
    <row r="9" spans="1:14" ht="95.25" customHeight="1" x14ac:dyDescent="0.25">
      <c r="A9" s="84" t="s">
        <v>66</v>
      </c>
      <c r="B9" s="85" t="s">
        <v>69</v>
      </c>
      <c r="C9" s="82" t="s">
        <v>97</v>
      </c>
      <c r="D9" s="83" t="s">
        <v>68</v>
      </c>
      <c r="E9" s="79" t="s">
        <v>62</v>
      </c>
      <c r="F9" s="77" t="s">
        <v>62</v>
      </c>
      <c r="G9" s="79" t="s">
        <v>62</v>
      </c>
      <c r="H9" s="77" t="s">
        <v>62</v>
      </c>
      <c r="I9" s="79">
        <v>4.125</v>
      </c>
      <c r="J9" s="77">
        <v>5.16</v>
      </c>
      <c r="K9" s="76" t="s">
        <v>62</v>
      </c>
      <c r="L9" s="77" t="s">
        <v>62</v>
      </c>
      <c r="M9" s="76" t="s">
        <v>62</v>
      </c>
      <c r="N9" s="78"/>
    </row>
    <row r="10" spans="1:14" ht="82.5" customHeight="1" x14ac:dyDescent="0.25">
      <c r="A10" s="59" t="s">
        <v>53</v>
      </c>
      <c r="B10" s="60" t="s">
        <v>55</v>
      </c>
      <c r="C10" s="47" t="s">
        <v>98</v>
      </c>
      <c r="D10" s="52">
        <v>0.93200000000000005</v>
      </c>
      <c r="E10" s="79" t="s">
        <v>62</v>
      </c>
      <c r="F10" s="77" t="s">
        <v>62</v>
      </c>
      <c r="G10" s="79" t="s">
        <v>62</v>
      </c>
      <c r="H10" s="77" t="s">
        <v>62</v>
      </c>
      <c r="I10" s="49">
        <v>24.09</v>
      </c>
      <c r="J10" s="50">
        <v>24.03</v>
      </c>
      <c r="K10" s="76" t="s">
        <v>62</v>
      </c>
      <c r="L10" s="77" t="s">
        <v>62</v>
      </c>
      <c r="M10" s="79">
        <v>24.03</v>
      </c>
      <c r="N10" s="51"/>
    </row>
    <row r="11" spans="1:14" ht="96" customHeight="1" x14ac:dyDescent="0.25">
      <c r="A11" s="80" t="s">
        <v>66</v>
      </c>
      <c r="B11" s="81" t="s">
        <v>70</v>
      </c>
      <c r="C11" s="82" t="s">
        <v>99</v>
      </c>
      <c r="D11" s="86">
        <v>0.96330000000000005</v>
      </c>
      <c r="E11" s="79">
        <v>7.77</v>
      </c>
      <c r="F11" s="77">
        <v>7.77</v>
      </c>
      <c r="G11" s="79">
        <v>7.77</v>
      </c>
      <c r="H11" s="77">
        <v>7.77</v>
      </c>
      <c r="I11" s="79">
        <v>7.77</v>
      </c>
      <c r="J11" s="77">
        <v>7.77</v>
      </c>
      <c r="K11" s="76">
        <v>7.77</v>
      </c>
      <c r="L11" s="77">
        <v>7.77</v>
      </c>
      <c r="M11" s="79">
        <f t="shared" ref="M11:M24" si="0">SUM(F11+H11+J11+L11)</f>
        <v>31.08</v>
      </c>
      <c r="N11" s="78"/>
    </row>
    <row r="12" spans="1:14" ht="75.75" customHeight="1" x14ac:dyDescent="0.25">
      <c r="A12" s="80" t="s">
        <v>66</v>
      </c>
      <c r="B12" s="81" t="s">
        <v>71</v>
      </c>
      <c r="C12" s="82" t="s">
        <v>100</v>
      </c>
      <c r="D12" s="87" t="s">
        <v>72</v>
      </c>
      <c r="E12" s="79">
        <v>7.9832999999999998</v>
      </c>
      <c r="F12" s="88">
        <v>7.9832999999999998</v>
      </c>
      <c r="G12" s="79">
        <v>7.9832999999999998</v>
      </c>
      <c r="H12" s="88">
        <v>7.9832999999999998</v>
      </c>
      <c r="I12" s="79">
        <v>7.9832999999999998</v>
      </c>
      <c r="J12" s="88">
        <v>7.9832999999999998</v>
      </c>
      <c r="K12" s="79">
        <v>7.9832999999999998</v>
      </c>
      <c r="L12" s="88">
        <v>7.9832999999999998</v>
      </c>
      <c r="M12" s="79">
        <f t="shared" si="0"/>
        <v>31.933199999999999</v>
      </c>
      <c r="N12" s="78" t="s">
        <v>120</v>
      </c>
    </row>
    <row r="13" spans="1:14" ht="75.75" customHeight="1" x14ac:dyDescent="0.25">
      <c r="A13" s="80" t="s">
        <v>66</v>
      </c>
      <c r="B13" s="81" t="s">
        <v>73</v>
      </c>
      <c r="C13" s="82" t="s">
        <v>101</v>
      </c>
      <c r="D13" s="87" t="s">
        <v>74</v>
      </c>
      <c r="E13" s="79">
        <v>7.79</v>
      </c>
      <c r="F13" s="77">
        <v>7.79</v>
      </c>
      <c r="G13" s="79">
        <v>7.79</v>
      </c>
      <c r="H13" s="77">
        <v>7.79</v>
      </c>
      <c r="I13" s="79">
        <v>7.79</v>
      </c>
      <c r="J13" s="77">
        <v>7.79</v>
      </c>
      <c r="K13" s="76">
        <v>7.79</v>
      </c>
      <c r="L13" s="77">
        <v>7.79</v>
      </c>
      <c r="M13" s="79">
        <f t="shared" si="0"/>
        <v>31.16</v>
      </c>
      <c r="N13" s="78"/>
    </row>
    <row r="14" spans="1:14" ht="69.75" customHeight="1" x14ac:dyDescent="0.25">
      <c r="A14" s="84" t="s">
        <v>66</v>
      </c>
      <c r="B14" s="85" t="s">
        <v>102</v>
      </c>
      <c r="C14" s="82" t="s">
        <v>103</v>
      </c>
      <c r="D14" s="75">
        <v>0.2</v>
      </c>
      <c r="E14" s="79">
        <v>1.6666666666666601</v>
      </c>
      <c r="F14" s="77">
        <v>0</v>
      </c>
      <c r="G14" s="79">
        <v>1.6666666666666601</v>
      </c>
      <c r="H14" s="77">
        <v>0</v>
      </c>
      <c r="I14" s="79">
        <v>1.6666666666666601</v>
      </c>
      <c r="J14" s="77">
        <v>5</v>
      </c>
      <c r="K14" s="79">
        <v>1.6666666666666601</v>
      </c>
      <c r="L14" s="77">
        <v>1.67</v>
      </c>
      <c r="M14" s="79">
        <f t="shared" si="0"/>
        <v>6.67</v>
      </c>
      <c r="N14" s="78"/>
    </row>
    <row r="15" spans="1:14" ht="81" customHeight="1" x14ac:dyDescent="0.25">
      <c r="A15" s="59" t="s">
        <v>53</v>
      </c>
      <c r="B15" s="61" t="s">
        <v>75</v>
      </c>
      <c r="C15" s="53" t="s">
        <v>104</v>
      </c>
      <c r="D15" s="54">
        <v>0.1051</v>
      </c>
      <c r="E15" s="55">
        <v>0.87580000000000002</v>
      </c>
      <c r="F15" s="56">
        <v>0</v>
      </c>
      <c r="G15" s="55">
        <v>0.87580000000000002</v>
      </c>
      <c r="H15" s="56">
        <v>0</v>
      </c>
      <c r="I15" s="55">
        <v>0.87580000000000002</v>
      </c>
      <c r="J15" s="56">
        <v>0</v>
      </c>
      <c r="K15" s="89">
        <v>0.87580000000000002</v>
      </c>
      <c r="L15" s="90"/>
      <c r="M15" s="79">
        <f t="shared" si="0"/>
        <v>0</v>
      </c>
      <c r="N15" s="51"/>
    </row>
    <row r="16" spans="1:14" ht="69" customHeight="1" x14ac:dyDescent="0.25">
      <c r="A16" s="80" t="s">
        <v>66</v>
      </c>
      <c r="B16" s="81" t="s">
        <v>105</v>
      </c>
      <c r="C16" s="82" t="s">
        <v>76</v>
      </c>
      <c r="D16" s="87" t="s">
        <v>77</v>
      </c>
      <c r="E16" s="91" t="s">
        <v>62</v>
      </c>
      <c r="F16" s="77" t="s">
        <v>62</v>
      </c>
      <c r="G16" s="91" t="s">
        <v>62</v>
      </c>
      <c r="H16" s="77" t="s">
        <v>62</v>
      </c>
      <c r="I16" s="91">
        <v>22.5</v>
      </c>
      <c r="J16" s="77">
        <v>0</v>
      </c>
      <c r="K16" s="76" t="s">
        <v>62</v>
      </c>
      <c r="L16" s="77" t="s">
        <v>62</v>
      </c>
      <c r="M16" s="79">
        <v>0</v>
      </c>
      <c r="N16" s="78" t="s">
        <v>119</v>
      </c>
    </row>
    <row r="17" spans="1:14" ht="69" customHeight="1" x14ac:dyDescent="0.25">
      <c r="A17" s="84" t="s">
        <v>66</v>
      </c>
      <c r="B17" s="85" t="s">
        <v>106</v>
      </c>
      <c r="C17" s="82" t="s">
        <v>107</v>
      </c>
      <c r="D17" s="75">
        <v>0.8</v>
      </c>
      <c r="E17" s="92">
        <v>80</v>
      </c>
      <c r="F17" s="77">
        <v>80</v>
      </c>
      <c r="G17" s="92">
        <v>80</v>
      </c>
      <c r="H17" s="77">
        <v>80</v>
      </c>
      <c r="I17" s="92">
        <v>80</v>
      </c>
      <c r="J17" s="77"/>
      <c r="K17" s="76">
        <v>80</v>
      </c>
      <c r="L17" s="77"/>
      <c r="M17" s="79" t="s">
        <v>62</v>
      </c>
      <c r="N17" s="78" t="s">
        <v>121</v>
      </c>
    </row>
    <row r="18" spans="1:14" ht="75.75" customHeight="1" x14ac:dyDescent="0.25">
      <c r="A18" s="80" t="s">
        <v>66</v>
      </c>
      <c r="B18" s="81" t="s">
        <v>108</v>
      </c>
      <c r="C18" s="82" t="s">
        <v>109</v>
      </c>
      <c r="D18" s="75">
        <v>0.2</v>
      </c>
      <c r="E18" s="79">
        <v>1.67</v>
      </c>
      <c r="F18" s="77">
        <v>1.67</v>
      </c>
      <c r="G18" s="79">
        <v>1.67</v>
      </c>
      <c r="H18" s="77">
        <v>1.67</v>
      </c>
      <c r="I18" s="79">
        <v>1.67</v>
      </c>
      <c r="J18" s="77"/>
      <c r="K18" s="76">
        <v>1.67</v>
      </c>
      <c r="L18" s="77"/>
      <c r="M18" s="79">
        <f t="shared" si="0"/>
        <v>3.34</v>
      </c>
      <c r="N18" s="78" t="s">
        <v>121</v>
      </c>
    </row>
    <row r="19" spans="1:14" ht="78.75" customHeight="1" x14ac:dyDescent="0.25">
      <c r="A19" s="84" t="s">
        <v>66</v>
      </c>
      <c r="B19" s="85" t="s">
        <v>110</v>
      </c>
      <c r="C19" s="82" t="s">
        <v>111</v>
      </c>
      <c r="D19" s="75">
        <v>0.9</v>
      </c>
      <c r="E19" s="79">
        <v>1.63</v>
      </c>
      <c r="F19" s="77">
        <v>1.63</v>
      </c>
      <c r="G19" s="79">
        <v>6.75</v>
      </c>
      <c r="H19" s="77">
        <v>6.75</v>
      </c>
      <c r="I19" s="79">
        <v>17.61</v>
      </c>
      <c r="J19" s="77">
        <v>17.61</v>
      </c>
      <c r="K19" s="76">
        <v>5.07</v>
      </c>
      <c r="L19" s="77">
        <v>5.08</v>
      </c>
      <c r="M19" s="79">
        <f t="shared" si="0"/>
        <v>31.07</v>
      </c>
      <c r="N19" s="78"/>
    </row>
    <row r="20" spans="1:14" ht="58.5" customHeight="1" x14ac:dyDescent="0.25">
      <c r="A20" s="59" t="s">
        <v>53</v>
      </c>
      <c r="B20" s="61" t="s">
        <v>56</v>
      </c>
      <c r="C20" s="53" t="s">
        <v>57</v>
      </c>
      <c r="D20" s="57">
        <v>0.95</v>
      </c>
      <c r="E20" s="57" t="s">
        <v>62</v>
      </c>
      <c r="F20" s="58" t="s">
        <v>62</v>
      </c>
      <c r="G20" s="57" t="s">
        <v>62</v>
      </c>
      <c r="H20" s="58" t="s">
        <v>62</v>
      </c>
      <c r="I20" s="79">
        <v>23.75</v>
      </c>
      <c r="J20" s="77">
        <v>22.884374999999999</v>
      </c>
      <c r="K20" s="76" t="s">
        <v>62</v>
      </c>
      <c r="L20" s="77" t="s">
        <v>62</v>
      </c>
      <c r="M20" s="79">
        <v>22.884374999999999</v>
      </c>
      <c r="N20" s="78" t="s">
        <v>119</v>
      </c>
    </row>
    <row r="21" spans="1:14" ht="58.5" customHeight="1" x14ac:dyDescent="0.25">
      <c r="A21" s="80" t="s">
        <v>66</v>
      </c>
      <c r="B21" s="81" t="s">
        <v>79</v>
      </c>
      <c r="C21" s="82" t="s">
        <v>80</v>
      </c>
      <c r="D21" s="75">
        <v>1</v>
      </c>
      <c r="E21" s="79" t="s">
        <v>62</v>
      </c>
      <c r="F21" s="77" t="s">
        <v>62</v>
      </c>
      <c r="G21" s="79" t="s">
        <v>62</v>
      </c>
      <c r="H21" s="77" t="s">
        <v>62</v>
      </c>
      <c r="I21" s="79" t="s">
        <v>62</v>
      </c>
      <c r="J21" s="77" t="s">
        <v>62</v>
      </c>
      <c r="K21" s="76" t="s">
        <v>62</v>
      </c>
      <c r="L21" s="77" t="s">
        <v>62</v>
      </c>
      <c r="M21" s="79" t="s">
        <v>62</v>
      </c>
      <c r="N21" s="51" t="s">
        <v>78</v>
      </c>
    </row>
    <row r="22" spans="1:14" ht="64.5" customHeight="1" x14ac:dyDescent="0.25">
      <c r="A22" s="80" t="s">
        <v>66</v>
      </c>
      <c r="B22" s="81" t="s">
        <v>81</v>
      </c>
      <c r="C22" s="82" t="s">
        <v>82</v>
      </c>
      <c r="D22" s="57">
        <v>0.95</v>
      </c>
      <c r="E22" s="79">
        <v>7.9165999999999999</v>
      </c>
      <c r="F22" s="88">
        <v>6.8421000000000003</v>
      </c>
      <c r="G22" s="79">
        <v>7.9165999999999999</v>
      </c>
      <c r="H22" s="88">
        <v>6.7542999999999997</v>
      </c>
      <c r="I22" s="79">
        <v>7.9165999999999999</v>
      </c>
      <c r="J22" s="88">
        <v>7.5438000000000001</v>
      </c>
      <c r="K22" s="79">
        <v>7.9165999999999999</v>
      </c>
      <c r="L22" s="88">
        <v>7.9824000000000002</v>
      </c>
      <c r="M22" s="79">
        <f t="shared" si="0"/>
        <v>29.122599999999998</v>
      </c>
      <c r="N22" s="78"/>
    </row>
    <row r="23" spans="1:14" ht="75.75" customHeight="1" x14ac:dyDescent="0.25">
      <c r="A23" s="80" t="s">
        <v>66</v>
      </c>
      <c r="B23" s="81" t="s">
        <v>83</v>
      </c>
      <c r="C23" s="82" t="s">
        <v>84</v>
      </c>
      <c r="D23" s="75">
        <v>1</v>
      </c>
      <c r="E23" s="79">
        <v>8.33</v>
      </c>
      <c r="F23" s="77">
        <v>8.33</v>
      </c>
      <c r="G23" s="79">
        <v>8.33</v>
      </c>
      <c r="H23" s="77">
        <v>8.33</v>
      </c>
      <c r="I23" s="79">
        <v>8.33</v>
      </c>
      <c r="J23" s="77">
        <v>8.33</v>
      </c>
      <c r="K23" s="76">
        <v>8.33</v>
      </c>
      <c r="L23" s="77">
        <v>8.33</v>
      </c>
      <c r="M23" s="79">
        <f t="shared" si="0"/>
        <v>33.32</v>
      </c>
      <c r="N23" s="78"/>
    </row>
    <row r="24" spans="1:14" ht="84" customHeight="1" x14ac:dyDescent="0.25">
      <c r="A24" s="80" t="s">
        <v>66</v>
      </c>
      <c r="B24" s="81" t="s">
        <v>112</v>
      </c>
      <c r="C24" s="82" t="s">
        <v>85</v>
      </c>
      <c r="D24" s="75">
        <v>1</v>
      </c>
      <c r="E24" s="79">
        <v>8.33</v>
      </c>
      <c r="F24" s="77">
        <v>8.33</v>
      </c>
      <c r="G24" s="79">
        <v>8.33</v>
      </c>
      <c r="H24" s="77">
        <v>8.33</v>
      </c>
      <c r="I24" s="79">
        <v>8.33</v>
      </c>
      <c r="J24" s="77">
        <v>8.33</v>
      </c>
      <c r="K24" s="76">
        <v>8.33</v>
      </c>
      <c r="L24" s="77">
        <v>8.33</v>
      </c>
      <c r="M24" s="79">
        <f t="shared" si="0"/>
        <v>33.32</v>
      </c>
      <c r="N24" s="78"/>
    </row>
    <row r="25" spans="1:14" ht="75.75" customHeight="1" thickBot="1" x14ac:dyDescent="0.3">
      <c r="A25" s="93" t="s">
        <v>66</v>
      </c>
      <c r="B25" s="94" t="s">
        <v>86</v>
      </c>
      <c r="C25" s="95" t="s">
        <v>87</v>
      </c>
      <c r="D25" s="96">
        <v>0.7</v>
      </c>
      <c r="E25" s="97" t="s">
        <v>62</v>
      </c>
      <c r="F25" s="98" t="s">
        <v>62</v>
      </c>
      <c r="G25" s="97" t="s">
        <v>62</v>
      </c>
      <c r="H25" s="98" t="s">
        <v>62</v>
      </c>
      <c r="I25" s="97">
        <v>17.5</v>
      </c>
      <c r="J25" s="98">
        <v>17.5</v>
      </c>
      <c r="K25" s="97" t="s">
        <v>62</v>
      </c>
      <c r="L25" s="98" t="s">
        <v>62</v>
      </c>
      <c r="M25" s="97">
        <v>17.5</v>
      </c>
      <c r="N25" s="99" t="s">
        <v>119</v>
      </c>
    </row>
    <row r="26" spans="1:14" s="104" customFormat="1" ht="127.5" customHeight="1" x14ac:dyDescent="0.25">
      <c r="A26" s="100"/>
      <c r="B26" s="101"/>
      <c r="C26" s="102"/>
      <c r="D26" s="57"/>
      <c r="E26" s="89"/>
      <c r="F26" s="103"/>
      <c r="G26" s="89"/>
      <c r="H26" s="103"/>
      <c r="I26" s="89"/>
      <c r="J26" s="103"/>
      <c r="K26" s="103"/>
      <c r="L26" s="103"/>
      <c r="M26" s="103"/>
      <c r="N26" s="100"/>
    </row>
  </sheetData>
  <mergeCells count="2">
    <mergeCell ref="A1:N1"/>
    <mergeCell ref="A2:N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4"/>
  <sheetViews>
    <sheetView showGridLines="0" view="pageBreakPreview" zoomScaleNormal="100" zoomScaleSheetLayoutView="100" workbookViewId="0">
      <selection activeCell="F19" sqref="F19"/>
    </sheetView>
  </sheetViews>
  <sheetFormatPr baseColWidth="10" defaultRowHeight="15" x14ac:dyDescent="0.25"/>
  <cols>
    <col min="1" max="16384" width="11.42578125" style="3"/>
  </cols>
  <sheetData>
    <row r="1" spans="1:9" s="27" customFormat="1" ht="12" x14ac:dyDescent="0.2">
      <c r="A1" s="139"/>
      <c r="B1" s="139"/>
      <c r="C1" s="139"/>
      <c r="D1" s="139"/>
      <c r="E1" s="139"/>
      <c r="F1" s="139"/>
      <c r="G1" s="139"/>
    </row>
    <row r="2" spans="1:9" s="27" customFormat="1" ht="12" x14ac:dyDescent="0.2">
      <c r="A2" s="139" t="s">
        <v>0</v>
      </c>
      <c r="B2" s="139"/>
      <c r="C2" s="139"/>
      <c r="D2" s="139"/>
      <c r="E2" s="139"/>
      <c r="F2" s="139"/>
      <c r="G2" s="139"/>
    </row>
    <row r="3" spans="1:9" s="27" customFormat="1" ht="12" x14ac:dyDescent="0.2">
      <c r="A3" s="141" t="s">
        <v>43</v>
      </c>
      <c r="B3" s="141"/>
      <c r="C3" s="141"/>
      <c r="D3" s="141"/>
      <c r="E3" s="141"/>
      <c r="F3" s="141"/>
      <c r="G3" s="141"/>
    </row>
    <row r="4" spans="1:9" s="27" customFormat="1" ht="12" x14ac:dyDescent="0.2">
      <c r="A4" s="141" t="s">
        <v>115</v>
      </c>
      <c r="B4" s="141"/>
      <c r="C4" s="141"/>
      <c r="D4" s="141"/>
      <c r="E4" s="141"/>
      <c r="F4" s="141"/>
      <c r="G4" s="141"/>
    </row>
    <row r="5" spans="1:9" s="29" customFormat="1" ht="12" x14ac:dyDescent="0.2">
      <c r="A5" s="28"/>
      <c r="B5" s="28"/>
      <c r="C5" s="28"/>
      <c r="D5" s="28"/>
      <c r="E5" s="28"/>
      <c r="F5" s="28"/>
      <c r="G5" s="28"/>
    </row>
    <row r="6" spans="1:9" s="29" customFormat="1" ht="12" x14ac:dyDescent="0.2">
      <c r="A6" s="28"/>
      <c r="B6" s="28"/>
      <c r="C6" s="28"/>
      <c r="D6" s="28"/>
      <c r="E6" s="28"/>
      <c r="F6" s="28"/>
      <c r="G6" s="28"/>
    </row>
    <row r="7" spans="1:9" s="29" customFormat="1" ht="12" x14ac:dyDescent="0.2">
      <c r="A7" s="28"/>
      <c r="B7" s="28"/>
      <c r="C7" s="28"/>
      <c r="D7" s="28"/>
      <c r="E7" s="28"/>
      <c r="F7" s="28"/>
      <c r="G7" s="28"/>
    </row>
    <row r="8" spans="1:9" s="29" customFormat="1" ht="12" x14ac:dyDescent="0.2">
      <c r="A8" s="28"/>
      <c r="B8" s="28"/>
      <c r="C8" s="28"/>
      <c r="D8" s="28"/>
      <c r="E8" s="28"/>
      <c r="F8" s="28"/>
      <c r="G8" s="28"/>
    </row>
    <row r="9" spans="1:9" s="29" customFormat="1" ht="12" x14ac:dyDescent="0.2">
      <c r="A9" s="28"/>
      <c r="B9" s="28"/>
      <c r="C9" s="28"/>
      <c r="D9" s="28"/>
      <c r="E9" s="28"/>
      <c r="F9" s="28"/>
      <c r="G9" s="28"/>
    </row>
    <row r="10" spans="1:9" s="29" customFormat="1" ht="12" x14ac:dyDescent="0.2">
      <c r="A10" s="28"/>
      <c r="B10" s="28"/>
      <c r="C10" s="28"/>
      <c r="D10" s="28"/>
      <c r="E10" s="28"/>
      <c r="F10" s="28"/>
      <c r="G10" s="28"/>
    </row>
    <row r="11" spans="1:9" ht="15" customHeight="1" x14ac:dyDescent="0.25">
      <c r="A11" s="140" t="s">
        <v>44</v>
      </c>
      <c r="B11" s="140"/>
      <c r="C11" s="140"/>
      <c r="D11" s="140"/>
      <c r="E11" s="140"/>
      <c r="F11" s="140"/>
      <c r="G11" s="140"/>
      <c r="H11" s="25"/>
      <c r="I11" s="25"/>
    </row>
    <row r="12" spans="1:9" x14ac:dyDescent="0.25">
      <c r="A12" s="140"/>
      <c r="B12" s="140"/>
      <c r="C12" s="140"/>
      <c r="D12" s="140"/>
      <c r="E12" s="140"/>
      <c r="F12" s="140"/>
      <c r="G12" s="140"/>
      <c r="H12" s="25"/>
      <c r="I12" s="25"/>
    </row>
    <row r="13" spans="1:9" x14ac:dyDescent="0.25">
      <c r="A13" s="140"/>
      <c r="B13" s="140"/>
      <c r="C13" s="140"/>
      <c r="D13" s="140"/>
      <c r="E13" s="140"/>
      <c r="F13" s="140"/>
      <c r="G13" s="140"/>
      <c r="H13" s="25"/>
      <c r="I13" s="25"/>
    </row>
    <row r="14" spans="1:9" x14ac:dyDescent="0.25">
      <c r="A14" s="140"/>
      <c r="B14" s="140"/>
      <c r="C14" s="140"/>
      <c r="D14" s="140"/>
      <c r="E14" s="140"/>
      <c r="F14" s="140"/>
      <c r="G14" s="140"/>
      <c r="H14" s="24"/>
      <c r="I14" s="24"/>
    </row>
    <row r="15" spans="1:9" x14ac:dyDescent="0.25">
      <c r="A15" s="26"/>
      <c r="B15" s="24"/>
      <c r="C15" s="24"/>
      <c r="D15" s="24"/>
      <c r="E15" s="24"/>
      <c r="F15" s="24"/>
      <c r="G15" s="24"/>
      <c r="H15" s="24"/>
      <c r="I15" s="24"/>
    </row>
    <row r="16" spans="1:9" x14ac:dyDescent="0.25">
      <c r="A16" s="26"/>
      <c r="B16" s="24"/>
      <c r="C16" s="24"/>
      <c r="D16" s="24"/>
      <c r="E16" s="24"/>
      <c r="F16" s="24"/>
      <c r="G16" s="24"/>
      <c r="H16" s="24"/>
      <c r="I16" s="24"/>
    </row>
    <row r="17" spans="1:9" x14ac:dyDescent="0.25">
      <c r="A17" s="26"/>
      <c r="B17" s="24"/>
      <c r="C17" s="24"/>
      <c r="D17" s="24"/>
      <c r="E17" s="24"/>
      <c r="F17" s="24"/>
      <c r="G17" s="24"/>
      <c r="H17" s="24"/>
      <c r="I17" s="24"/>
    </row>
    <row r="18" spans="1:9" x14ac:dyDescent="0.25">
      <c r="A18" s="26"/>
      <c r="B18" s="24"/>
      <c r="C18" s="24"/>
      <c r="D18" s="24"/>
      <c r="E18" s="24"/>
      <c r="F18" s="24"/>
      <c r="G18" s="24"/>
      <c r="H18" s="24"/>
      <c r="I18" s="24"/>
    </row>
    <row r="19" spans="1:9" ht="185.25" customHeight="1" x14ac:dyDescent="0.25">
      <c r="A19" s="26"/>
      <c r="B19" s="24"/>
      <c r="C19" s="24"/>
      <c r="D19" s="24"/>
      <c r="E19" s="24"/>
      <c r="F19" s="24"/>
      <c r="G19" s="24"/>
      <c r="H19" s="24"/>
      <c r="I19" s="24"/>
    </row>
    <row r="20" spans="1:9" x14ac:dyDescent="0.25">
      <c r="A20" s="26"/>
      <c r="B20" s="24"/>
      <c r="C20" s="24"/>
      <c r="D20" s="24"/>
      <c r="E20" s="24"/>
      <c r="F20" s="24"/>
      <c r="G20" s="24"/>
      <c r="H20" s="24"/>
      <c r="I20" s="24"/>
    </row>
    <row r="21" spans="1:9" s="4" customFormat="1" x14ac:dyDescent="0.25">
      <c r="B21" s="5"/>
      <c r="C21" s="5"/>
      <c r="D21" s="6"/>
      <c r="E21" s="7"/>
      <c r="F21" s="6"/>
      <c r="G21" s="6"/>
    </row>
    <row r="22" spans="1:9" s="4" customFormat="1" x14ac:dyDescent="0.25">
      <c r="A22" s="5"/>
      <c r="B22" s="30"/>
      <c r="C22" s="5"/>
      <c r="D22" s="6"/>
      <c r="F22" s="30"/>
      <c r="G22" s="6"/>
    </row>
    <row r="23" spans="1:9" s="4" customFormat="1" x14ac:dyDescent="0.25">
      <c r="A23" s="5"/>
      <c r="B23" s="8"/>
      <c r="C23" s="5"/>
      <c r="D23" s="6"/>
      <c r="F23" s="8"/>
    </row>
    <row r="24" spans="1:9" s="4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Progra.2017</vt:lpstr>
      <vt:lpstr> Pg y Pr de Inversión (MIR)</vt:lpstr>
      <vt:lpstr>indicadores de resultados </vt:lpstr>
      <vt:lpstr>' Pg y Pr de Inversión (MIR)'!Área_de_impresión</vt:lpstr>
      <vt:lpstr>'indicadores de resultados 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Rtorres</cp:lastModifiedBy>
  <dcterms:created xsi:type="dcterms:W3CDTF">2016-07-06T16:08:50Z</dcterms:created>
  <dcterms:modified xsi:type="dcterms:W3CDTF">2017-05-12T17:43:56Z</dcterms:modified>
</cp:coreProperties>
</file>