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435" activeTab="3"/>
  </bookViews>
  <sheets>
    <sheet name="2015" sheetId="1" r:id="rId1"/>
    <sheet name="2016" sheetId="2" r:id="rId2"/>
    <sheet name="2017" sheetId="3" r:id="rId3"/>
    <sheet name="2018" sheetId="4" r:id="rId4"/>
  </sheets>
  <definedNames>
    <definedName name="_xlnm._FilterDatabase" localSheetId="0" hidden="1">'2015'!$C$3:$N$15</definedName>
    <definedName name="_xlnm._FilterDatabase" localSheetId="1" hidden="1">'2016'!$C$3:$N$14</definedName>
    <definedName name="_xlnm._FilterDatabase" localSheetId="2" hidden="1">'2017'!$C$3:$K$18</definedName>
    <definedName name="_xlnm.Print_Area" localSheetId="0">'2015'!$C$3:$O$17</definedName>
    <definedName name="_xlnm.Print_Area" localSheetId="1">'2016'!$C$3:$O$16</definedName>
    <definedName name="_xlnm.Print_Area" localSheetId="2">'2017'!$C$3:$L$20</definedName>
    <definedName name="_xlnm.Print_Titles" localSheetId="0">'2015'!$2:$3</definedName>
    <definedName name="_xlnm.Print_Titles" localSheetId="1">'2016'!$2:$3</definedName>
    <definedName name="_xlnm.Print_Titles" localSheetId="2">'2017'!$2:$3</definedName>
  </definedNames>
  <calcPr calcId="152511" concurrentCalc="0"/>
</workbook>
</file>

<file path=xl/calcChain.xml><?xml version="1.0" encoding="utf-8"?>
<calcChain xmlns="http://schemas.openxmlformats.org/spreadsheetml/2006/main">
  <c r="J4" i="3"/>
  <c r="J5"/>
  <c r="J6"/>
  <c r="J7"/>
  <c r="J8"/>
  <c r="J9"/>
  <c r="F10"/>
  <c r="J10"/>
  <c r="J11"/>
  <c r="J12"/>
  <c r="J13"/>
  <c r="J14"/>
  <c r="J18"/>
  <c r="J5" i="4"/>
  <c r="J6"/>
  <c r="J7"/>
  <c r="J8"/>
  <c r="J9"/>
  <c r="J10"/>
  <c r="J11"/>
  <c r="J12"/>
  <c r="J13"/>
  <c r="J14"/>
  <c r="J4"/>
  <c r="J15"/>
  <c r="I15"/>
  <c r="H15"/>
  <c r="G15"/>
  <c r="F15"/>
  <c r="K18" i="3"/>
  <c r="I18"/>
  <c r="H18"/>
  <c r="G18"/>
  <c r="F18"/>
  <c r="F15" i="1"/>
  <c r="M14" i="2"/>
  <c r="L14"/>
  <c r="K14"/>
  <c r="I14"/>
  <c r="H14"/>
  <c r="G14"/>
  <c r="J12"/>
  <c r="J11"/>
  <c r="J10"/>
  <c r="F9"/>
  <c r="J9"/>
  <c r="J8"/>
  <c r="J7"/>
  <c r="J6"/>
  <c r="J5"/>
  <c r="J4"/>
  <c r="M15" i="1"/>
  <c r="L15"/>
  <c r="I15"/>
  <c r="H15"/>
  <c r="G15"/>
  <c r="J14"/>
  <c r="J13"/>
  <c r="J12"/>
  <c r="J11"/>
  <c r="J10"/>
  <c r="J9"/>
  <c r="J8"/>
  <c r="J7"/>
  <c r="J6"/>
  <c r="J5"/>
  <c r="J4"/>
  <c r="J15"/>
  <c r="F14" i="2"/>
  <c r="J14"/>
</calcChain>
</file>

<file path=xl/comments1.xml><?xml version="1.0" encoding="utf-8"?>
<comments xmlns="http://schemas.openxmlformats.org/spreadsheetml/2006/main">
  <authors>
    <author>Indi</author>
  </authors>
  <commentList>
    <comment ref="I14" authorId="0">
      <text>
        <r>
          <rPr>
            <b/>
            <sz val="9"/>
            <color indexed="81"/>
            <rFont val="Tahoma"/>
            <charset val="1"/>
          </rPr>
          <t>Indi:</t>
        </r>
        <r>
          <rPr>
            <sz val="9"/>
            <color indexed="81"/>
            <rFont val="Tahoma"/>
            <charset val="1"/>
          </rPr>
          <t xml:space="preserve">
Monto conformado por los Estados de la zona Tierra Caliente </t>
        </r>
      </text>
    </comment>
  </commentList>
</comments>
</file>

<file path=xl/comments2.xml><?xml version="1.0" encoding="utf-8"?>
<comments xmlns="http://schemas.openxmlformats.org/spreadsheetml/2006/main">
  <authors>
    <author>Indi</author>
  </authors>
  <commentList>
    <comment ref="H11" authorId="0">
      <text>
        <r>
          <rPr>
            <b/>
            <sz val="9"/>
            <color indexed="81"/>
            <rFont val="Tahoma"/>
            <charset val="1"/>
          </rPr>
          <t>Indi:</t>
        </r>
        <r>
          <rPr>
            <sz val="9"/>
            <color indexed="81"/>
            <rFont val="Tahoma"/>
            <charset val="1"/>
          </rPr>
          <t xml:space="preserve">
En conjunto con los Estados que conforman la Zona Tierra Caliente </t>
        </r>
      </text>
    </comment>
  </commentList>
</comments>
</file>

<file path=xl/sharedStrings.xml><?xml version="1.0" encoding="utf-8"?>
<sst xmlns="http://schemas.openxmlformats.org/spreadsheetml/2006/main" count="302" uniqueCount="121">
  <si>
    <t>Nombre del proyecto</t>
  </si>
  <si>
    <t>Monto Dictaminado</t>
  </si>
  <si>
    <t xml:space="preserve">Monto Estatal </t>
  </si>
  <si>
    <t>Monto Municipal</t>
  </si>
  <si>
    <t>Otras Instancias.</t>
  </si>
  <si>
    <t>Total</t>
  </si>
  <si>
    <t xml:space="preserve">Estado </t>
  </si>
  <si>
    <t>Clave Programatica</t>
  </si>
  <si>
    <t xml:space="preserve">Año </t>
  </si>
  <si>
    <t xml:space="preserve">Instrumento juridico </t>
  </si>
  <si>
    <t>Instituciones Estatales de Cultura</t>
  </si>
  <si>
    <t>CNCA/DGVC/CCOORD/00164/15</t>
  </si>
  <si>
    <t>Programa  de Apoyo  a las Culturas Municipales  y Comunitarias (PACMYC)</t>
  </si>
  <si>
    <t xml:space="preserve">Fondos Mixtos </t>
  </si>
  <si>
    <t>AE2/CNCA/DGVC/6AE/00718/13-15</t>
  </si>
  <si>
    <t xml:space="preserve">Fomento a la Lectura </t>
  </si>
  <si>
    <t>2A/CNCA/DGVC/8AE/00718/13-15</t>
  </si>
  <si>
    <t xml:space="preserve">Programa de Desarrollo Cultural Infantil </t>
  </si>
  <si>
    <t>2A/CNCA/DGVC/3AE/00718/13-15</t>
  </si>
  <si>
    <t>2A/CNCA/DGVC/2AE/00718/13-15</t>
  </si>
  <si>
    <t>2A/CNCA/DGVC/1AE/00718/13-15</t>
  </si>
  <si>
    <t>Desarrollo Cultural para la Juventud</t>
  </si>
  <si>
    <t>2A/CNCA/DGVC/6AE/00718/13-15</t>
  </si>
  <si>
    <t xml:space="preserve">Desarrollo Cultural para la Atención a Públicos Específicos  </t>
  </si>
  <si>
    <t>2A/CNCA/DGVC/5AE/00718/13-15</t>
  </si>
  <si>
    <t xml:space="preserve">Premio Nacional de Poesía Joven Elías Nandino </t>
  </si>
  <si>
    <t xml:space="preserve">Tierra Adentro </t>
  </si>
  <si>
    <t>CNCA/DGVC/19AE/00718/13-15</t>
  </si>
  <si>
    <t xml:space="preserve"> Rehabilitación y Equipamiento Instituto Cultural Cabañas </t>
  </si>
  <si>
    <t>CNCA/DGVC/15AE/00718/13-15</t>
  </si>
  <si>
    <t>Programa  de Desarrollo Cultural  Tierra Caliente</t>
  </si>
  <si>
    <t>8AE-DGJ-1AE-DGVC-376-03-14</t>
  </si>
  <si>
    <t>TOTAL</t>
  </si>
  <si>
    <t xml:space="preserve">Instituciones Estatales de Cultura </t>
  </si>
  <si>
    <t>SC/DGVC/CCOORD/0031/16</t>
  </si>
  <si>
    <t xml:space="preserve">XIX Festival Internacional  de Danza Contemporánea Onésimo González </t>
  </si>
  <si>
    <t xml:space="preserve">Equipamiento del Teatro Degollado </t>
  </si>
  <si>
    <t>SC/DGVC/21AE/00718/13-16</t>
  </si>
  <si>
    <t>"Rehabilitación de la Biblioteca Central Estatal Prof. Ramón García Ruiz"</t>
  </si>
  <si>
    <t>SC/DGVC/22AE/00718/13-16</t>
  </si>
  <si>
    <t xml:space="preserve">Secretaría de Cultura </t>
  </si>
  <si>
    <t>AE3/SC/DGVC/6AE/00718/13-16</t>
  </si>
  <si>
    <t xml:space="preserve"> Programa de Fomento a la Lectura </t>
  </si>
  <si>
    <t>3A/SC/DGVC/8AE/00718/13-16 y 4A/SC/DGVC/8AE/00718/13-16</t>
  </si>
  <si>
    <t>3A/SC/DGVC/3AE/00718/13-16</t>
  </si>
  <si>
    <t>9A/DGJ/1AE/DGVC/376/13-16</t>
  </si>
  <si>
    <t>SC/DGVC/20AE/00718/13-16</t>
  </si>
  <si>
    <t xml:space="preserve"> Recursos  Federal 2015</t>
  </si>
  <si>
    <t xml:space="preserve"> Recurso Federal 2016</t>
  </si>
  <si>
    <t xml:space="preserve">Nombre del Beneficiario </t>
  </si>
  <si>
    <t xml:space="preserve">PRGRAMA </t>
  </si>
  <si>
    <t xml:space="preserve">Temporalidad </t>
  </si>
  <si>
    <t xml:space="preserve">Anual / sujeto a disponibilidad Presupuestal </t>
  </si>
  <si>
    <t>Programa de Desarrollo Cultura Municipal</t>
  </si>
  <si>
    <t>Por  unica vez</t>
  </si>
  <si>
    <t xml:space="preserve">Si cuenta con Reglas de Operación </t>
  </si>
  <si>
    <t>Programa  de Estímulo a la Creación y Desarrollo Artistico. (PECDA)</t>
  </si>
  <si>
    <t xml:space="preserve">Unica Ocasión </t>
  </si>
  <si>
    <t>SC/DGVC/CCOORD/0254/16</t>
  </si>
  <si>
    <t xml:space="preserve">Cuenta con Reglas de Operación </t>
  </si>
  <si>
    <t>Cuenta con Reglas de Operación</t>
  </si>
  <si>
    <t>Convocatoria para el otorgamiento
de subsidios en coinversión a
Festivales Culturales y Artísticos 2016</t>
  </si>
  <si>
    <t xml:space="preserve"> PROGRAMA DE APOYOS A LA CULTURA </t>
  </si>
  <si>
    <t>Subisidio 2015</t>
  </si>
  <si>
    <t>Programa Apoyo a la Infraestructura Cultural de los Estados (PAICE)</t>
  </si>
  <si>
    <t xml:space="preserve"> Recurso Federal 2017</t>
  </si>
  <si>
    <t>SC/DGVC/CCOORD/00753/17</t>
  </si>
  <si>
    <t xml:space="preserve"> Recurso Federal 2018</t>
  </si>
  <si>
    <t>Subsidio piso “Instituciones Estatales de Cultura 2018”</t>
  </si>
  <si>
    <t>Programa de Desarrollo Cultural Infantil</t>
  </si>
  <si>
    <t>Programa de Fomento a la Lectura</t>
  </si>
  <si>
    <t>Programa de  Apoyo a las Culturas Municipales y Comunitarias</t>
  </si>
  <si>
    <t>Programa de Desarrollo Cultural  Municipal</t>
  </si>
  <si>
    <t>Programa de Estímulo a la Creación y Desarrollo Artístico</t>
  </si>
  <si>
    <t xml:space="preserve">Fondo Regional para la Cultura y las Artes de la Zona Centro Occidente </t>
  </si>
  <si>
    <t>XXI Festival Internacional  de Danza Contemporánea Onésimo González</t>
  </si>
  <si>
    <t>Festival Cultural de Guadalajara</t>
  </si>
  <si>
    <t>42 Edición del Premio Nacional de la Cerámica (Tlaquepaque)</t>
  </si>
  <si>
    <t>Raíces Tulenses (Unión de Tula)</t>
  </si>
  <si>
    <t>SC/DGVC/CCOORD/00546/18</t>
  </si>
  <si>
    <t>5A/SC/DGVC/3AE/00718/13-18</t>
  </si>
  <si>
    <t>5A/SC/DGVC/8AE/00718/13-18</t>
  </si>
  <si>
    <t>AE5/SC/DGVC/6AE/00718/13-18</t>
  </si>
  <si>
    <t>4A/SC/DGVC/2AE/00718/13-18</t>
  </si>
  <si>
    <t>4A/SC/DGVC/1AE/00718/13-18</t>
  </si>
  <si>
    <t xml:space="preserve">Acta de la XLV Reunión Ordinaria de la Comisión de Planeación. </t>
  </si>
  <si>
    <t>SC/DGPFC/CCOORD/01836/18</t>
  </si>
  <si>
    <t>SC/DGS/CCOORD/01268/2018</t>
  </si>
  <si>
    <t>SC/DGCPIU/CCOORD/00570/18</t>
  </si>
  <si>
    <t>SC/DGA/CCOORD/01936/18.</t>
  </si>
  <si>
    <t xml:space="preserve">Programa de Apoyos Culturales </t>
  </si>
  <si>
    <t>Fondo Mixto</t>
  </si>
  <si>
    <t xml:space="preserve">PROFEST </t>
  </si>
  <si>
    <t xml:space="preserve">Etiquetado </t>
  </si>
  <si>
    <t>Guadalajara</t>
  </si>
  <si>
    <t xml:space="preserve">Tlaquepaque </t>
  </si>
  <si>
    <t xml:space="preserve">Unión de Tula </t>
  </si>
  <si>
    <t>No</t>
  </si>
  <si>
    <t xml:space="preserve">Si </t>
  </si>
  <si>
    <t xml:space="preserve">Única ocasión </t>
  </si>
  <si>
    <t xml:space="preserve">Dirección General de Culturas Populares e Indígenas </t>
  </si>
  <si>
    <t xml:space="preserve">Instrumento jurídico </t>
  </si>
  <si>
    <t xml:space="preserve">Fondo Mixto </t>
  </si>
  <si>
    <t>AE4/SC/DGVC/6AE/00718/13-17</t>
  </si>
  <si>
    <t>4A/SC/DGVC/8AE/00718/13-17</t>
  </si>
  <si>
    <t xml:space="preserve">Encuentro del Mariachi </t>
  </si>
  <si>
    <t>Encuentro Regional PACMYC 2017</t>
  </si>
  <si>
    <t xml:space="preserve">Festival Folklórico de Música de Banda </t>
  </si>
  <si>
    <t>SC/DGVC/14AE/00718/13-17</t>
  </si>
  <si>
    <t>SC/DGCPIU/CCOORD/03001/17</t>
  </si>
  <si>
    <t>3A/SC/DGVC/1AE/00718/13-17</t>
  </si>
  <si>
    <t>3A/SC/DGVC/2AE/00718/13-17</t>
  </si>
  <si>
    <t>SC/DGA/CCOORD/01685/17</t>
  </si>
  <si>
    <t>Si</t>
  </si>
  <si>
    <t>4A/SC/DGVC/3AE/00718/13-17</t>
  </si>
  <si>
    <t xml:space="preserve">Dirección General de Culturas Populares </t>
  </si>
  <si>
    <t xml:space="preserve">Acta de la XLIII Reunión Ordinaria de la Comisión de Planeación  del Fondo </t>
  </si>
  <si>
    <t xml:space="preserve">Publicaciones </t>
  </si>
  <si>
    <t>SC/DGVC/23AE/00718/13-17</t>
  </si>
  <si>
    <t>Única Ocasión</t>
  </si>
  <si>
    <t>*en el caso ETIQUETADOS, son recursos donde el municipio es cuestión es el beneficiado directo, solamente la Secretaría interviene como intermediario para  bajar su recurso  en acuerdo a lo dispuesto en la Ley General de Contabilidad Gubernamental en su art. 69, así como el articulo 224 párrafo cuarto del Reglamento de la Ley Federal de  Presupuesto  y Responsabilidad Hacendaria.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</si>
</sst>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0" fontId="3" fillId="0" borderId="0" xfId="0" applyFont="1"/>
    <xf numFmtId="44" fontId="1" fillId="0" borderId="0" xfId="1" applyFont="1" applyAlignment="1">
      <alignment horizontal="center"/>
    </xf>
    <xf numFmtId="44" fontId="1" fillId="0" borderId="0" xfId="1" applyFont="1"/>
    <xf numFmtId="0" fontId="0" fillId="0" borderId="0" xfId="0" applyFill="1"/>
    <xf numFmtId="0" fontId="4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44" fontId="6" fillId="3" borderId="4" xfId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vertical="center"/>
    </xf>
    <xf numFmtId="44" fontId="9" fillId="0" borderId="6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4" fontId="2" fillId="3" borderId="7" xfId="1" applyFont="1" applyFill="1" applyBorder="1" applyAlignment="1">
      <alignment horizontal="center" vertical="center"/>
    </xf>
    <xf numFmtId="44" fontId="11" fillId="3" borderId="7" xfId="1" applyFont="1" applyFill="1" applyBorder="1" applyAlignment="1">
      <alignment vertical="center"/>
    </xf>
    <xf numFmtId="165" fontId="1" fillId="0" borderId="0" xfId="1" applyNumberFormat="1" applyFont="1"/>
    <xf numFmtId="165" fontId="0" fillId="0" borderId="0" xfId="0" applyNumberFormat="1"/>
    <xf numFmtId="165" fontId="2" fillId="3" borderId="4" xfId="1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165" fontId="11" fillId="3" borderId="7" xfId="1" applyNumberFormat="1" applyFont="1" applyFill="1" applyBorder="1" applyAlignment="1">
      <alignment vertical="center"/>
    </xf>
    <xf numFmtId="14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4" fontId="2" fillId="3" borderId="14" xfId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vertical="center"/>
    </xf>
    <xf numFmtId="165" fontId="17" fillId="0" borderId="6" xfId="0" applyNumberFormat="1" applyFont="1" applyFill="1" applyBorder="1" applyAlignment="1">
      <alignment vertical="center"/>
    </xf>
    <xf numFmtId="14" fontId="17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4" fontId="0" fillId="0" borderId="19" xfId="1" applyFont="1" applyFill="1" applyBorder="1" applyAlignment="1">
      <alignment horizontal="center" vertical="center" wrapText="1"/>
    </xf>
    <xf numFmtId="165" fontId="0" fillId="0" borderId="19" xfId="1" applyNumberFormat="1" applyFont="1" applyFill="1" applyBorder="1" applyAlignment="1">
      <alignment vertical="center"/>
    </xf>
    <xf numFmtId="165" fontId="17" fillId="0" borderId="19" xfId="0" applyNumberFormat="1" applyFont="1" applyFill="1" applyBorder="1" applyAlignment="1">
      <alignment vertical="center"/>
    </xf>
    <xf numFmtId="14" fontId="17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5">
    <cellStyle name="Millares 3" xfId="2"/>
    <cellStyle name="Moneda" xfId="1" builtinId="4"/>
    <cellStyle name="Moneda 3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2</xdr:col>
      <xdr:colOff>1781175</xdr:colOff>
      <xdr:row>0</xdr:row>
      <xdr:rowOff>590550</xdr:rowOff>
    </xdr:to>
    <xdr:pic>
      <xdr:nvPicPr>
        <xdr:cNvPr id="2" name="2 Imagen" descr="logo S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1657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2</xdr:col>
      <xdr:colOff>1781175</xdr:colOff>
      <xdr:row>0</xdr:row>
      <xdr:rowOff>590550</xdr:rowOff>
    </xdr:to>
    <xdr:pic>
      <xdr:nvPicPr>
        <xdr:cNvPr id="2" name="2 Imagen" descr="logo S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1657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1885950</xdr:colOff>
      <xdr:row>0</xdr:row>
      <xdr:rowOff>590550</xdr:rowOff>
    </xdr:to>
    <xdr:pic>
      <xdr:nvPicPr>
        <xdr:cNvPr id="2" name="2 Imagen" descr="logo S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57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542924</xdr:colOff>
      <xdr:row>0</xdr:row>
      <xdr:rowOff>9526</xdr:rowOff>
    </xdr:from>
    <xdr:to>
      <xdr:col>2</xdr:col>
      <xdr:colOff>1695449</xdr:colOff>
      <xdr:row>0</xdr:row>
      <xdr:rowOff>638778</xdr:rowOff>
    </xdr:to>
    <xdr:pic>
      <xdr:nvPicPr>
        <xdr:cNvPr id="2" name="2 Imagen" descr="logo S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599" y="9526"/>
          <a:ext cx="1152525" cy="62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P16"/>
  <sheetViews>
    <sheetView zoomScaleNormal="100" workbookViewId="0">
      <selection activeCell="D9" sqref="D9:P9"/>
    </sheetView>
  </sheetViews>
  <sheetFormatPr baseColWidth="10" defaultRowHeight="15"/>
  <cols>
    <col min="1" max="1" width="2.85546875" customWidth="1"/>
    <col min="2" max="2" width="2.85546875" style="1" bestFit="1" customWidth="1"/>
    <col min="3" max="3" width="34.5703125" customWidth="1"/>
    <col min="4" max="4" width="14.7109375" bestFit="1" customWidth="1"/>
    <col min="5" max="5" width="18.140625" style="2" customWidth="1"/>
    <col min="6" max="6" width="11.85546875" style="26" customWidth="1"/>
    <col min="7" max="7" width="13.5703125" style="26" customWidth="1"/>
    <col min="8" max="8" width="13.42578125" style="26" customWidth="1"/>
    <col min="9" max="9" width="10.7109375" style="26" customWidth="1"/>
    <col min="10" max="10" width="14.7109375" style="27" customWidth="1"/>
    <col min="11" max="11" width="23.5703125" bestFit="1" customWidth="1"/>
    <col min="12" max="12" width="0" hidden="1" customWidth="1"/>
    <col min="13" max="13" width="24" hidden="1" customWidth="1"/>
    <col min="14" max="14" width="10.42578125" style="4" hidden="1" customWidth="1"/>
    <col min="15" max="15" width="30.140625" style="5" customWidth="1"/>
    <col min="16" max="16" width="30.42578125" style="4" customWidth="1"/>
  </cols>
  <sheetData>
    <row r="1" spans="2:16" ht="48" customHeight="1" thickBot="1"/>
    <row r="2" spans="2:16" ht="22.5" customHeight="1" thickBot="1">
      <c r="C2" s="56" t="s">
        <v>47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2:16" ht="30" customHeight="1">
      <c r="C3" s="7" t="s">
        <v>0</v>
      </c>
      <c r="D3" s="7" t="s">
        <v>50</v>
      </c>
      <c r="E3" s="8" t="s">
        <v>49</v>
      </c>
      <c r="F3" s="28" t="s">
        <v>1</v>
      </c>
      <c r="G3" s="28" t="s">
        <v>2</v>
      </c>
      <c r="H3" s="28" t="s">
        <v>3</v>
      </c>
      <c r="I3" s="28" t="s">
        <v>4</v>
      </c>
      <c r="J3" s="29" t="s">
        <v>5</v>
      </c>
      <c r="K3" s="7" t="s">
        <v>51</v>
      </c>
      <c r="L3" s="8" t="s">
        <v>6</v>
      </c>
      <c r="M3" s="9" t="s">
        <v>7</v>
      </c>
      <c r="N3" s="8" t="s">
        <v>8</v>
      </c>
      <c r="O3" s="8" t="s">
        <v>9</v>
      </c>
      <c r="P3" s="8" t="s">
        <v>59</v>
      </c>
    </row>
    <row r="4" spans="2:16" s="4" customFormat="1" ht="28.5">
      <c r="B4" s="11">
        <v>1</v>
      </c>
      <c r="C4" s="12" t="s">
        <v>10</v>
      </c>
      <c r="D4" s="13" t="s">
        <v>63</v>
      </c>
      <c r="E4" s="14" t="s">
        <v>40</v>
      </c>
      <c r="F4" s="30">
        <v>33151334</v>
      </c>
      <c r="G4" s="30">
        <v>0</v>
      </c>
      <c r="H4" s="30">
        <v>0</v>
      </c>
      <c r="I4" s="30">
        <v>0</v>
      </c>
      <c r="J4" s="31">
        <f>SUM(F4:I4)</f>
        <v>33151334</v>
      </c>
      <c r="K4" s="19" t="s">
        <v>52</v>
      </c>
      <c r="L4" s="18"/>
      <c r="M4" s="18"/>
      <c r="N4" s="17"/>
      <c r="O4" s="19" t="s">
        <v>11</v>
      </c>
      <c r="P4" s="19"/>
    </row>
    <row r="5" spans="2:16" s="4" customFormat="1" ht="28.5">
      <c r="B5" s="11">
        <v>2</v>
      </c>
      <c r="C5" s="12" t="s">
        <v>12</v>
      </c>
      <c r="D5" s="13" t="s">
        <v>13</v>
      </c>
      <c r="E5" s="14" t="s">
        <v>40</v>
      </c>
      <c r="F5" s="30">
        <v>2000000</v>
      </c>
      <c r="G5" s="30">
        <v>1000000</v>
      </c>
      <c r="H5" s="30">
        <v>0</v>
      </c>
      <c r="I5" s="30">
        <v>0</v>
      </c>
      <c r="J5" s="31">
        <f t="shared" ref="J5:J13" si="0">SUM(F5:I5)</f>
        <v>3000000</v>
      </c>
      <c r="K5" s="19" t="s">
        <v>52</v>
      </c>
      <c r="L5" s="18"/>
      <c r="M5" s="18"/>
      <c r="N5" s="17"/>
      <c r="O5" s="19" t="s">
        <v>14</v>
      </c>
      <c r="P5" s="19" t="s">
        <v>55</v>
      </c>
    </row>
    <row r="6" spans="2:16" s="4" customFormat="1" ht="28.5">
      <c r="B6" s="11">
        <v>3</v>
      </c>
      <c r="C6" s="12" t="s">
        <v>15</v>
      </c>
      <c r="D6" s="13" t="s">
        <v>13</v>
      </c>
      <c r="E6" s="14" t="s">
        <v>40</v>
      </c>
      <c r="F6" s="30">
        <v>900000</v>
      </c>
      <c r="G6" s="30">
        <v>730000</v>
      </c>
      <c r="H6" s="30">
        <v>0</v>
      </c>
      <c r="I6" s="30">
        <v>0</v>
      </c>
      <c r="J6" s="31">
        <f t="shared" si="0"/>
        <v>1630000</v>
      </c>
      <c r="K6" s="19" t="s">
        <v>52</v>
      </c>
      <c r="L6" s="18"/>
      <c r="M6" s="18"/>
      <c r="N6" s="17"/>
      <c r="O6" s="19" t="s">
        <v>16</v>
      </c>
      <c r="P6" s="19"/>
    </row>
    <row r="7" spans="2:16" s="4" customFormat="1" ht="28.5" customHeight="1">
      <c r="B7" s="11">
        <v>4</v>
      </c>
      <c r="C7" s="12" t="s">
        <v>17</v>
      </c>
      <c r="D7" s="13" t="s">
        <v>13</v>
      </c>
      <c r="E7" s="14" t="s">
        <v>40</v>
      </c>
      <c r="F7" s="30">
        <v>730000</v>
      </c>
      <c r="G7" s="30">
        <v>730000</v>
      </c>
      <c r="H7" s="30"/>
      <c r="I7" s="30"/>
      <c r="J7" s="31">
        <f t="shared" si="0"/>
        <v>1460000</v>
      </c>
      <c r="K7" s="12" t="s">
        <v>52</v>
      </c>
      <c r="L7" s="12"/>
      <c r="M7" s="12"/>
      <c r="N7" s="17"/>
      <c r="O7" s="19" t="s">
        <v>18</v>
      </c>
      <c r="P7" s="19"/>
    </row>
    <row r="8" spans="2:16" s="4" customFormat="1" ht="28.5">
      <c r="B8" s="11">
        <v>5</v>
      </c>
      <c r="C8" s="12" t="s">
        <v>53</v>
      </c>
      <c r="D8" s="13" t="s">
        <v>13</v>
      </c>
      <c r="E8" s="14" t="s">
        <v>40</v>
      </c>
      <c r="F8" s="30">
        <v>600000</v>
      </c>
      <c r="G8" s="30">
        <v>600000</v>
      </c>
      <c r="H8" s="30">
        <v>0</v>
      </c>
      <c r="I8" s="30">
        <v>0</v>
      </c>
      <c r="J8" s="31">
        <f t="shared" si="0"/>
        <v>1200000</v>
      </c>
      <c r="K8" s="12" t="s">
        <v>52</v>
      </c>
      <c r="L8" s="12"/>
      <c r="M8" s="12"/>
      <c r="N8" s="17"/>
      <c r="O8" s="12" t="s">
        <v>19</v>
      </c>
      <c r="P8" s="12"/>
    </row>
    <row r="9" spans="2:16" s="4" customFormat="1" ht="28.5">
      <c r="B9" s="11">
        <v>6</v>
      </c>
      <c r="C9" s="12" t="s">
        <v>56</v>
      </c>
      <c r="D9" s="13" t="s">
        <v>13</v>
      </c>
      <c r="E9" s="14" t="s">
        <v>40</v>
      </c>
      <c r="F9" s="30">
        <v>1600000</v>
      </c>
      <c r="G9" s="30">
        <v>1600000</v>
      </c>
      <c r="H9" s="30">
        <v>0</v>
      </c>
      <c r="I9" s="30">
        <v>0</v>
      </c>
      <c r="J9" s="31">
        <f>SUM(F9:I9)</f>
        <v>3200000</v>
      </c>
      <c r="K9" s="19" t="s">
        <v>52</v>
      </c>
      <c r="L9" s="18"/>
      <c r="M9" s="18"/>
      <c r="N9" s="17"/>
      <c r="O9" s="12" t="s">
        <v>20</v>
      </c>
      <c r="P9" s="12"/>
    </row>
    <row r="10" spans="2:16" s="4" customFormat="1" ht="28.5">
      <c r="B10" s="11">
        <v>7</v>
      </c>
      <c r="C10" s="12" t="s">
        <v>21</v>
      </c>
      <c r="D10" s="13" t="s">
        <v>13</v>
      </c>
      <c r="E10" s="14" t="s">
        <v>40</v>
      </c>
      <c r="F10" s="30">
        <v>150000</v>
      </c>
      <c r="G10" s="30">
        <v>150000</v>
      </c>
      <c r="H10" s="30">
        <v>0</v>
      </c>
      <c r="I10" s="30">
        <v>0</v>
      </c>
      <c r="J10" s="31">
        <f t="shared" si="0"/>
        <v>300000</v>
      </c>
      <c r="K10" s="19" t="s">
        <v>52</v>
      </c>
      <c r="L10" s="18"/>
      <c r="M10" s="18"/>
      <c r="N10" s="17"/>
      <c r="O10" s="19" t="s">
        <v>22</v>
      </c>
      <c r="P10" s="19"/>
    </row>
    <row r="11" spans="2:16" s="4" customFormat="1" ht="28.5">
      <c r="B11" s="11">
        <v>8</v>
      </c>
      <c r="C11" s="12" t="s">
        <v>23</v>
      </c>
      <c r="D11" s="13" t="s">
        <v>13</v>
      </c>
      <c r="E11" s="14" t="s">
        <v>40</v>
      </c>
      <c r="F11" s="30">
        <v>150000</v>
      </c>
      <c r="G11" s="30">
        <v>150000</v>
      </c>
      <c r="H11" s="30">
        <v>0</v>
      </c>
      <c r="I11" s="30">
        <v>0</v>
      </c>
      <c r="J11" s="31">
        <f t="shared" si="0"/>
        <v>300000</v>
      </c>
      <c r="K11" s="12" t="s">
        <v>52</v>
      </c>
      <c r="L11" s="12"/>
      <c r="M11" s="12"/>
      <c r="N11" s="17"/>
      <c r="O11" s="12" t="s">
        <v>24</v>
      </c>
      <c r="P11" s="12"/>
    </row>
    <row r="12" spans="2:16" s="4" customFormat="1" ht="28.5">
      <c r="B12" s="11">
        <v>9</v>
      </c>
      <c r="C12" s="12" t="s">
        <v>25</v>
      </c>
      <c r="D12" s="13" t="s">
        <v>26</v>
      </c>
      <c r="E12" s="14" t="s">
        <v>40</v>
      </c>
      <c r="F12" s="30">
        <v>50000</v>
      </c>
      <c r="G12" s="30">
        <v>55000</v>
      </c>
      <c r="H12" s="30">
        <v>20000</v>
      </c>
      <c r="I12" s="30">
        <v>0</v>
      </c>
      <c r="J12" s="31">
        <f t="shared" si="0"/>
        <v>125000</v>
      </c>
      <c r="K12" s="12" t="s">
        <v>52</v>
      </c>
      <c r="L12" s="12"/>
      <c r="M12" s="12"/>
      <c r="N12" s="17"/>
      <c r="O12" s="12" t="s">
        <v>27</v>
      </c>
      <c r="P12" s="12"/>
    </row>
    <row r="13" spans="2:16" s="4" customFormat="1" ht="48">
      <c r="B13" s="11">
        <v>10</v>
      </c>
      <c r="C13" s="12" t="s">
        <v>28</v>
      </c>
      <c r="D13" s="13" t="s">
        <v>64</v>
      </c>
      <c r="E13" s="14" t="s">
        <v>40</v>
      </c>
      <c r="F13" s="30">
        <v>15000000</v>
      </c>
      <c r="G13" s="30">
        <v>3000000</v>
      </c>
      <c r="H13" s="30">
        <v>0</v>
      </c>
      <c r="I13" s="30">
        <v>0</v>
      </c>
      <c r="J13" s="31">
        <f t="shared" si="0"/>
        <v>18000000</v>
      </c>
      <c r="K13" s="12" t="s">
        <v>54</v>
      </c>
      <c r="L13" s="12"/>
      <c r="M13" s="12"/>
      <c r="N13" s="17"/>
      <c r="O13" s="12" t="s">
        <v>29</v>
      </c>
      <c r="P13" s="12" t="s">
        <v>55</v>
      </c>
    </row>
    <row r="14" spans="2:16" s="4" customFormat="1" ht="28.5">
      <c r="B14" s="11">
        <v>11</v>
      </c>
      <c r="C14" s="12" t="s">
        <v>30</v>
      </c>
      <c r="D14" s="13" t="s">
        <v>13</v>
      </c>
      <c r="E14" s="14" t="s">
        <v>40</v>
      </c>
      <c r="F14" s="30">
        <v>1100000</v>
      </c>
      <c r="G14" s="30">
        <v>90000</v>
      </c>
      <c r="H14" s="30">
        <v>0</v>
      </c>
      <c r="I14" s="30">
        <v>385062.55</v>
      </c>
      <c r="J14" s="31">
        <f>SUM(F14:I14)</f>
        <v>1575062.55</v>
      </c>
      <c r="K14" s="12" t="s">
        <v>52</v>
      </c>
      <c r="L14" s="12"/>
      <c r="M14" s="12"/>
      <c r="N14" s="17"/>
      <c r="O14" s="33" t="s">
        <v>31</v>
      </c>
      <c r="P14" s="33"/>
    </row>
    <row r="15" spans="2:16" s="4" customFormat="1" ht="15.75" thickBot="1">
      <c r="B15" s="1"/>
      <c r="C15" s="54" t="s">
        <v>32</v>
      </c>
      <c r="D15" s="55"/>
      <c r="E15" s="24"/>
      <c r="F15" s="32">
        <f>SUM(F4:F14)</f>
        <v>55431334</v>
      </c>
      <c r="G15" s="32">
        <f>SUM(G4:G14)</f>
        <v>8105000</v>
      </c>
      <c r="H15" s="32">
        <f>SUM(H4:H14)</f>
        <v>20000</v>
      </c>
      <c r="I15" s="32">
        <f>SUM(I4:I14)</f>
        <v>385062.55</v>
      </c>
      <c r="J15" s="32">
        <f>SUM(J4:J14)</f>
        <v>63941396.549999997</v>
      </c>
      <c r="K15" s="25"/>
      <c r="L15" s="25">
        <f>SUM(L4:L14)</f>
        <v>0</v>
      </c>
      <c r="M15" s="25">
        <f>SUM(M4:M14)</f>
        <v>0</v>
      </c>
      <c r="O15" s="5"/>
    </row>
    <row r="16" spans="2:16" s="4" customFormat="1">
      <c r="B16" s="1"/>
      <c r="C16"/>
      <c r="D16"/>
      <c r="E16" s="2"/>
      <c r="F16" s="26"/>
      <c r="G16" s="26"/>
      <c r="H16" s="26"/>
      <c r="I16" s="26"/>
      <c r="J16" s="27"/>
      <c r="K16"/>
      <c r="L16"/>
      <c r="M16"/>
      <c r="O16" s="5"/>
    </row>
  </sheetData>
  <sheetProtection formatCells="0" formatColumns="0" formatRows="0" insertColumns="0" insertRows="0" insertHyperlinks="0" deleteColumns="0" deleteRows="0" sort="0" autoFilter="0" pivotTables="0"/>
  <mergeCells count="2">
    <mergeCell ref="C15:D15"/>
    <mergeCell ref="C2:P2"/>
  </mergeCells>
  <printOptions horizontalCentered="1" verticalCentered="1"/>
  <pageMargins left="0.15748031496062992" right="0.15748031496062992" top="0.27559055118110237" bottom="0.23622047244094491" header="0.31496062992125984" footer="0.31496062992125984"/>
  <pageSetup paperSize="190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P15"/>
  <sheetViews>
    <sheetView zoomScaleNormal="100" workbookViewId="0">
      <selection activeCell="P13" sqref="P13"/>
    </sheetView>
  </sheetViews>
  <sheetFormatPr baseColWidth="10" defaultRowHeight="15"/>
  <cols>
    <col min="1" max="1" width="2.85546875" customWidth="1"/>
    <col min="2" max="2" width="2.85546875" style="1" bestFit="1" customWidth="1"/>
    <col min="3" max="3" width="34.5703125" customWidth="1"/>
    <col min="4" max="4" width="14.7109375" bestFit="1" customWidth="1"/>
    <col min="5" max="5" width="18.140625" style="2" customWidth="1"/>
    <col min="6" max="6" width="16.7109375" style="3" bestFit="1" customWidth="1"/>
    <col min="7" max="7" width="14.5703125" style="3" customWidth="1"/>
    <col min="8" max="8" width="12" style="3" customWidth="1"/>
    <col min="9" max="9" width="13.7109375" style="3" customWidth="1"/>
    <col min="10" max="10" width="15.28515625" customWidth="1"/>
    <col min="11" max="11" width="23.5703125" bestFit="1" customWidth="1"/>
    <col min="12" max="12" width="0" hidden="1" customWidth="1"/>
    <col min="13" max="13" width="16.42578125" hidden="1" customWidth="1"/>
    <col min="14" max="14" width="5" style="4" hidden="1" customWidth="1"/>
    <col min="15" max="15" width="30.140625" style="5" customWidth="1"/>
    <col min="16" max="16" width="24" style="6" bestFit="1" customWidth="1"/>
  </cols>
  <sheetData>
    <row r="1" spans="2:16" ht="48" customHeight="1" thickBot="1"/>
    <row r="2" spans="2:16" ht="22.5" customHeight="1" thickBot="1">
      <c r="C2" s="56" t="s">
        <v>48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2:16" ht="30" customHeight="1">
      <c r="C3" s="7" t="s">
        <v>0</v>
      </c>
      <c r="D3" s="7" t="s">
        <v>50</v>
      </c>
      <c r="E3" s="8" t="s">
        <v>49</v>
      </c>
      <c r="F3" s="8" t="s">
        <v>1</v>
      </c>
      <c r="G3" s="8" t="s">
        <v>2</v>
      </c>
      <c r="H3" s="8" t="s">
        <v>3</v>
      </c>
      <c r="I3" s="8" t="s">
        <v>4</v>
      </c>
      <c r="J3" s="7" t="s">
        <v>5</v>
      </c>
      <c r="K3" s="7" t="s">
        <v>51</v>
      </c>
      <c r="L3" s="8" t="s">
        <v>6</v>
      </c>
      <c r="M3" s="9" t="s">
        <v>7</v>
      </c>
      <c r="N3" s="8" t="s">
        <v>8</v>
      </c>
      <c r="O3" s="8" t="s">
        <v>9</v>
      </c>
      <c r="P3" s="10" t="s">
        <v>60</v>
      </c>
    </row>
    <row r="4" spans="2:16" s="4" customFormat="1" ht="36">
      <c r="B4" s="11">
        <v>1</v>
      </c>
      <c r="C4" s="12" t="s">
        <v>33</v>
      </c>
      <c r="D4" s="13" t="s">
        <v>62</v>
      </c>
      <c r="E4" s="14" t="s">
        <v>40</v>
      </c>
      <c r="F4" s="30">
        <v>34179025</v>
      </c>
      <c r="G4" s="30">
        <v>0</v>
      </c>
      <c r="H4" s="30">
        <v>0</v>
      </c>
      <c r="I4" s="30">
        <v>0</v>
      </c>
      <c r="J4" s="31">
        <f>SUM(F4:I4)</f>
        <v>34179025</v>
      </c>
      <c r="K4" s="19" t="s">
        <v>52</v>
      </c>
      <c r="L4" s="18"/>
      <c r="M4" s="18"/>
      <c r="N4" s="17"/>
      <c r="O4" s="19" t="s">
        <v>34</v>
      </c>
      <c r="P4" s="20" t="s">
        <v>55</v>
      </c>
    </row>
    <row r="5" spans="2:16" s="4" customFormat="1" ht="84.75" customHeight="1">
      <c r="B5" s="11">
        <v>2</v>
      </c>
      <c r="C5" s="12" t="s">
        <v>35</v>
      </c>
      <c r="D5" s="13" t="s">
        <v>61</v>
      </c>
      <c r="E5" s="14" t="s">
        <v>40</v>
      </c>
      <c r="F5" s="30">
        <v>216920</v>
      </c>
      <c r="G5" s="30">
        <v>0</v>
      </c>
      <c r="H5" s="30">
        <v>0</v>
      </c>
      <c r="I5" s="30">
        <v>0</v>
      </c>
      <c r="J5" s="31">
        <f t="shared" ref="J5" si="0">SUM(F5:I5)</f>
        <v>216920</v>
      </c>
      <c r="K5" s="19" t="s">
        <v>57</v>
      </c>
      <c r="L5" s="18"/>
      <c r="M5" s="18"/>
      <c r="N5" s="17"/>
      <c r="O5" s="19" t="s">
        <v>58</v>
      </c>
      <c r="P5" s="20" t="s">
        <v>55</v>
      </c>
    </row>
    <row r="6" spans="2:16" s="4" customFormat="1" ht="48">
      <c r="B6" s="11">
        <v>3</v>
      </c>
      <c r="C6" s="12" t="s">
        <v>36</v>
      </c>
      <c r="D6" s="13" t="s">
        <v>64</v>
      </c>
      <c r="E6" s="14" t="s">
        <v>40</v>
      </c>
      <c r="F6" s="30">
        <v>4000000</v>
      </c>
      <c r="G6" s="30">
        <v>3000000</v>
      </c>
      <c r="H6" s="30">
        <v>0</v>
      </c>
      <c r="I6" s="30">
        <v>0</v>
      </c>
      <c r="J6" s="31">
        <f t="shared" ref="J6:J12" si="1">SUM(F6:I6)</f>
        <v>7000000</v>
      </c>
      <c r="K6" s="19" t="s">
        <v>57</v>
      </c>
      <c r="L6" s="18"/>
      <c r="M6" s="18"/>
      <c r="N6" s="17"/>
      <c r="O6" s="19" t="s">
        <v>37</v>
      </c>
      <c r="P6" s="12" t="s">
        <v>55</v>
      </c>
    </row>
    <row r="7" spans="2:16" s="4" customFormat="1" ht="48">
      <c r="B7" s="11">
        <v>4</v>
      </c>
      <c r="C7" s="12" t="s">
        <v>38</v>
      </c>
      <c r="D7" s="13" t="s">
        <v>64</v>
      </c>
      <c r="E7" s="14" t="s">
        <v>40</v>
      </c>
      <c r="F7" s="30">
        <v>1575000</v>
      </c>
      <c r="G7" s="30">
        <v>1100000</v>
      </c>
      <c r="H7" s="30">
        <v>0</v>
      </c>
      <c r="I7" s="30">
        <v>0</v>
      </c>
      <c r="J7" s="31">
        <f t="shared" si="1"/>
        <v>2675000</v>
      </c>
      <c r="K7" s="19" t="s">
        <v>57</v>
      </c>
      <c r="L7" s="18"/>
      <c r="M7" s="18"/>
      <c r="N7" s="17"/>
      <c r="O7" s="19" t="s">
        <v>39</v>
      </c>
      <c r="P7" s="12" t="s">
        <v>55</v>
      </c>
    </row>
    <row r="8" spans="2:16" s="4" customFormat="1" ht="28.5">
      <c r="B8" s="11">
        <v>5</v>
      </c>
      <c r="C8" s="12" t="s">
        <v>12</v>
      </c>
      <c r="D8" s="13" t="s">
        <v>13</v>
      </c>
      <c r="E8" s="14" t="s">
        <v>40</v>
      </c>
      <c r="F8" s="30">
        <v>3100000</v>
      </c>
      <c r="G8" s="30">
        <v>2000000</v>
      </c>
      <c r="H8" s="30">
        <v>0</v>
      </c>
      <c r="I8" s="30">
        <v>0</v>
      </c>
      <c r="J8" s="31">
        <f t="shared" si="1"/>
        <v>5100000</v>
      </c>
      <c r="K8" s="19" t="s">
        <v>52</v>
      </c>
      <c r="L8" s="18"/>
      <c r="M8" s="18"/>
      <c r="N8" s="17"/>
      <c r="O8" s="19" t="s">
        <v>41</v>
      </c>
      <c r="P8" s="12" t="s">
        <v>55</v>
      </c>
    </row>
    <row r="9" spans="2:16" s="4" customFormat="1" ht="28.5">
      <c r="B9" s="11">
        <v>6</v>
      </c>
      <c r="C9" s="12" t="s">
        <v>42</v>
      </c>
      <c r="D9" s="13" t="s">
        <v>13</v>
      </c>
      <c r="E9" s="14" t="s">
        <v>40</v>
      </c>
      <c r="F9" s="30">
        <f>730000+155701.14</f>
        <v>885701.14</v>
      </c>
      <c r="G9" s="30">
        <v>730000</v>
      </c>
      <c r="H9" s="30">
        <v>0</v>
      </c>
      <c r="I9" s="30">
        <v>0</v>
      </c>
      <c r="J9" s="31">
        <f t="shared" si="1"/>
        <v>1615701.1400000001</v>
      </c>
      <c r="K9" s="19" t="s">
        <v>52</v>
      </c>
      <c r="L9" s="18"/>
      <c r="M9" s="18"/>
      <c r="N9" s="17"/>
      <c r="O9" s="19" t="s">
        <v>43</v>
      </c>
      <c r="P9" s="12" t="s">
        <v>97</v>
      </c>
    </row>
    <row r="10" spans="2:16" s="4" customFormat="1" ht="28.5">
      <c r="B10" s="11">
        <v>7</v>
      </c>
      <c r="C10" s="12" t="s">
        <v>17</v>
      </c>
      <c r="D10" s="13" t="s">
        <v>13</v>
      </c>
      <c r="E10" s="14" t="s">
        <v>40</v>
      </c>
      <c r="F10" s="30">
        <v>730000</v>
      </c>
      <c r="G10" s="30">
        <v>730000</v>
      </c>
      <c r="H10" s="30">
        <v>0</v>
      </c>
      <c r="I10" s="30">
        <v>0</v>
      </c>
      <c r="J10" s="31">
        <f t="shared" si="1"/>
        <v>1460000</v>
      </c>
      <c r="K10" s="19" t="s">
        <v>52</v>
      </c>
      <c r="L10" s="18"/>
      <c r="M10" s="18"/>
      <c r="N10" s="17"/>
      <c r="O10" s="19" t="s">
        <v>44</v>
      </c>
      <c r="P10" s="12" t="s">
        <v>97</v>
      </c>
    </row>
    <row r="11" spans="2:16" s="4" customFormat="1" ht="28.5">
      <c r="B11" s="11">
        <v>8</v>
      </c>
      <c r="C11" s="12" t="s">
        <v>30</v>
      </c>
      <c r="D11" s="13" t="s">
        <v>13</v>
      </c>
      <c r="E11" s="14" t="s">
        <v>40</v>
      </c>
      <c r="F11" s="30">
        <v>0</v>
      </c>
      <c r="G11" s="30">
        <v>90000</v>
      </c>
      <c r="H11" s="30">
        <v>505062.55</v>
      </c>
      <c r="I11" s="30">
        <v>0</v>
      </c>
      <c r="J11" s="31">
        <f t="shared" si="1"/>
        <v>595062.55000000005</v>
      </c>
      <c r="K11" s="19" t="s">
        <v>52</v>
      </c>
      <c r="L11" s="18"/>
      <c r="M11" s="18"/>
      <c r="N11" s="17"/>
      <c r="O11" s="19" t="s">
        <v>45</v>
      </c>
      <c r="P11" s="12" t="s">
        <v>97</v>
      </c>
    </row>
    <row r="12" spans="2:16" s="4" customFormat="1" ht="28.5">
      <c r="B12" s="11">
        <v>9</v>
      </c>
      <c r="C12" s="12" t="s">
        <v>25</v>
      </c>
      <c r="D12" s="13" t="s">
        <v>13</v>
      </c>
      <c r="E12" s="14" t="s">
        <v>40</v>
      </c>
      <c r="F12" s="30">
        <v>50000</v>
      </c>
      <c r="G12" s="30">
        <v>30000</v>
      </c>
      <c r="H12" s="30">
        <v>20000</v>
      </c>
      <c r="I12" s="30">
        <v>0</v>
      </c>
      <c r="J12" s="31">
        <f t="shared" si="1"/>
        <v>100000</v>
      </c>
      <c r="K12" s="19" t="s">
        <v>52</v>
      </c>
      <c r="L12" s="18"/>
      <c r="M12" s="18"/>
      <c r="N12" s="17"/>
      <c r="O12" s="19" t="s">
        <v>46</v>
      </c>
      <c r="P12" s="12" t="s">
        <v>97</v>
      </c>
    </row>
    <row r="13" spans="2:16" s="4" customFormat="1">
      <c r="B13" s="11"/>
      <c r="C13" s="19"/>
      <c r="D13" s="13"/>
      <c r="E13" s="14"/>
      <c r="F13" s="15"/>
      <c r="G13" s="15"/>
      <c r="H13" s="15"/>
      <c r="I13" s="15"/>
      <c r="J13" s="16"/>
      <c r="K13" s="21"/>
      <c r="L13" s="21"/>
      <c r="M13" s="21"/>
      <c r="N13" s="17"/>
      <c r="O13" s="22"/>
      <c r="P13" s="23"/>
    </row>
    <row r="14" spans="2:16" s="4" customFormat="1" ht="15.75" thickBot="1">
      <c r="B14" s="1"/>
      <c r="C14" s="54" t="s">
        <v>32</v>
      </c>
      <c r="D14" s="55"/>
      <c r="E14" s="24"/>
      <c r="F14" s="25">
        <f>SUM(F4:F13)</f>
        <v>44736646.140000001</v>
      </c>
      <c r="G14" s="25">
        <f>SUM(G4:G13)</f>
        <v>7680000</v>
      </c>
      <c r="H14" s="25">
        <f>SUM(H4:H13)</f>
        <v>525062.55000000005</v>
      </c>
      <c r="I14" s="25">
        <f>SUM(I4:I13)</f>
        <v>0</v>
      </c>
      <c r="J14" s="25">
        <f>SUM(J4:J13)</f>
        <v>52941708.689999998</v>
      </c>
      <c r="K14" s="25">
        <f>SUM(K4:K12)</f>
        <v>0</v>
      </c>
      <c r="L14" s="25">
        <f>SUM(L4:L12)</f>
        <v>0</v>
      </c>
      <c r="M14" s="25">
        <f>SUM(M4:M12)</f>
        <v>0</v>
      </c>
      <c r="O14" s="5"/>
      <c r="P14" s="6"/>
    </row>
    <row r="15" spans="2:16" s="4" customFormat="1">
      <c r="B15" s="1"/>
      <c r="C15"/>
      <c r="D15"/>
      <c r="E15" s="2"/>
      <c r="F15" s="3"/>
      <c r="G15" s="3"/>
      <c r="H15" s="3"/>
      <c r="I15" s="3"/>
      <c r="J15"/>
      <c r="K15"/>
      <c r="L15"/>
      <c r="M15"/>
      <c r="O15" s="5"/>
      <c r="P15" s="6"/>
    </row>
  </sheetData>
  <sheetProtection formatCells="0" formatColumns="0" formatRows="0" insertColumns="0" insertRows="0" insertHyperlinks="0" deleteColumns="0" deleteRows="0" sort="0" autoFilter="0" pivotTables="0"/>
  <mergeCells count="2">
    <mergeCell ref="C14:D14"/>
    <mergeCell ref="C2:P2"/>
  </mergeCells>
  <printOptions horizontalCentered="1" verticalCentered="1"/>
  <pageMargins left="0.15748031496062992" right="0.15748031496062992" top="0.27559055118110237" bottom="0.23622047244094491" header="0.31496062992125984" footer="0.31496062992125984"/>
  <pageSetup paperSize="190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M19"/>
  <sheetViews>
    <sheetView zoomScaleNormal="100" workbookViewId="0">
      <selection activeCell="D4" sqref="D4"/>
    </sheetView>
  </sheetViews>
  <sheetFormatPr baseColWidth="10" defaultRowHeight="15"/>
  <cols>
    <col min="1" max="1" width="2.85546875" customWidth="1"/>
    <col min="2" max="2" width="2.85546875" style="1" bestFit="1" customWidth="1"/>
    <col min="3" max="3" width="34.5703125" customWidth="1"/>
    <col min="4" max="4" width="14.7109375" bestFit="1" customWidth="1"/>
    <col min="5" max="5" width="18.140625" style="2" customWidth="1"/>
    <col min="6" max="6" width="16.7109375" style="3" bestFit="1" customWidth="1"/>
    <col min="7" max="7" width="14.5703125" style="3" customWidth="1"/>
    <col min="8" max="8" width="12" style="3" customWidth="1"/>
    <col min="9" max="9" width="13.7109375" style="3" customWidth="1"/>
    <col min="10" max="10" width="15.28515625" customWidth="1"/>
    <col min="11" max="11" width="22.85546875" bestFit="1" customWidth="1"/>
    <col min="12" max="12" width="30.140625" style="5" customWidth="1"/>
    <col min="13" max="13" width="24" style="6" bestFit="1" customWidth="1"/>
  </cols>
  <sheetData>
    <row r="1" spans="2:13" ht="48" customHeight="1" thickBot="1"/>
    <row r="2" spans="2:13" ht="22.5" customHeight="1" thickBot="1">
      <c r="C2" s="56" t="s">
        <v>65</v>
      </c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2:13" ht="30" customHeight="1">
      <c r="C3" s="7" t="s">
        <v>0</v>
      </c>
      <c r="D3" s="7" t="s">
        <v>50</v>
      </c>
      <c r="E3" s="8" t="s">
        <v>49</v>
      </c>
      <c r="F3" s="8" t="s">
        <v>1</v>
      </c>
      <c r="G3" s="8" t="s">
        <v>2</v>
      </c>
      <c r="H3" s="8" t="s">
        <v>3</v>
      </c>
      <c r="I3" s="8" t="s">
        <v>4</v>
      </c>
      <c r="J3" s="7" t="s">
        <v>5</v>
      </c>
      <c r="K3" s="7" t="s">
        <v>51</v>
      </c>
      <c r="L3" s="8" t="s">
        <v>9</v>
      </c>
      <c r="M3" s="10" t="s">
        <v>60</v>
      </c>
    </row>
    <row r="4" spans="2:13" s="4" customFormat="1" ht="36">
      <c r="B4" s="11">
        <v>1</v>
      </c>
      <c r="C4" s="12" t="s">
        <v>33</v>
      </c>
      <c r="D4" s="13" t="s">
        <v>62</v>
      </c>
      <c r="E4" s="14" t="s">
        <v>40</v>
      </c>
      <c r="F4" s="30">
        <v>8680000</v>
      </c>
      <c r="G4" s="30">
        <v>0</v>
      </c>
      <c r="H4" s="30">
        <v>0</v>
      </c>
      <c r="I4" s="30">
        <v>0</v>
      </c>
      <c r="J4" s="31">
        <f>SUM(F4:I4)</f>
        <v>8680000</v>
      </c>
      <c r="K4" s="19" t="s">
        <v>52</v>
      </c>
      <c r="L4" s="19" t="s">
        <v>66</v>
      </c>
      <c r="M4" s="20" t="s">
        <v>113</v>
      </c>
    </row>
    <row r="5" spans="2:13" s="4" customFormat="1" ht="30">
      <c r="B5" s="11"/>
      <c r="C5" s="40" t="s">
        <v>69</v>
      </c>
      <c r="D5" s="13" t="s">
        <v>102</v>
      </c>
      <c r="E5" s="14" t="s">
        <v>40</v>
      </c>
      <c r="F5" s="30">
        <v>730000</v>
      </c>
      <c r="G5" s="30">
        <v>730000</v>
      </c>
      <c r="H5" s="30">
        <v>0</v>
      </c>
      <c r="I5" s="30">
        <v>0</v>
      </c>
      <c r="J5" s="31">
        <f t="shared" ref="J5:J14" si="0">SUM(F5:I5)</f>
        <v>1460000</v>
      </c>
      <c r="K5" s="19" t="s">
        <v>52</v>
      </c>
      <c r="L5" s="22" t="s">
        <v>114</v>
      </c>
      <c r="M5" s="23" t="s">
        <v>97</v>
      </c>
    </row>
    <row r="6" spans="2:13" s="4" customFormat="1" ht="28.5">
      <c r="B6" s="11"/>
      <c r="C6" s="40" t="s">
        <v>70</v>
      </c>
      <c r="D6" s="13" t="s">
        <v>102</v>
      </c>
      <c r="E6" s="14" t="s">
        <v>40</v>
      </c>
      <c r="F6" s="30">
        <v>730000</v>
      </c>
      <c r="G6" s="30">
        <v>730000</v>
      </c>
      <c r="H6" s="30">
        <v>0</v>
      </c>
      <c r="I6" s="30">
        <v>0</v>
      </c>
      <c r="J6" s="31">
        <f t="shared" si="0"/>
        <v>1460000</v>
      </c>
      <c r="K6" s="19" t="s">
        <v>52</v>
      </c>
      <c r="L6" s="22" t="s">
        <v>104</v>
      </c>
      <c r="M6" s="23" t="s">
        <v>97</v>
      </c>
    </row>
    <row r="7" spans="2:13" s="4" customFormat="1" ht="30">
      <c r="B7" s="11"/>
      <c r="C7" s="40" t="s">
        <v>71</v>
      </c>
      <c r="D7" s="13" t="s">
        <v>102</v>
      </c>
      <c r="E7" s="14" t="s">
        <v>40</v>
      </c>
      <c r="F7" s="30">
        <v>2800000</v>
      </c>
      <c r="G7" s="30">
        <v>2000000</v>
      </c>
      <c r="H7" s="30">
        <v>0</v>
      </c>
      <c r="I7" s="30">
        <v>0</v>
      </c>
      <c r="J7" s="31">
        <f t="shared" si="0"/>
        <v>4800000</v>
      </c>
      <c r="K7" s="19" t="s">
        <v>52</v>
      </c>
      <c r="L7" s="22" t="s">
        <v>103</v>
      </c>
      <c r="M7" s="23" t="s">
        <v>113</v>
      </c>
    </row>
    <row r="8" spans="2:13" s="4" customFormat="1" ht="30">
      <c r="B8" s="11"/>
      <c r="C8" s="40" t="s">
        <v>72</v>
      </c>
      <c r="D8" s="13" t="s">
        <v>102</v>
      </c>
      <c r="E8" s="14" t="s">
        <v>40</v>
      </c>
      <c r="F8" s="30">
        <v>600000</v>
      </c>
      <c r="G8" s="30">
        <v>600000</v>
      </c>
      <c r="H8" s="30">
        <v>0</v>
      </c>
      <c r="I8" s="30">
        <v>0</v>
      </c>
      <c r="J8" s="31">
        <f t="shared" si="0"/>
        <v>1200000</v>
      </c>
      <c r="K8" s="19" t="s">
        <v>52</v>
      </c>
      <c r="L8" s="22" t="s">
        <v>111</v>
      </c>
      <c r="M8" s="23" t="s">
        <v>97</v>
      </c>
    </row>
    <row r="9" spans="2:13" s="4" customFormat="1" ht="30">
      <c r="B9" s="11"/>
      <c r="C9" s="40" t="s">
        <v>73</v>
      </c>
      <c r="D9" s="13" t="s">
        <v>102</v>
      </c>
      <c r="E9" s="14" t="s">
        <v>40</v>
      </c>
      <c r="F9" s="30">
        <v>1500000</v>
      </c>
      <c r="G9" s="30">
        <v>1600000</v>
      </c>
      <c r="H9" s="30">
        <v>0</v>
      </c>
      <c r="I9" s="30">
        <v>0</v>
      </c>
      <c r="J9" s="31">
        <f t="shared" si="0"/>
        <v>3100000</v>
      </c>
      <c r="K9" s="19" t="s">
        <v>52</v>
      </c>
      <c r="L9" s="22" t="s">
        <v>110</v>
      </c>
      <c r="M9" s="23" t="s">
        <v>97</v>
      </c>
    </row>
    <row r="10" spans="2:13" s="4" customFormat="1" ht="42.75">
      <c r="B10" s="11"/>
      <c r="C10" s="40" t="s">
        <v>74</v>
      </c>
      <c r="D10" s="13" t="s">
        <v>102</v>
      </c>
      <c r="E10" s="14" t="s">
        <v>40</v>
      </c>
      <c r="F10" s="30">
        <f>1050000+1204840</f>
        <v>2254840</v>
      </c>
      <c r="G10" s="30">
        <v>560000</v>
      </c>
      <c r="H10" s="30">
        <v>0</v>
      </c>
      <c r="I10" s="30">
        <v>0</v>
      </c>
      <c r="J10" s="31">
        <f t="shared" si="0"/>
        <v>2814840</v>
      </c>
      <c r="K10" s="19" t="s">
        <v>52</v>
      </c>
      <c r="L10" s="22" t="s">
        <v>116</v>
      </c>
      <c r="M10" s="23" t="s">
        <v>97</v>
      </c>
    </row>
    <row r="11" spans="2:13" s="4" customFormat="1" ht="36">
      <c r="B11" s="11"/>
      <c r="C11" s="40" t="s">
        <v>105</v>
      </c>
      <c r="D11" s="13" t="s">
        <v>115</v>
      </c>
      <c r="E11" s="14" t="s">
        <v>40</v>
      </c>
      <c r="F11" s="30">
        <v>50000</v>
      </c>
      <c r="G11" s="30">
        <v>0</v>
      </c>
      <c r="H11" s="30">
        <v>0</v>
      </c>
      <c r="I11" s="30">
        <v>0</v>
      </c>
      <c r="J11" s="31">
        <f t="shared" si="0"/>
        <v>50000</v>
      </c>
      <c r="K11" s="22" t="s">
        <v>119</v>
      </c>
      <c r="L11" s="22" t="s">
        <v>108</v>
      </c>
      <c r="M11" s="23" t="s">
        <v>97</v>
      </c>
    </row>
    <row r="12" spans="2:13" s="4" customFormat="1" ht="36">
      <c r="B12" s="11"/>
      <c r="C12" s="40" t="s">
        <v>106</v>
      </c>
      <c r="D12" s="13" t="s">
        <v>115</v>
      </c>
      <c r="E12" s="14" t="s">
        <v>40</v>
      </c>
      <c r="F12" s="30">
        <v>250000</v>
      </c>
      <c r="G12" s="30">
        <v>0</v>
      </c>
      <c r="H12" s="30">
        <v>0</v>
      </c>
      <c r="I12" s="30">
        <v>0</v>
      </c>
      <c r="J12" s="31">
        <f t="shared" si="0"/>
        <v>250000</v>
      </c>
      <c r="K12" s="22" t="s">
        <v>119</v>
      </c>
      <c r="L12" s="22" t="s">
        <v>109</v>
      </c>
      <c r="M12" s="23" t="s">
        <v>97</v>
      </c>
    </row>
    <row r="13" spans="2:13" s="4" customFormat="1" ht="30">
      <c r="B13" s="11"/>
      <c r="C13" s="40" t="s">
        <v>107</v>
      </c>
      <c r="D13" s="13" t="s">
        <v>93</v>
      </c>
      <c r="E13" s="14" t="s">
        <v>40</v>
      </c>
      <c r="F13" s="30">
        <v>1000000</v>
      </c>
      <c r="G13" s="30">
        <v>0</v>
      </c>
      <c r="H13" s="30">
        <v>0</v>
      </c>
      <c r="I13" s="30">
        <v>0</v>
      </c>
      <c r="J13" s="31">
        <f t="shared" si="0"/>
        <v>1000000</v>
      </c>
      <c r="K13" s="22" t="s">
        <v>119</v>
      </c>
      <c r="L13" s="22" t="s">
        <v>112</v>
      </c>
      <c r="M13" s="23" t="s">
        <v>97</v>
      </c>
    </row>
    <row r="14" spans="2:13" s="4" customFormat="1" ht="30">
      <c r="B14" s="11"/>
      <c r="C14" s="40" t="s">
        <v>25</v>
      </c>
      <c r="D14" s="13" t="s">
        <v>117</v>
      </c>
      <c r="E14" s="14" t="s">
        <v>40</v>
      </c>
      <c r="F14" s="30">
        <v>50000</v>
      </c>
      <c r="G14" s="30">
        <v>30000</v>
      </c>
      <c r="H14" s="30">
        <v>20000</v>
      </c>
      <c r="I14" s="30">
        <v>0</v>
      </c>
      <c r="J14" s="31">
        <f t="shared" si="0"/>
        <v>100000</v>
      </c>
      <c r="K14" s="22" t="s">
        <v>52</v>
      </c>
      <c r="L14" s="22" t="s">
        <v>118</v>
      </c>
      <c r="M14" s="23" t="s">
        <v>97</v>
      </c>
    </row>
    <row r="15" spans="2:13" s="4" customFormat="1">
      <c r="B15" s="11"/>
      <c r="C15" s="12"/>
      <c r="D15" s="13"/>
      <c r="E15" s="14"/>
      <c r="F15" s="30"/>
      <c r="G15" s="30"/>
      <c r="H15" s="30"/>
      <c r="I15" s="30"/>
      <c r="J15" s="31"/>
      <c r="K15" s="22"/>
      <c r="L15" s="22"/>
      <c r="M15" s="23"/>
    </row>
    <row r="16" spans="2:13" s="4" customFormat="1">
      <c r="B16" s="11"/>
      <c r="C16" s="12"/>
      <c r="D16" s="13"/>
      <c r="E16" s="14"/>
      <c r="F16" s="30"/>
      <c r="G16" s="30"/>
      <c r="H16" s="30"/>
      <c r="I16" s="30"/>
      <c r="J16" s="31"/>
      <c r="K16" s="22"/>
      <c r="L16" s="22"/>
      <c r="M16" s="23"/>
    </row>
    <row r="17" spans="2:13" s="4" customFormat="1">
      <c r="B17" s="11"/>
      <c r="C17" s="19"/>
      <c r="D17" s="13"/>
      <c r="E17" s="14"/>
      <c r="F17" s="15"/>
      <c r="G17" s="15"/>
      <c r="H17" s="15"/>
      <c r="I17" s="15"/>
      <c r="J17" s="31"/>
      <c r="K17" s="21"/>
      <c r="L17" s="17"/>
      <c r="M17" s="17"/>
    </row>
    <row r="18" spans="2:13" s="4" customFormat="1" ht="15.75" thickBot="1">
      <c r="B18" s="1"/>
      <c r="C18" s="54" t="s">
        <v>32</v>
      </c>
      <c r="D18" s="55"/>
      <c r="E18" s="24"/>
      <c r="F18" s="25">
        <f>SUM(F4:F17)</f>
        <v>18644840</v>
      </c>
      <c r="G18" s="25">
        <f>SUM(G4:G17)</f>
        <v>6250000</v>
      </c>
      <c r="H18" s="25">
        <f>SUM(H4:H17)</f>
        <v>20000</v>
      </c>
      <c r="I18" s="25">
        <f>SUM(I4:I17)</f>
        <v>0</v>
      </c>
      <c r="J18" s="32">
        <f>SUM(J4:J17)</f>
        <v>24914840</v>
      </c>
      <c r="K18" s="25">
        <f>SUM(K4:K4)</f>
        <v>0</v>
      </c>
      <c r="L18" s="25"/>
      <c r="M18" s="25"/>
    </row>
    <row r="19" spans="2:13" s="4" customFormat="1">
      <c r="B19" s="1"/>
      <c r="C19"/>
      <c r="D19"/>
      <c r="E19" s="2"/>
      <c r="F19" s="3"/>
      <c r="G19" s="3"/>
      <c r="H19" s="3"/>
      <c r="I19" s="3"/>
      <c r="J19"/>
      <c r="K19"/>
      <c r="L19" s="5"/>
      <c r="M19" s="6"/>
    </row>
  </sheetData>
  <sheetProtection formatCells="0" formatColumns="0" formatRows="0" insertColumns="0" insertRows="0" insertHyperlinks="0" deleteColumns="0" deleteRows="0" sort="0" autoFilter="0" pivotTables="0"/>
  <mergeCells count="2">
    <mergeCell ref="C2:M2"/>
    <mergeCell ref="C18:D18"/>
  </mergeCells>
  <printOptions horizontalCentered="1" verticalCentered="1"/>
  <pageMargins left="0.15748031496062992" right="0.15748031496062992" top="0.27559055118110237" bottom="0.23622047244094491" header="0.31496062992125984" footer="0.31496062992125984"/>
  <pageSetup paperSize="190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M26"/>
  <sheetViews>
    <sheetView tabSelected="1" topLeftCell="B1" zoomScaleNormal="100" workbookViewId="0">
      <selection activeCell="F23" sqref="F23"/>
    </sheetView>
  </sheetViews>
  <sheetFormatPr baseColWidth="10" defaultRowHeight="15"/>
  <cols>
    <col min="1" max="1" width="3.140625" customWidth="1"/>
    <col min="2" max="2" width="3.5703125" customWidth="1"/>
    <col min="3" max="3" width="46.28515625" customWidth="1"/>
    <col min="4" max="6" width="14" customWidth="1"/>
    <col min="7" max="7" width="13" customWidth="1"/>
    <col min="9" max="9" width="12.5703125" customWidth="1"/>
    <col min="10" max="10" width="16" customWidth="1"/>
    <col min="11" max="11" width="27.28515625" customWidth="1"/>
    <col min="12" max="12" width="37.7109375" customWidth="1"/>
    <col min="13" max="13" width="22.28515625" customWidth="1"/>
  </cols>
  <sheetData>
    <row r="1" spans="2:13" ht="54" customHeight="1" thickBot="1">
      <c r="E1" s="2"/>
      <c r="F1" s="3"/>
      <c r="G1" s="3"/>
      <c r="H1" s="3"/>
      <c r="I1" s="3"/>
      <c r="L1" s="5"/>
      <c r="M1" s="6"/>
    </row>
    <row r="2" spans="2:13" ht="15.75" thickBot="1">
      <c r="C2" s="59" t="s">
        <v>67</v>
      </c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2:13" ht="30">
      <c r="C3" s="36" t="s">
        <v>0</v>
      </c>
      <c r="D3" s="37" t="s">
        <v>50</v>
      </c>
      <c r="E3" s="38" t="s">
        <v>49</v>
      </c>
      <c r="F3" s="38" t="s">
        <v>1</v>
      </c>
      <c r="G3" s="38" t="s">
        <v>2</v>
      </c>
      <c r="H3" s="38" t="s">
        <v>3</v>
      </c>
      <c r="I3" s="38" t="s">
        <v>4</v>
      </c>
      <c r="J3" s="37" t="s">
        <v>5</v>
      </c>
      <c r="K3" s="37" t="s">
        <v>51</v>
      </c>
      <c r="L3" s="38" t="s">
        <v>101</v>
      </c>
      <c r="M3" s="39" t="s">
        <v>60</v>
      </c>
    </row>
    <row r="4" spans="2:13" ht="30">
      <c r="B4">
        <v>1</v>
      </c>
      <c r="C4" s="40" t="s">
        <v>68</v>
      </c>
      <c r="D4" s="13" t="s">
        <v>90</v>
      </c>
      <c r="E4" s="41" t="s">
        <v>40</v>
      </c>
      <c r="F4" s="42">
        <v>10000000</v>
      </c>
      <c r="G4" s="42">
        <v>0</v>
      </c>
      <c r="H4" s="42">
        <v>0</v>
      </c>
      <c r="I4" s="42">
        <v>0</v>
      </c>
      <c r="J4" s="43">
        <f>SUM(F4:I4)</f>
        <v>10000000</v>
      </c>
      <c r="K4" s="44" t="s">
        <v>52</v>
      </c>
      <c r="L4" s="45" t="s">
        <v>79</v>
      </c>
      <c r="M4" s="46" t="s">
        <v>98</v>
      </c>
    </row>
    <row r="5" spans="2:13" ht="30">
      <c r="B5">
        <v>2</v>
      </c>
      <c r="C5" s="40" t="s">
        <v>69</v>
      </c>
      <c r="D5" s="13" t="s">
        <v>91</v>
      </c>
      <c r="E5" s="41" t="s">
        <v>40</v>
      </c>
      <c r="F5" s="42">
        <v>730000</v>
      </c>
      <c r="G5" s="42">
        <v>730000</v>
      </c>
      <c r="H5" s="42">
        <v>0</v>
      </c>
      <c r="I5" s="42">
        <v>0</v>
      </c>
      <c r="J5" s="43">
        <f t="shared" ref="J5:J14" si="0">SUM(F5:I5)</f>
        <v>1460000</v>
      </c>
      <c r="K5" s="44" t="s">
        <v>52</v>
      </c>
      <c r="L5" s="45" t="s">
        <v>80</v>
      </c>
      <c r="M5" s="46" t="s">
        <v>97</v>
      </c>
    </row>
    <row r="6" spans="2:13" ht="30">
      <c r="B6">
        <v>3</v>
      </c>
      <c r="C6" s="40" t="s">
        <v>70</v>
      </c>
      <c r="D6" s="13" t="s">
        <v>91</v>
      </c>
      <c r="E6" s="41" t="s">
        <v>40</v>
      </c>
      <c r="F6" s="42">
        <v>1000000</v>
      </c>
      <c r="G6" s="42">
        <v>730000</v>
      </c>
      <c r="H6" s="42">
        <v>0</v>
      </c>
      <c r="I6" s="42">
        <v>0</v>
      </c>
      <c r="J6" s="43">
        <f t="shared" si="0"/>
        <v>1730000</v>
      </c>
      <c r="K6" s="44" t="s">
        <v>52</v>
      </c>
      <c r="L6" s="45" t="s">
        <v>81</v>
      </c>
      <c r="M6" s="46" t="s">
        <v>97</v>
      </c>
    </row>
    <row r="7" spans="2:13" ht="30">
      <c r="B7">
        <v>4</v>
      </c>
      <c r="C7" s="40" t="s">
        <v>71</v>
      </c>
      <c r="D7" s="13" t="s">
        <v>91</v>
      </c>
      <c r="E7" s="41" t="s">
        <v>40</v>
      </c>
      <c r="F7" s="42">
        <v>2000000</v>
      </c>
      <c r="G7" s="42">
        <v>2000000</v>
      </c>
      <c r="H7" s="42">
        <v>0</v>
      </c>
      <c r="I7" s="42">
        <v>0</v>
      </c>
      <c r="J7" s="43">
        <f t="shared" si="0"/>
        <v>4000000</v>
      </c>
      <c r="K7" s="44" t="s">
        <v>52</v>
      </c>
      <c r="L7" s="45" t="s">
        <v>82</v>
      </c>
      <c r="M7" s="46" t="s">
        <v>98</v>
      </c>
    </row>
    <row r="8" spans="2:13" ht="30">
      <c r="B8">
        <v>5</v>
      </c>
      <c r="C8" s="40" t="s">
        <v>72</v>
      </c>
      <c r="D8" s="13" t="s">
        <v>91</v>
      </c>
      <c r="E8" s="41" t="s">
        <v>40</v>
      </c>
      <c r="F8" s="42">
        <v>600000</v>
      </c>
      <c r="G8" s="42">
        <v>600000</v>
      </c>
      <c r="H8" s="42">
        <v>0</v>
      </c>
      <c r="I8" s="42">
        <v>0</v>
      </c>
      <c r="J8" s="43">
        <f t="shared" si="0"/>
        <v>1200000</v>
      </c>
      <c r="K8" s="44" t="s">
        <v>52</v>
      </c>
      <c r="L8" s="45" t="s">
        <v>83</v>
      </c>
      <c r="M8" s="46" t="s">
        <v>97</v>
      </c>
    </row>
    <row r="9" spans="2:13" ht="30">
      <c r="B9">
        <v>6</v>
      </c>
      <c r="C9" s="40" t="s">
        <v>73</v>
      </c>
      <c r="D9" s="13" t="s">
        <v>91</v>
      </c>
      <c r="E9" s="41" t="s">
        <v>40</v>
      </c>
      <c r="F9" s="42">
        <v>1500000</v>
      </c>
      <c r="G9" s="42">
        <v>1640000</v>
      </c>
      <c r="H9" s="42">
        <v>0</v>
      </c>
      <c r="I9" s="42">
        <v>0</v>
      </c>
      <c r="J9" s="43">
        <f t="shared" si="0"/>
        <v>3140000</v>
      </c>
      <c r="K9" s="44" t="s">
        <v>52</v>
      </c>
      <c r="L9" s="45" t="s">
        <v>84</v>
      </c>
      <c r="M9" s="46" t="s">
        <v>97</v>
      </c>
    </row>
    <row r="10" spans="2:13" ht="30">
      <c r="B10">
        <v>7</v>
      </c>
      <c r="C10" s="40" t="s">
        <v>74</v>
      </c>
      <c r="D10" s="13" t="s">
        <v>91</v>
      </c>
      <c r="E10" s="41" t="s">
        <v>40</v>
      </c>
      <c r="F10" s="42">
        <v>2880912</v>
      </c>
      <c r="G10" s="42">
        <v>560000</v>
      </c>
      <c r="H10" s="42">
        <v>0</v>
      </c>
      <c r="I10" s="42">
        <v>0</v>
      </c>
      <c r="J10" s="43">
        <f t="shared" si="0"/>
        <v>3440912</v>
      </c>
      <c r="K10" s="44" t="s">
        <v>52</v>
      </c>
      <c r="L10" s="45" t="s">
        <v>85</v>
      </c>
      <c r="M10" s="46" t="s">
        <v>97</v>
      </c>
    </row>
    <row r="11" spans="2:13" ht="30">
      <c r="B11">
        <v>8</v>
      </c>
      <c r="C11" s="40" t="s">
        <v>75</v>
      </c>
      <c r="D11" s="13" t="s">
        <v>92</v>
      </c>
      <c r="E11" s="41" t="s">
        <v>40</v>
      </c>
      <c r="F11" s="42">
        <v>312400</v>
      </c>
      <c r="G11" s="42">
        <v>0</v>
      </c>
      <c r="H11" s="42">
        <v>0</v>
      </c>
      <c r="I11" s="42">
        <v>0</v>
      </c>
      <c r="J11" s="43">
        <f t="shared" si="0"/>
        <v>312400</v>
      </c>
      <c r="K11" s="44" t="s">
        <v>99</v>
      </c>
      <c r="L11" s="45" t="s">
        <v>86</v>
      </c>
      <c r="M11" s="46" t="s">
        <v>98</v>
      </c>
    </row>
    <row r="12" spans="2:13">
      <c r="B12">
        <v>9</v>
      </c>
      <c r="C12" s="40" t="s">
        <v>76</v>
      </c>
      <c r="D12" s="13" t="s">
        <v>93</v>
      </c>
      <c r="E12" s="41" t="s">
        <v>94</v>
      </c>
      <c r="F12" s="42">
        <v>7000000</v>
      </c>
      <c r="G12" s="42">
        <v>0</v>
      </c>
      <c r="H12" s="42">
        <v>0</v>
      </c>
      <c r="I12" s="42">
        <v>0</v>
      </c>
      <c r="J12" s="43">
        <f t="shared" si="0"/>
        <v>7000000</v>
      </c>
      <c r="K12" s="44" t="s">
        <v>99</v>
      </c>
      <c r="L12" s="45" t="s">
        <v>87</v>
      </c>
      <c r="M12" s="46" t="s">
        <v>97</v>
      </c>
    </row>
    <row r="13" spans="2:13" ht="48">
      <c r="B13">
        <v>10</v>
      </c>
      <c r="C13" s="40" t="s">
        <v>77</v>
      </c>
      <c r="D13" s="13" t="s">
        <v>100</v>
      </c>
      <c r="E13" s="41" t="s">
        <v>95</v>
      </c>
      <c r="F13" s="42">
        <v>550000</v>
      </c>
      <c r="G13" s="42">
        <v>0</v>
      </c>
      <c r="H13" s="42">
        <v>0</v>
      </c>
      <c r="I13" s="42">
        <v>0</v>
      </c>
      <c r="J13" s="43">
        <f t="shared" si="0"/>
        <v>550000</v>
      </c>
      <c r="K13" s="44" t="s">
        <v>99</v>
      </c>
      <c r="L13" s="45" t="s">
        <v>88</v>
      </c>
      <c r="M13" s="46" t="s">
        <v>97</v>
      </c>
    </row>
    <row r="14" spans="2:13" ht="15.75" thickBot="1">
      <c r="B14">
        <v>11</v>
      </c>
      <c r="C14" s="47" t="s">
        <v>78</v>
      </c>
      <c r="D14" s="13" t="s">
        <v>93</v>
      </c>
      <c r="E14" s="48" t="s">
        <v>96</v>
      </c>
      <c r="F14" s="49">
        <v>1500000</v>
      </c>
      <c r="G14" s="49">
        <v>0</v>
      </c>
      <c r="H14" s="49">
        <v>0</v>
      </c>
      <c r="I14" s="49">
        <v>0</v>
      </c>
      <c r="J14" s="50">
        <f t="shared" si="0"/>
        <v>1500000</v>
      </c>
      <c r="K14" s="51" t="s">
        <v>99</v>
      </c>
      <c r="L14" s="52" t="s">
        <v>89</v>
      </c>
      <c r="M14" s="53" t="s">
        <v>97</v>
      </c>
    </row>
    <row r="15" spans="2:13" ht="15.75" thickBot="1">
      <c r="C15" s="54" t="s">
        <v>32</v>
      </c>
      <c r="D15" s="55"/>
      <c r="E15" s="24"/>
      <c r="F15" s="25">
        <f>SUM(F4:F14)</f>
        <v>28073312</v>
      </c>
      <c r="G15" s="25">
        <f>SUM(G4:G14)</f>
        <v>6260000</v>
      </c>
      <c r="H15" s="25">
        <f>SUM(H4:H14)</f>
        <v>0</v>
      </c>
      <c r="I15" s="25">
        <f>SUM(I4:I14)</f>
        <v>0</v>
      </c>
      <c r="J15" s="25">
        <f>SUM(J4:J14)</f>
        <v>34333312</v>
      </c>
      <c r="K15" s="25"/>
      <c r="L15" s="25"/>
      <c r="M15" s="25"/>
    </row>
    <row r="18" spans="4:13">
      <c r="L18" s="35"/>
    </row>
    <row r="19" spans="4:13">
      <c r="D19" s="62" t="s">
        <v>120</v>
      </c>
      <c r="E19" s="62"/>
      <c r="F19" s="62"/>
      <c r="G19" s="62"/>
      <c r="H19" s="62"/>
      <c r="I19" s="62"/>
      <c r="J19" s="62"/>
      <c r="K19" s="62"/>
      <c r="L19" s="62"/>
      <c r="M19" s="62"/>
    </row>
    <row r="20" spans="4:13"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4:13">
      <c r="L21" s="34"/>
    </row>
    <row r="22" spans="4:13">
      <c r="L22" s="34"/>
    </row>
    <row r="23" spans="4:13">
      <c r="L23" s="34"/>
    </row>
    <row r="24" spans="4:13">
      <c r="L24" s="34"/>
    </row>
    <row r="25" spans="4:13">
      <c r="L25" s="34"/>
    </row>
    <row r="26" spans="4:13">
      <c r="L26" s="34"/>
    </row>
  </sheetData>
  <mergeCells count="3">
    <mergeCell ref="C2:M2"/>
    <mergeCell ref="C15:D15"/>
    <mergeCell ref="D19:M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2015</vt:lpstr>
      <vt:lpstr>2016</vt:lpstr>
      <vt:lpstr>2017</vt:lpstr>
      <vt:lpstr>2018</vt:lpstr>
      <vt:lpstr>'2015'!Área_de_impresión</vt:lpstr>
      <vt:lpstr>'2016'!Área_de_impresión</vt:lpstr>
      <vt:lpstr>'2017'!Área_de_impresión</vt:lpstr>
      <vt:lpstr>'2015'!Títulos_a_imprimir</vt:lpstr>
      <vt:lpstr>'2016'!Títulos_a_imprimir</vt:lpstr>
      <vt:lpstr>'2017'!Títulos_a_imprimir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</dc:creator>
  <cp:lastModifiedBy>Humberto</cp:lastModifiedBy>
  <dcterms:created xsi:type="dcterms:W3CDTF">2017-05-23T21:37:38Z</dcterms:created>
  <dcterms:modified xsi:type="dcterms:W3CDTF">2020-01-20T18:38:07Z</dcterms:modified>
</cp:coreProperties>
</file>