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NOM, PERS. PERM. 16-31 MAY  " sheetId="14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3" i="146" l="1"/>
  <c r="J183" i="146"/>
  <c r="H183" i="146"/>
  <c r="G183" i="146"/>
  <c r="I182" i="146"/>
  <c r="K182" i="146" s="1"/>
  <c r="I181" i="146"/>
  <c r="K181" i="146" s="1"/>
  <c r="J178" i="146"/>
  <c r="H178" i="146"/>
  <c r="G178" i="146"/>
  <c r="I177" i="146"/>
  <c r="K177" i="146" s="1"/>
  <c r="I176" i="146"/>
  <c r="K176" i="146" s="1"/>
  <c r="I175" i="146"/>
  <c r="K175" i="146" s="1"/>
  <c r="I174" i="146"/>
  <c r="K174" i="146" s="1"/>
  <c r="I173" i="146"/>
  <c r="K173" i="146" s="1"/>
  <c r="I172" i="146"/>
  <c r="K172" i="146" s="1"/>
  <c r="I171" i="146"/>
  <c r="J168" i="146"/>
  <c r="H168" i="146"/>
  <c r="G168" i="146"/>
  <c r="I167" i="146"/>
  <c r="K167" i="146" s="1"/>
  <c r="I166" i="146"/>
  <c r="K166" i="146" s="1"/>
  <c r="I165" i="146"/>
  <c r="K165" i="146" s="1"/>
  <c r="I164" i="146"/>
  <c r="I168" i="146" s="1"/>
  <c r="J161" i="146"/>
  <c r="H161" i="146"/>
  <c r="G161" i="146"/>
  <c r="I160" i="146"/>
  <c r="K160" i="146" s="1"/>
  <c r="I159" i="146"/>
  <c r="K159" i="146" s="1"/>
  <c r="I158" i="146"/>
  <c r="I157" i="146"/>
  <c r="K157" i="146" s="1"/>
  <c r="I156" i="146"/>
  <c r="K156" i="146" s="1"/>
  <c r="I155" i="146"/>
  <c r="K155" i="146" s="1"/>
  <c r="I154" i="146"/>
  <c r="K154" i="146" s="1"/>
  <c r="I153" i="146"/>
  <c r="K153" i="146" s="1"/>
  <c r="I152" i="146"/>
  <c r="K152" i="146" s="1"/>
  <c r="I151" i="146"/>
  <c r="K151" i="146" s="1"/>
  <c r="K150" i="146"/>
  <c r="I150" i="146"/>
  <c r="I161" i="146" s="1"/>
  <c r="J147" i="146"/>
  <c r="H147" i="146"/>
  <c r="G147" i="146"/>
  <c r="I146" i="146"/>
  <c r="K146" i="146" s="1"/>
  <c r="I145" i="146"/>
  <c r="K145" i="146" s="1"/>
  <c r="I144" i="146"/>
  <c r="I147" i="146" s="1"/>
  <c r="J141" i="146"/>
  <c r="H141" i="146"/>
  <c r="G141" i="146"/>
  <c r="K140" i="146"/>
  <c r="I140" i="146"/>
  <c r="K139" i="146"/>
  <c r="K141" i="146" s="1"/>
  <c r="I139" i="146"/>
  <c r="I141" i="146" s="1"/>
  <c r="J136" i="146"/>
  <c r="H136" i="146"/>
  <c r="G136" i="146"/>
  <c r="I135" i="146"/>
  <c r="I136" i="146" s="1"/>
  <c r="J132" i="146"/>
  <c r="H132" i="146"/>
  <c r="G132" i="146"/>
  <c r="I131" i="146"/>
  <c r="I132" i="146" s="1"/>
  <c r="J128" i="146"/>
  <c r="H128" i="146"/>
  <c r="G128" i="146"/>
  <c r="I127" i="146"/>
  <c r="K127" i="146" s="1"/>
  <c r="I126" i="146"/>
  <c r="K126" i="146" s="1"/>
  <c r="I125" i="146"/>
  <c r="K125" i="146" s="1"/>
  <c r="I124" i="146"/>
  <c r="K124" i="146" s="1"/>
  <c r="I123" i="146"/>
  <c r="K123" i="146" s="1"/>
  <c r="I122" i="146"/>
  <c r="K122" i="146" s="1"/>
  <c r="I121" i="146"/>
  <c r="I128" i="146" s="1"/>
  <c r="J118" i="146"/>
  <c r="H118" i="146"/>
  <c r="G118" i="146"/>
  <c r="K117" i="146"/>
  <c r="I117" i="146"/>
  <c r="K116" i="146"/>
  <c r="K118" i="146" s="1"/>
  <c r="I116" i="146"/>
  <c r="I118" i="146" s="1"/>
  <c r="J113" i="146"/>
  <c r="H113" i="146"/>
  <c r="G113" i="146"/>
  <c r="I112" i="146"/>
  <c r="K112" i="146" s="1"/>
  <c r="I111" i="146"/>
  <c r="K111" i="146" s="1"/>
  <c r="I110" i="146"/>
  <c r="K110" i="146" s="1"/>
  <c r="I109" i="146"/>
  <c r="K109" i="146" s="1"/>
  <c r="I108" i="146"/>
  <c r="J105" i="146"/>
  <c r="H105" i="146"/>
  <c r="G105" i="146"/>
  <c r="I104" i="146"/>
  <c r="K104" i="146" s="1"/>
  <c r="I103" i="146"/>
  <c r="K103" i="146" s="1"/>
  <c r="I102" i="146"/>
  <c r="I105" i="146" s="1"/>
  <c r="J99" i="146"/>
  <c r="H99" i="146"/>
  <c r="G99" i="146"/>
  <c r="I98" i="146"/>
  <c r="K98" i="146" s="1"/>
  <c r="I97" i="146"/>
  <c r="K97" i="146" s="1"/>
  <c r="I96" i="146"/>
  <c r="I99" i="146" s="1"/>
  <c r="J93" i="146"/>
  <c r="H93" i="146"/>
  <c r="G93" i="146"/>
  <c r="I92" i="146"/>
  <c r="I93" i="146" s="1"/>
  <c r="J89" i="146"/>
  <c r="H89" i="146"/>
  <c r="G89" i="146"/>
  <c r="I88" i="146"/>
  <c r="I89" i="146" s="1"/>
  <c r="J85" i="146"/>
  <c r="H85" i="146"/>
  <c r="G85" i="146"/>
  <c r="I84" i="146"/>
  <c r="K84" i="146" s="1"/>
  <c r="I83" i="146"/>
  <c r="K83" i="146" s="1"/>
  <c r="I82" i="146"/>
  <c r="I85" i="146" s="1"/>
  <c r="J79" i="146"/>
  <c r="H79" i="146"/>
  <c r="G79" i="146"/>
  <c r="I78" i="146"/>
  <c r="I79" i="146" s="1"/>
  <c r="J75" i="146"/>
  <c r="H75" i="146"/>
  <c r="G75" i="146"/>
  <c r="I74" i="146"/>
  <c r="I75" i="146" s="1"/>
  <c r="J71" i="146"/>
  <c r="H71" i="146"/>
  <c r="G71" i="146"/>
  <c r="I70" i="146"/>
  <c r="K70" i="146" s="1"/>
  <c r="I69" i="146"/>
  <c r="I71" i="146" s="1"/>
  <c r="J66" i="146"/>
  <c r="H66" i="146"/>
  <c r="G66" i="146"/>
  <c r="K65" i="146"/>
  <c r="I65" i="146"/>
  <c r="K64" i="146"/>
  <c r="K66" i="146" s="1"/>
  <c r="I64" i="146"/>
  <c r="I66" i="146" s="1"/>
  <c r="J61" i="146"/>
  <c r="H61" i="146"/>
  <c r="G61" i="146"/>
  <c r="I60" i="146"/>
  <c r="I61" i="146" s="1"/>
  <c r="J57" i="146"/>
  <c r="H57" i="146"/>
  <c r="G57" i="146"/>
  <c r="I56" i="146"/>
  <c r="K56" i="146" s="1"/>
  <c r="I55" i="146"/>
  <c r="K55" i="146" s="1"/>
  <c r="I54" i="146"/>
  <c r="K54" i="146" s="1"/>
  <c r="K53" i="146"/>
  <c r="I53" i="146"/>
  <c r="I52" i="146"/>
  <c r="K52" i="146" s="1"/>
  <c r="I51" i="146"/>
  <c r="K51" i="146" s="1"/>
  <c r="K50" i="146"/>
  <c r="I50" i="146"/>
  <c r="I57" i="146" s="1"/>
  <c r="J47" i="146"/>
  <c r="H47" i="146"/>
  <c r="G47" i="146"/>
  <c r="K46" i="146"/>
  <c r="K47" i="146" s="1"/>
  <c r="I46" i="146"/>
  <c r="I47" i="146" s="1"/>
  <c r="J43" i="146"/>
  <c r="H43" i="146"/>
  <c r="H187" i="146" s="1"/>
  <c r="G43" i="146"/>
  <c r="K42" i="146"/>
  <c r="K43" i="146" s="1"/>
  <c r="I42" i="146"/>
  <c r="I43" i="146" s="1"/>
  <c r="A39" i="146"/>
  <c r="J20" i="146"/>
  <c r="H20" i="146"/>
  <c r="G20" i="146"/>
  <c r="I19" i="146"/>
  <c r="K19" i="146" s="1"/>
  <c r="I18" i="146"/>
  <c r="J15" i="146"/>
  <c r="J21" i="146" s="1"/>
  <c r="H15" i="146"/>
  <c r="G15" i="146"/>
  <c r="K14" i="146"/>
  <c r="I14" i="146"/>
  <c r="K13" i="146"/>
  <c r="I13" i="146"/>
  <c r="K12" i="146"/>
  <c r="I12" i="146"/>
  <c r="K11" i="146"/>
  <c r="I11" i="146"/>
  <c r="K10" i="146"/>
  <c r="I10" i="146"/>
  <c r="K9" i="146"/>
  <c r="I9" i="146"/>
  <c r="K8" i="146"/>
  <c r="I8" i="146"/>
  <c r="K7" i="146"/>
  <c r="I7" i="146"/>
  <c r="K6" i="146"/>
  <c r="I6" i="146"/>
  <c r="K5" i="146"/>
  <c r="K15" i="146" s="1"/>
  <c r="I5" i="146"/>
  <c r="I15" i="146" s="1"/>
  <c r="K92" i="146" l="1"/>
  <c r="K93" i="146" s="1"/>
  <c r="K74" i="146"/>
  <c r="K75" i="146" s="1"/>
  <c r="H21" i="146"/>
  <c r="I20" i="146"/>
  <c r="I21" i="146" s="1"/>
  <c r="G21" i="146"/>
  <c r="G187" i="146"/>
  <c r="I187" i="146" s="1"/>
  <c r="K187" i="146" s="1"/>
  <c r="J187" i="146"/>
  <c r="K57" i="146"/>
  <c r="K82" i="146"/>
  <c r="K85" i="146" s="1"/>
  <c r="K102" i="146"/>
  <c r="K105" i="146" s="1"/>
  <c r="I113" i="146"/>
  <c r="K131" i="146"/>
  <c r="K132" i="146" s="1"/>
  <c r="K161" i="146"/>
  <c r="K164" i="146"/>
  <c r="K168" i="146" s="1"/>
  <c r="I178" i="146"/>
  <c r="K183" i="146"/>
  <c r="K18" i="146"/>
  <c r="K20" i="146" s="1"/>
  <c r="K21" i="146" s="1"/>
  <c r="K60" i="146"/>
  <c r="K61" i="146" s="1"/>
  <c r="K69" i="146"/>
  <c r="K71" i="146" s="1"/>
  <c r="K78" i="146"/>
  <c r="K79" i="146" s="1"/>
  <c r="K88" i="146"/>
  <c r="K89" i="146" s="1"/>
  <c r="K96" i="146"/>
  <c r="K99" i="146" s="1"/>
  <c r="K108" i="146"/>
  <c r="K113" i="146" s="1"/>
  <c r="K121" i="146"/>
  <c r="K128" i="146" s="1"/>
  <c r="K135" i="146"/>
  <c r="K136" i="146" s="1"/>
  <c r="K144" i="146"/>
  <c r="K147" i="146" s="1"/>
  <c r="K171" i="146"/>
  <c r="K178" i="146" s="1"/>
  <c r="I183" i="146"/>
</calcChain>
</file>

<file path=xl/sharedStrings.xml><?xml version="1.0" encoding="utf-8"?>
<sst xmlns="http://schemas.openxmlformats.org/spreadsheetml/2006/main" count="573" uniqueCount="222">
  <si>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</si>
  <si>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</si>
  <si>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</si>
  <si>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</si>
  <si>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</si>
  <si>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</si>
  <si>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</si>
  <si>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</si>
  <si>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</si>
  <si>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SALA DE REGIDORES</t>
  </si>
  <si>
    <t>SUELDOS</t>
  </si>
  <si>
    <t>REGIDOR</t>
  </si>
  <si>
    <t>SUBTOTAL SALA DE REGIDORES</t>
  </si>
  <si>
    <t>NOMBRAMIENTO</t>
  </si>
  <si>
    <t>SUELDO</t>
  </si>
  <si>
    <t>SINDICATURA</t>
  </si>
  <si>
    <t>SUBTOTAL SINDICATURA</t>
  </si>
  <si>
    <t>TOTAL DIETAS</t>
  </si>
  <si>
    <t>PRESIDENCIA</t>
  </si>
  <si>
    <t>SUBTOTAL PRESIDENCIA</t>
  </si>
  <si>
    <t>SUBTOTAL SECRETARIA GENERAL</t>
  </si>
  <si>
    <t>SUBTOTAL OFICIALIA MAYOR</t>
  </si>
  <si>
    <t>REGISTRO CIVIL</t>
  </si>
  <si>
    <t>SECRETARIA GENERAL</t>
  </si>
  <si>
    <t>SUBTOTAL REGISTRO CIVIL</t>
  </si>
  <si>
    <t>_____________________________________</t>
  </si>
  <si>
    <t>PRESIDENTE MUNICIPAL</t>
  </si>
  <si>
    <t>ENCARGADO DE HACIENDA MPAL</t>
  </si>
  <si>
    <t>PAGO</t>
  </si>
  <si>
    <t>EDUCACION</t>
  </si>
  <si>
    <t>SUBTOTAL EDUCACION</t>
  </si>
  <si>
    <t>SUBTOTAL CASA DE LA CULTURA</t>
  </si>
  <si>
    <t>AUXILIAR</t>
  </si>
  <si>
    <t>SUBTOTAL CATASTRO</t>
  </si>
  <si>
    <t>CEMENTERIO</t>
  </si>
  <si>
    <t>SUBTOTAL CEMENTERIO</t>
  </si>
  <si>
    <t>OBRAS PUBLICAS</t>
  </si>
  <si>
    <t>SINDICO</t>
  </si>
  <si>
    <t>SUBTOTAL OBRAS PUBLICAS</t>
  </si>
  <si>
    <t>ASEO PUBLICO</t>
  </si>
  <si>
    <t>SUBTOTAL ASEO PUBLICO</t>
  </si>
  <si>
    <t>ALUMBRADO PUBLICO</t>
  </si>
  <si>
    <t>SUBTOTAL ALUMBRADO PUBLICO</t>
  </si>
  <si>
    <t>PARQUES Y JARDINES</t>
  </si>
  <si>
    <t>SUBTOTAL PARQUES Y JARDINES</t>
  </si>
  <si>
    <t>SUBTOTAL DESARROLLO RURAL Y FOMENTO AGROPECUARIO</t>
  </si>
  <si>
    <t>DEPORTES</t>
  </si>
  <si>
    <t>SUBTOTAL DEPORTES</t>
  </si>
  <si>
    <t>JARDINERO</t>
  </si>
  <si>
    <t>FIRMA DE RECIBIDO</t>
  </si>
  <si>
    <t>INTENDENTE</t>
  </si>
  <si>
    <t xml:space="preserve"> </t>
  </si>
  <si>
    <t>SUBTOTAL  PROMOCION ECONOMICA</t>
  </si>
  <si>
    <t>ENCARGADO</t>
  </si>
  <si>
    <t>PRESIDENTE</t>
  </si>
  <si>
    <t xml:space="preserve">COMUNICACIÓN SOCIAL </t>
  </si>
  <si>
    <t xml:space="preserve">SUBTOTAL COMUNICACIÓN SOCIAL </t>
  </si>
  <si>
    <t>INFORMATICA</t>
  </si>
  <si>
    <t>SUBTOTAL  INFORMATICA</t>
  </si>
  <si>
    <t>HACIENDA MUNICIPAL</t>
  </si>
  <si>
    <t>SUBTOTAL HACIENDA  MUNICIPAL</t>
  </si>
  <si>
    <t>SERVICIOS MUNICIPALES</t>
  </si>
  <si>
    <t>SUBTOTAL SERVICIOS MUNICIPALES</t>
  </si>
  <si>
    <t>SUBTOTAL SERVICIO MEDICO</t>
  </si>
  <si>
    <t>SERVICIOS MEDICOS</t>
  </si>
  <si>
    <t>TOTAL NOMINA QUINCENAL</t>
  </si>
  <si>
    <t>AUTORIZO</t>
  </si>
  <si>
    <t>________________________________________</t>
  </si>
  <si>
    <t xml:space="preserve">                           </t>
  </si>
  <si>
    <t>MANTO. UNIDAD DEPORT.</t>
  </si>
  <si>
    <t>DESARROLLO SOCIAL Y HUMANO</t>
  </si>
  <si>
    <t>SUBTOTAL DE DESARROLLO SOCIAL</t>
  </si>
  <si>
    <t>CN09</t>
  </si>
  <si>
    <t>NADIA NOEMI ORTIZ PEREZ</t>
  </si>
  <si>
    <t>JUAN ALBERTO ALONSO ALEMAN</t>
  </si>
  <si>
    <t>JUAN ZAELTIEL MENDOZA NUÑEZ</t>
  </si>
  <si>
    <t>ALMA ALEJANDRA RODRIGUEZ RODRIGUEZ</t>
  </si>
  <si>
    <t>MARIA LILIANA GONZALEZ GARCIA</t>
  </si>
  <si>
    <t>DIANA LIZBET LOPEZ YAÑEZ</t>
  </si>
  <si>
    <t>EDGAR ANTONIO AYON YAÑEZ</t>
  </si>
  <si>
    <t>OMAR MERCADO GUZMAN</t>
  </si>
  <si>
    <t>EDITH AZUZENA PEREZ MEJIA</t>
  </si>
  <si>
    <t>JORGE ALFREDO TEJEDA LOPEZ</t>
  </si>
  <si>
    <t>ARTURO CONTRERAS CAMPOS</t>
  </si>
  <si>
    <t>JORGE SANDOVAL RAMIREZ</t>
  </si>
  <si>
    <t>LUIS ALBERTO GARCIA HUERTA</t>
  </si>
  <si>
    <t>ESMERALDA QUEZADA LOPEZ</t>
  </si>
  <si>
    <t>GUSTAVO PLASCENCIA YAÑEZ</t>
  </si>
  <si>
    <t>ROSA MARGARITA PEREZ AGUAYO</t>
  </si>
  <si>
    <t>MARIA DE JESUS IÑIGUEZ SANTOS</t>
  </si>
  <si>
    <t>LEONARDO GOMEZ LOMELI</t>
  </si>
  <si>
    <t>MA. TERESA LOPEZ GARCIA</t>
  </si>
  <si>
    <t>LORENZO SANDOVAL YAÑEZ</t>
  </si>
  <si>
    <t>JUAN MEJIA EUFRACIO</t>
  </si>
  <si>
    <t>ARISTEO GUTIERREZ LOPEZ</t>
  </si>
  <si>
    <t>GABRIEL RODRIGUEZ AVELAR</t>
  </si>
  <si>
    <t>JORGE ALEJANDRO SIGALA LECHUGA</t>
  </si>
  <si>
    <t>ISAURO GOMEZ NAVARRO</t>
  </si>
  <si>
    <t>SERGIO FABIAN GONZALEZ MERCADO</t>
  </si>
  <si>
    <t>SALVADOR DIAZ GOMEZ</t>
  </si>
  <si>
    <t>ALEJANDRO MARIN RODRIGUEZ</t>
  </si>
  <si>
    <t>VICTOR LOMELI ESTRADA</t>
  </si>
  <si>
    <t>HECTOR ISIDRO RODRIGUEZ RUBALCAVA</t>
  </si>
  <si>
    <t>LUCIA GONZALEZ ESTRADA</t>
  </si>
  <si>
    <t>MAESTRA DE DANZA</t>
  </si>
  <si>
    <t>JULIO ALBERTO IÑIGUEZ GUTIERREZ</t>
  </si>
  <si>
    <t>MAESTRO MUSICA</t>
  </si>
  <si>
    <t>AUXILIAR BIBLIOTECA</t>
  </si>
  <si>
    <t>LUIS GUSTAVO GONZALEZ GARCIA</t>
  </si>
  <si>
    <t>MANUEL DE JESUS MACIAS PEREZ</t>
  </si>
  <si>
    <t>RICARDO GARCIA DONATO</t>
  </si>
  <si>
    <t>FONTANERO</t>
  </si>
  <si>
    <t>PABLO FLORES PRIETO</t>
  </si>
  <si>
    <t>JOSE DOLORES GARCIA MEJIA</t>
  </si>
  <si>
    <t>PLANTA TRATADORA</t>
  </si>
  <si>
    <t>DAVID PADILLA RODRIGUEZ</t>
  </si>
  <si>
    <t>RICARDO RODRIGUEZ PEREZ</t>
  </si>
  <si>
    <t>SUPERVISOR DE FUGAS</t>
  </si>
  <si>
    <t>EVELYN LIZETH NUNGARAY GOMEZ</t>
  </si>
  <si>
    <t>ELOY HUERTA SANDOVAL</t>
  </si>
  <si>
    <t>LAURA SUSANA RUBALCAVA JAIME</t>
  </si>
  <si>
    <t>JOSE MANUEL MUÑOZ RODRIGUEZ</t>
  </si>
  <si>
    <t>RASTRO</t>
  </si>
  <si>
    <t>INSPECTOR DE GANADERO</t>
  </si>
  <si>
    <t>GUADALUPE DE JESUS GARCIA JAUREGUI</t>
  </si>
  <si>
    <t>GUSTAVO JAUREGUI AGUIRRE</t>
  </si>
  <si>
    <t>FRANCISCO JAVIER AGUIRRE PUGA</t>
  </si>
  <si>
    <t>SUGEIRI RAMIREZ REYES</t>
  </si>
  <si>
    <t>RECOLECTOR</t>
  </si>
  <si>
    <t>MARIA DE JESUS VILLALOBOS ROBLES</t>
  </si>
  <si>
    <t>LORENA GARCIA MEJIA</t>
  </si>
  <si>
    <t>SOTERO LOMELI ZARATE</t>
  </si>
  <si>
    <t>CESAR ALEJANDRO RODRIGUEZ GARCIA</t>
  </si>
  <si>
    <t>JESUS DELGADILLO CORONA</t>
  </si>
  <si>
    <t>MARIA DE JESUS JAUREGUI GUTIERREZ</t>
  </si>
  <si>
    <t>CHOFER PRESIDENCIA</t>
  </si>
  <si>
    <t>CHOFER CAMION</t>
  </si>
  <si>
    <t>CHOFER DE ESCUELA ESPECIAL</t>
  </si>
  <si>
    <t>INTENDENCIA PRESIDENCIA</t>
  </si>
  <si>
    <t>MA GUADALUPE JAUREGUI ISLAS</t>
  </si>
  <si>
    <t>ANTONIO GARCIA RODRIGUEZ</t>
  </si>
  <si>
    <t>GERARDO ORNELAS LOPEZ</t>
  </si>
  <si>
    <t>GERARDO ORNELAS MURO</t>
  </si>
  <si>
    <t>SEPULTURERO</t>
  </si>
  <si>
    <t>INTENDENTE CEMENTERIO</t>
  </si>
  <si>
    <t>VANESSA GUADALUPE MARTINEZ HERMOSILLO</t>
  </si>
  <si>
    <t>JOSE MANUEL RODRIGUEZ VAZQUEZ</t>
  </si>
  <si>
    <t>SERVICIOS GENERALES</t>
  </si>
  <si>
    <t>UBALDO SERRANO VAZQUEZ</t>
  </si>
  <si>
    <t>SUBTOTAL AGUA POTABLE MUNICIPAL</t>
  </si>
  <si>
    <t>SUBTOTAL RASTRO</t>
  </si>
  <si>
    <t>LIC. NADIA NOEMI ORTIZ PEREZ</t>
  </si>
  <si>
    <t>L.C.P. JUAN ZAELTIEL MENDOZA NUÑEZ</t>
  </si>
  <si>
    <t>CONTRALORIA</t>
  </si>
  <si>
    <t>MAIRA NATALI ORNELAS PAYAN</t>
  </si>
  <si>
    <t>AURELIA CORNEJO SANDOVAL</t>
  </si>
  <si>
    <t>ANABEL ALCALA</t>
  </si>
  <si>
    <t>JESUS ANGEL NUÑEZ TORRES</t>
  </si>
  <si>
    <t>ROSY ARACELY GARCIA SANDOVAL</t>
  </si>
  <si>
    <t>MARIA ANGELICA GARCIA LOPEZ</t>
  </si>
  <si>
    <t>JOSE ALEJANDRO ESPARZA RUVALCABA</t>
  </si>
  <si>
    <t>ALIPIO ALEMAN CORNEJO</t>
  </si>
  <si>
    <t>MUNICIPIO DE MEXTICACAN, JALISCO H. AYUNTAMIENTO 2018-2021</t>
  </si>
  <si>
    <t>PLASCENCIA RAMIREZ HECTOR RUBEN</t>
  </si>
  <si>
    <t>AUX. DE TESORERO</t>
  </si>
  <si>
    <t>GUZMAN AZPEITIA MARIA ISABEL</t>
  </si>
  <si>
    <t>ENC. DE CUENTA PUBLICA</t>
  </si>
  <si>
    <t>JOSE SEPULVEDA RODRIGUEZ</t>
  </si>
  <si>
    <t>DIR. COMUNIC SOCIAL</t>
  </si>
  <si>
    <t>ENCARGADO DE CULTURA</t>
  </si>
  <si>
    <t>JESUS FERNANDO DIAZ LECHUGA</t>
  </si>
  <si>
    <t>OFICIAL MAYOR ADMIN.</t>
  </si>
  <si>
    <t>AUXILIAR OFICIAL MAYOR</t>
  </si>
  <si>
    <t>TITULAR UNIDAD TRANSP</t>
  </si>
  <si>
    <t>DIRECTORA</t>
  </si>
  <si>
    <t>OFICIAL REGISTRO CIVIL</t>
  </si>
  <si>
    <t>AUXILIAR REGISTRO CIVIL</t>
  </si>
  <si>
    <t>DIR. DES. ECON. Y TUR</t>
  </si>
  <si>
    <t>DIRECTOR CATASTRO</t>
  </si>
  <si>
    <t>CATASTRO E IMPUESTO PREDIAL</t>
  </si>
  <si>
    <t>AUXILIAR CATASTRO</t>
  </si>
  <si>
    <t>DIRECTOR</t>
  </si>
  <si>
    <t>ASISTENTE</t>
  </si>
  <si>
    <t>AGUA POTABLE Y ALCANTARILLADO</t>
  </si>
  <si>
    <t>DIRECTORA  EDUCACIÓN</t>
  </si>
  <si>
    <t>ENCARGADO  DEPORTES</t>
  </si>
  <si>
    <t>DESARROLLO RURAL Y ECOLOGIA</t>
  </si>
  <si>
    <t>OFICIALIA MAYOR ADMINISTRATIVA</t>
  </si>
  <si>
    <t>DESARROLLO ECONOMICO Y TURISMO</t>
  </si>
  <si>
    <t>CULTURA</t>
  </si>
  <si>
    <t>AUX. PLANTA TRATADORA</t>
  </si>
  <si>
    <t>ENCARGADA DE EGRESOS</t>
  </si>
  <si>
    <t>JAVIER MEJIA GARCIA</t>
  </si>
  <si>
    <t>SIGISFREDO LOPEZ DUEÑAS</t>
  </si>
  <si>
    <t>OPERADOR DE CAMION</t>
  </si>
  <si>
    <t>JESUS ALBERTO CERECER JAUREGUI</t>
  </si>
  <si>
    <t>JOEL CHAIRES SANCHEZ</t>
  </si>
  <si>
    <t>GUSTAVO MEJIA IÑIGUEZ</t>
  </si>
  <si>
    <t>AUX ALUMBRADO PUBLICO</t>
  </si>
  <si>
    <t xml:space="preserve">MARIBEL PEREZ GOMEZ </t>
  </si>
  <si>
    <t>MAESTRA ESC SAUL RODILES</t>
  </si>
  <si>
    <t>ENC. FUGAS Y BACH RUR.</t>
  </si>
  <si>
    <t>NOM EXTRA</t>
  </si>
  <si>
    <t>NOM SUELDOS1</t>
  </si>
  <si>
    <t>NOM SEG PUBLICA</t>
  </si>
  <si>
    <t>NOM SUELDOS2</t>
  </si>
  <si>
    <t>LISTA DE RAYA VAC</t>
  </si>
  <si>
    <t>LUIS ARMANDO ISLAS JAUREGUI</t>
  </si>
  <si>
    <t xml:space="preserve">DIRECTORA </t>
  </si>
  <si>
    <t>INST. DE LA MUJER Y DE LA  JUVENTUD</t>
  </si>
  <si>
    <t>SUBTOTAL INST. DE LA MUJER Y DE LA JUVENTUD</t>
  </si>
  <si>
    <t>JORGE LUIS SANDOVAL IÑIGUEZ</t>
  </si>
  <si>
    <t>ALVARO MEJIA IÑIGUEZ</t>
  </si>
  <si>
    <t>CESAR ARMANDO RODRÍGUEZ GONZÁLEZ</t>
  </si>
  <si>
    <t>AUX. HACIENDA MPAL</t>
  </si>
  <si>
    <t>DIANA MERCADO GUZMAN</t>
  </si>
  <si>
    <t>HECTOR MIGUEL ULLOA GUTIERREZ</t>
  </si>
  <si>
    <t>AUX COMUNUC. SOCIAL</t>
  </si>
  <si>
    <t>NOMINA DE SUELDOS DEL 16 AL 31 DE MAYO DE 2019</t>
  </si>
  <si>
    <t>AUX. OBRA PUBLICA</t>
  </si>
  <si>
    <t>SECRETARIO GENERAL</t>
  </si>
  <si>
    <t>TITULAR ORGANO INT DE 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</si>
</sst>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164" fontId="1" fillId="0" borderId="0" xfId="0" applyNumberFormat="1" applyFont="1"/>
    <xf numFmtId="0" fontId="1" fillId="0" borderId="24" xfId="0" applyFont="1" applyBorder="1"/>
    <xf numFmtId="0" fontId="0" fillId="0" borderId="24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/>
    <xf numFmtId="0" fontId="1" fillId="0" borderId="26" xfId="0" applyFont="1" applyBorder="1"/>
    <xf numFmtId="0" fontId="1" fillId="0" borderId="29" xfId="0" applyFont="1" applyBorder="1"/>
    <xf numFmtId="0" fontId="0" fillId="3" borderId="1" xfId="0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" xfId="0" applyBorder="1"/>
    <xf numFmtId="0" fontId="0" fillId="0" borderId="4" xfId="0" applyBorder="1"/>
    <xf numFmtId="0" fontId="0" fillId="0" borderId="27" xfId="0" applyBorder="1"/>
    <xf numFmtId="0" fontId="0" fillId="0" borderId="31" xfId="0" applyBorder="1"/>
    <xf numFmtId="0" fontId="0" fillId="0" borderId="30" xfId="0" applyBorder="1"/>
    <xf numFmtId="0" fontId="0" fillId="0" borderId="37" xfId="0" applyBorder="1"/>
    <xf numFmtId="0" fontId="0" fillId="0" borderId="36" xfId="0" applyBorder="1"/>
    <xf numFmtId="0" fontId="5" fillId="0" borderId="31" xfId="0" applyFont="1" applyBorder="1"/>
    <xf numFmtId="0" fontId="1" fillId="0" borderId="0" xfId="0" applyFont="1"/>
    <xf numFmtId="0" fontId="0" fillId="4" borderId="18" xfId="0" applyFill="1" applyBorder="1"/>
    <xf numFmtId="0" fontId="0" fillId="4" borderId="19" xfId="0" applyFill="1" applyBorder="1"/>
    <xf numFmtId="0" fontId="1" fillId="4" borderId="19" xfId="0" applyFont="1" applyFill="1" applyBorder="1" applyAlignment="1">
      <alignment horizontal="center"/>
    </xf>
    <xf numFmtId="164" fontId="1" fillId="4" borderId="19" xfId="0" applyNumberFormat="1" applyFont="1" applyFill="1" applyBorder="1"/>
    <xf numFmtId="44" fontId="1" fillId="4" borderId="19" xfId="0" applyNumberFormat="1" applyFont="1" applyFill="1" applyBorder="1"/>
    <xf numFmtId="0" fontId="0" fillId="4" borderId="20" xfId="0" applyFill="1" applyBorder="1"/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0" fillId="0" borderId="0" xfId="0" applyNumberFormat="1"/>
    <xf numFmtId="0" fontId="0" fillId="0" borderId="14" xfId="0" applyBorder="1"/>
    <xf numFmtId="44" fontId="0" fillId="0" borderId="5" xfId="0" applyNumberFormat="1" applyBorder="1"/>
    <xf numFmtId="0" fontId="7" fillId="3" borderId="1" xfId="0" applyFont="1" applyFill="1" applyBorder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5" fillId="0" borderId="37" xfId="0" applyFont="1" applyBorder="1"/>
    <xf numFmtId="44" fontId="0" fillId="0" borderId="24" xfId="0" applyNumberFormat="1" applyBorder="1"/>
    <xf numFmtId="164" fontId="5" fillId="0" borderId="1" xfId="0" applyNumberFormat="1" applyFont="1" applyBorder="1"/>
    <xf numFmtId="0" fontId="0" fillId="0" borderId="38" xfId="0" applyBorder="1"/>
    <xf numFmtId="0" fontId="0" fillId="3" borderId="1" xfId="0" applyFill="1" applyBorder="1"/>
    <xf numFmtId="0" fontId="0" fillId="0" borderId="12" xfId="0" applyBorder="1"/>
    <xf numFmtId="0" fontId="8" fillId="0" borderId="1" xfId="0" applyFont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3" xfId="0" applyFont="1" applyFill="1" applyBorder="1"/>
    <xf numFmtId="44" fontId="1" fillId="5" borderId="2" xfId="0" applyNumberFormat="1" applyFont="1" applyFill="1" applyBorder="1"/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44" fontId="1" fillId="5" borderId="28" xfId="0" applyNumberFormat="1" applyFont="1" applyFill="1" applyBorder="1" applyAlignment="1">
      <alignment horizontal="center"/>
    </xf>
    <xf numFmtId="0" fontId="1" fillId="5" borderId="33" xfId="0" applyFont="1" applyFill="1" applyBorder="1"/>
    <xf numFmtId="0" fontId="1" fillId="5" borderId="25" xfId="0" applyFont="1" applyFill="1" applyBorder="1"/>
    <xf numFmtId="0" fontId="1" fillId="5" borderId="34" xfId="0" applyFont="1" applyFill="1" applyBorder="1"/>
    <xf numFmtId="0" fontId="1" fillId="5" borderId="2" xfId="0" applyFont="1" applyFill="1" applyBorder="1"/>
    <xf numFmtId="0" fontId="1" fillId="5" borderId="14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22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3" xfId="0" applyFont="1" applyFill="1" applyBorder="1"/>
    <xf numFmtId="0" fontId="1" fillId="5" borderId="9" xfId="0" applyFont="1" applyFill="1" applyBorder="1"/>
    <xf numFmtId="0" fontId="4" fillId="5" borderId="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6" borderId="15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164" fontId="1" fillId="6" borderId="1" xfId="0" applyNumberFormat="1" applyFont="1" applyFill="1" applyBorder="1"/>
    <xf numFmtId="44" fontId="1" fillId="6" borderId="21" xfId="0" applyNumberFormat="1" applyFont="1" applyFill="1" applyBorder="1"/>
    <xf numFmtId="0" fontId="0" fillId="6" borderId="37" xfId="0" applyFill="1" applyBorder="1"/>
    <xf numFmtId="0" fontId="1" fillId="6" borderId="1" xfId="0" applyFont="1" applyFill="1" applyBorder="1" applyAlignment="1">
      <alignment horizontal="center"/>
    </xf>
    <xf numFmtId="0" fontId="0" fillId="6" borderId="16" xfId="0" applyFill="1" applyBorder="1"/>
    <xf numFmtId="44" fontId="1" fillId="6" borderId="1" xfId="0" applyNumberFormat="1" applyFont="1" applyFill="1" applyBorder="1"/>
    <xf numFmtId="0" fontId="0" fillId="6" borderId="41" xfId="0" applyFill="1" applyBorder="1"/>
    <xf numFmtId="0" fontId="0" fillId="6" borderId="40" xfId="0" applyFill="1" applyBorder="1"/>
    <xf numFmtId="0" fontId="1" fillId="6" borderId="40" xfId="0" applyFont="1" applyFill="1" applyBorder="1"/>
    <xf numFmtId="0" fontId="0" fillId="6" borderId="40" xfId="0" applyFill="1" applyBorder="1" applyAlignment="1">
      <alignment horizontal="center"/>
    </xf>
    <xf numFmtId="164" fontId="1" fillId="6" borderId="40" xfId="0" applyNumberFormat="1" applyFont="1" applyFill="1" applyBorder="1"/>
    <xf numFmtId="44" fontId="1" fillId="6" borderId="42" xfId="0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8" xfId="0" applyFill="1" applyBorder="1"/>
    <xf numFmtId="0" fontId="0" fillId="6" borderId="19" xfId="0" applyFill="1" applyBorder="1"/>
    <xf numFmtId="0" fontId="1" fillId="6" borderId="19" xfId="0" applyFont="1" applyFill="1" applyBorder="1" applyAlignment="1">
      <alignment horizontal="center"/>
    </xf>
    <xf numFmtId="164" fontId="1" fillId="6" borderId="19" xfId="0" applyNumberFormat="1" applyFont="1" applyFill="1" applyBorder="1"/>
    <xf numFmtId="44" fontId="1" fillId="6" borderId="19" xfId="0" applyNumberFormat="1" applyFont="1" applyFill="1" applyBorder="1"/>
    <xf numFmtId="0" fontId="0" fillId="6" borderId="35" xfId="0" applyFill="1" applyBorder="1"/>
    <xf numFmtId="44" fontId="1" fillId="6" borderId="32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6" borderId="13" xfId="0" applyFill="1" applyBorder="1"/>
    <xf numFmtId="164" fontId="1" fillId="6" borderId="2" xfId="0" applyNumberFormat="1" applyFont="1" applyFill="1" applyBorder="1"/>
    <xf numFmtId="44" fontId="1" fillId="6" borderId="2" xfId="0" applyNumberFormat="1" applyFont="1" applyFill="1" applyBorder="1"/>
    <xf numFmtId="164" fontId="1" fillId="6" borderId="39" xfId="0" applyNumberFormat="1" applyFont="1" applyFill="1" applyBorder="1"/>
    <xf numFmtId="44" fontId="1" fillId="5" borderId="13" xfId="0" applyNumberFormat="1" applyFont="1" applyFill="1" applyBorder="1"/>
    <xf numFmtId="0" fontId="0" fillId="6" borderId="39" xfId="0" applyFill="1" applyBorder="1"/>
    <xf numFmtId="44" fontId="1" fillId="6" borderId="39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4" xfId="0" applyBorder="1"/>
    <xf numFmtId="164" fontId="1" fillId="0" borderId="1" xfId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6" borderId="24" xfId="0" applyNumberFormat="1" applyFont="1" applyFill="1" applyBorder="1"/>
    <xf numFmtId="0" fontId="0" fillId="6" borderId="24" xfId="0" applyFill="1" applyBorder="1"/>
    <xf numFmtId="0" fontId="1" fillId="6" borderId="24" xfId="0" applyFont="1" applyFill="1" applyBorder="1" applyAlignment="1">
      <alignment horizontal="center"/>
    </xf>
    <xf numFmtId="0" fontId="0" fillId="6" borderId="29" xfId="0" applyFill="1" applyBorder="1"/>
    <xf numFmtId="164" fontId="1" fillId="6" borderId="21" xfId="0" applyNumberFormat="1" applyFont="1" applyFill="1" applyBorder="1"/>
    <xf numFmtId="0" fontId="0" fillId="0" borderId="45" xfId="0" applyBorder="1"/>
    <xf numFmtId="0" fontId="0" fillId="0" borderId="46" xfId="0" applyBorder="1"/>
    <xf numFmtId="44" fontId="0" fillId="3" borderId="1" xfId="0" applyNumberFormat="1" applyFill="1" applyBorder="1"/>
    <xf numFmtId="44" fontId="1" fillId="5" borderId="3" xfId="0" applyNumberFormat="1" applyFont="1" applyFill="1" applyBorder="1"/>
    <xf numFmtId="164" fontId="0" fillId="3" borderId="1" xfId="0" applyNumberFormat="1" applyFill="1" applyBorder="1"/>
    <xf numFmtId="0" fontId="0" fillId="3" borderId="24" xfId="0" applyFill="1" applyBorder="1"/>
    <xf numFmtId="44" fontId="0" fillId="0" borderId="24" xfId="0" applyNumberForma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4" fontId="0" fillId="0" borderId="1" xfId="0" applyNumberFormat="1" applyFill="1" applyBorder="1" applyAlignment="1">
      <alignment horizontal="center"/>
    </xf>
    <xf numFmtId="44" fontId="0" fillId="0" borderId="21" xfId="0" applyNumberFormat="1" applyFill="1" applyBorder="1"/>
    <xf numFmtId="44" fontId="0" fillId="0" borderId="28" xfId="0" applyNumberFormat="1" applyFill="1" applyBorder="1"/>
    <xf numFmtId="164" fontId="0" fillId="0" borderId="21" xfId="0" applyNumberFormat="1" applyFill="1" applyBorder="1"/>
    <xf numFmtId="164" fontId="0" fillId="0" borderId="28" xfId="0" applyNumberFormat="1" applyFill="1" applyBorder="1"/>
    <xf numFmtId="44" fontId="0" fillId="0" borderId="1" xfId="0" applyNumberFormat="1" applyFill="1" applyBorder="1"/>
    <xf numFmtId="44" fontId="0" fillId="0" borderId="17" xfId="0" applyNumberFormat="1" applyFill="1" applyBorder="1"/>
    <xf numFmtId="0" fontId="0" fillId="0" borderId="0" xfId="0" applyFill="1"/>
    <xf numFmtId="164" fontId="10" fillId="0" borderId="28" xfId="0" applyNumberFormat="1" applyFont="1" applyFill="1" applyBorder="1"/>
    <xf numFmtId="44" fontId="10" fillId="0" borderId="21" xfId="0" applyNumberFormat="1" applyFont="1" applyFill="1" applyBorder="1"/>
    <xf numFmtId="0" fontId="0" fillId="2" borderId="1" xfId="0" applyFill="1" applyBorder="1"/>
    <xf numFmtId="164" fontId="5" fillId="0" borderId="28" xfId="0" applyNumberFormat="1" applyFont="1" applyFill="1" applyBorder="1"/>
    <xf numFmtId="44" fontId="5" fillId="0" borderId="21" xfId="0" applyNumberFormat="1" applyFont="1" applyFill="1" applyBorder="1"/>
    <xf numFmtId="0" fontId="10" fillId="0" borderId="1" xfId="0" applyFont="1" applyBorder="1" applyAlignment="1">
      <alignment horizontal="center"/>
    </xf>
    <xf numFmtId="44" fontId="5" fillId="0" borderId="28" xfId="0" applyNumberFormat="1" applyFont="1" applyFill="1" applyBorder="1"/>
    <xf numFmtId="44" fontId="5" fillId="3" borderId="21" xfId="0" applyNumberFormat="1" applyFont="1" applyFill="1" applyBorder="1"/>
    <xf numFmtId="0" fontId="0" fillId="0" borderId="24" xfId="0" applyFont="1" applyBorder="1" applyAlignment="1">
      <alignment horizontal="center"/>
    </xf>
    <xf numFmtId="164" fontId="10" fillId="0" borderId="0" xfId="0" applyNumberFormat="1" applyFont="1"/>
    <xf numFmtId="0" fontId="0" fillId="3" borderId="24" xfId="0" applyFont="1" applyFill="1" applyBorder="1"/>
    <xf numFmtId="0" fontId="0" fillId="2" borderId="24" xfId="0" applyFill="1" applyBorder="1"/>
    <xf numFmtId="0" fontId="1" fillId="3" borderId="1" xfId="0" applyFont="1" applyFill="1" applyBorder="1"/>
    <xf numFmtId="0" fontId="1" fillId="3" borderId="44" xfId="0" applyFont="1" applyFill="1" applyBorder="1" applyAlignment="1">
      <alignment horizontal="center" vertical="center"/>
    </xf>
    <xf numFmtId="44" fontId="10" fillId="0" borderId="1" xfId="0" applyNumberFormat="1" applyFont="1" applyFill="1" applyBorder="1"/>
    <xf numFmtId="0" fontId="5" fillId="2" borderId="1" xfId="0" applyFont="1" applyFill="1" applyBorder="1"/>
    <xf numFmtId="44" fontId="5" fillId="0" borderId="1" xfId="0" applyNumberFormat="1" applyFont="1" applyFill="1" applyBorder="1"/>
    <xf numFmtId="0" fontId="0" fillId="6" borderId="4" xfId="0" applyFill="1" applyBorder="1"/>
    <xf numFmtId="0" fontId="1" fillId="5" borderId="8" xfId="0" applyNumberFormat="1" applyFont="1" applyFill="1" applyBorder="1" applyAlignment="1">
      <alignment horizontal="center"/>
    </xf>
    <xf numFmtId="0" fontId="0" fillId="5" borderId="52" xfId="0" applyFill="1" applyBorder="1"/>
    <xf numFmtId="0" fontId="1" fillId="5" borderId="10" xfId="0" applyFont="1" applyFill="1" applyBorder="1" applyAlignment="1">
      <alignment horizontal="center"/>
    </xf>
    <xf numFmtId="0" fontId="1" fillId="5" borderId="52" xfId="0" applyFont="1" applyFill="1" applyBorder="1" applyAlignment="1"/>
    <xf numFmtId="164" fontId="1" fillId="5" borderId="52" xfId="0" applyNumberFormat="1" applyFont="1" applyFill="1" applyBorder="1" applyAlignment="1">
      <alignment horizontal="center"/>
    </xf>
    <xf numFmtId="164" fontId="1" fillId="5" borderId="53" xfId="0" applyNumberFormat="1" applyFont="1" applyFill="1" applyBorder="1" applyAlignment="1"/>
    <xf numFmtId="0" fontId="1" fillId="3" borderId="47" xfId="0" applyFont="1" applyFill="1" applyBorder="1"/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164" fontId="10" fillId="3" borderId="1" xfId="0" applyNumberFormat="1" applyFont="1" applyFill="1" applyBorder="1"/>
    <xf numFmtId="0" fontId="1" fillId="3" borderId="29" xfId="0" applyFont="1" applyFill="1" applyBorder="1"/>
    <xf numFmtId="0" fontId="1" fillId="3" borderId="24" xfId="0" applyFont="1" applyFill="1" applyBorder="1"/>
    <xf numFmtId="0" fontId="1" fillId="3" borderId="26" xfId="0" applyFont="1" applyFill="1" applyBorder="1"/>
    <xf numFmtId="0" fontId="1" fillId="3" borderId="5" xfId="0" applyFont="1" applyFill="1" applyBorder="1"/>
    <xf numFmtId="44" fontId="0" fillId="3" borderId="1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64" fontId="0" fillId="3" borderId="24" xfId="0" applyNumberFormat="1" applyFill="1" applyBorder="1"/>
    <xf numFmtId="44" fontId="0" fillId="3" borderId="24" xfId="0" applyNumberFormat="1" applyFill="1" applyBorder="1" applyAlignment="1">
      <alignment horizontal="center"/>
    </xf>
    <xf numFmtId="44" fontId="0" fillId="3" borderId="24" xfId="0" applyNumberFormat="1" applyFill="1" applyBorder="1"/>
    <xf numFmtId="0" fontId="1" fillId="3" borderId="15" xfId="0" applyFont="1" applyFill="1" applyBorder="1"/>
    <xf numFmtId="0" fontId="0" fillId="3" borderId="38" xfId="0" applyFill="1" applyBorder="1"/>
    <xf numFmtId="0" fontId="10" fillId="0" borderId="0" xfId="0" applyFont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1" xfId="0" applyFont="1" applyBorder="1"/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  <xf numFmtId="164" fontId="1" fillId="5" borderId="50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164" fontId="1" fillId="5" borderId="51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zoomScale="87" zoomScaleNormal="87" zoomScalePageLayoutView="80" workbookViewId="0">
      <selection activeCell="L9" sqref="L9"/>
    </sheetView>
  </sheetViews>
  <sheetFormatPr baseColWidth="10" defaultRowHeight="15" x14ac:dyDescent="0.25"/>
  <cols>
    <col min="1" max="1" width="4.42578125" customWidth="1"/>
    <col min="2" max="2" width="4.2851562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11" customWidth="1"/>
    <col min="9" max="9" width="12.140625" customWidth="1"/>
    <col min="11" max="11" width="15.28515625" style="48" customWidth="1"/>
    <col min="12" max="12" width="44.85546875" customWidth="1"/>
  </cols>
  <sheetData>
    <row r="1" spans="1:12" ht="29.25" customHeight="1" x14ac:dyDescent="0.3">
      <c r="A1" s="220" t="s">
        <v>162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2"/>
    </row>
    <row r="2" spans="1:12" ht="19.5" thickBot="1" x14ac:dyDescent="0.35">
      <c r="A2" s="223" t="s">
        <v>218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</row>
    <row r="3" spans="1:12" ht="16.5" customHeight="1" thickBot="1" x14ac:dyDescent="0.3">
      <c r="A3" s="58"/>
      <c r="B3" s="57"/>
      <c r="C3" s="59"/>
      <c r="D3" s="200" t="s">
        <v>1</v>
      </c>
      <c r="E3" s="60" t="s">
        <v>13</v>
      </c>
      <c r="F3" s="60" t="s">
        <v>72</v>
      </c>
      <c r="G3" s="204" t="s">
        <v>3</v>
      </c>
      <c r="H3" s="205"/>
      <c r="I3" s="205"/>
      <c r="J3" s="206"/>
      <c r="K3" s="61">
        <v>2019</v>
      </c>
      <c r="L3" s="207" t="s">
        <v>49</v>
      </c>
    </row>
    <row r="4" spans="1:12" ht="15.75" thickBot="1" x14ac:dyDescent="0.3">
      <c r="A4" s="62" t="s">
        <v>0</v>
      </c>
      <c r="B4" s="63"/>
      <c r="C4" s="64"/>
      <c r="D4" s="65" t="s">
        <v>9</v>
      </c>
      <c r="E4" s="66"/>
      <c r="F4" s="61" t="s">
        <v>4</v>
      </c>
      <c r="G4" s="61" t="s">
        <v>10</v>
      </c>
      <c r="H4" s="61" t="s">
        <v>5</v>
      </c>
      <c r="I4" s="61" t="s">
        <v>6</v>
      </c>
      <c r="J4" s="61" t="s">
        <v>7</v>
      </c>
      <c r="K4" s="67" t="s">
        <v>8</v>
      </c>
      <c r="L4" s="208"/>
    </row>
    <row r="5" spans="1:12" ht="30.75" customHeight="1" x14ac:dyDescent="0.25">
      <c r="A5" s="20">
        <v>100</v>
      </c>
      <c r="B5" s="5">
        <v>110</v>
      </c>
      <c r="C5" s="5">
        <v>111</v>
      </c>
      <c r="D5" s="1" t="s">
        <v>155</v>
      </c>
      <c r="E5" s="2" t="s">
        <v>11</v>
      </c>
      <c r="F5" s="2">
        <v>15</v>
      </c>
      <c r="G5" s="3">
        <v>5890</v>
      </c>
      <c r="H5" s="6">
        <v>0</v>
      </c>
      <c r="I5" s="3">
        <f>G5-H5</f>
        <v>5890</v>
      </c>
      <c r="J5" s="3">
        <v>623</v>
      </c>
      <c r="K5" s="145">
        <f t="shared" ref="K5:K14" si="0">G5-J5</f>
        <v>5267</v>
      </c>
      <c r="L5" s="28"/>
    </row>
    <row r="6" spans="1:12" ht="30" customHeight="1" x14ac:dyDescent="0.25">
      <c r="A6" s="20">
        <v>100</v>
      </c>
      <c r="B6" s="5">
        <v>110</v>
      </c>
      <c r="C6" s="5">
        <v>111</v>
      </c>
      <c r="D6" s="1" t="s">
        <v>85</v>
      </c>
      <c r="E6" s="2" t="s">
        <v>11</v>
      </c>
      <c r="F6" s="2">
        <v>15</v>
      </c>
      <c r="G6" s="3">
        <v>5890</v>
      </c>
      <c r="H6" s="6">
        <v>0</v>
      </c>
      <c r="I6" s="3">
        <f t="shared" ref="I6:I14" si="1">G6-H6</f>
        <v>5890</v>
      </c>
      <c r="J6" s="3">
        <v>623</v>
      </c>
      <c r="K6" s="145">
        <f t="shared" si="0"/>
        <v>5267</v>
      </c>
      <c r="L6" s="29"/>
    </row>
    <row r="7" spans="1:12" ht="30" customHeight="1" x14ac:dyDescent="0.25">
      <c r="A7" s="20">
        <v>100</v>
      </c>
      <c r="B7" s="5">
        <v>110</v>
      </c>
      <c r="C7" s="5">
        <v>111</v>
      </c>
      <c r="D7" s="1" t="s">
        <v>86</v>
      </c>
      <c r="E7" s="2" t="s">
        <v>11</v>
      </c>
      <c r="F7" s="2">
        <v>15</v>
      </c>
      <c r="G7" s="3">
        <v>5890</v>
      </c>
      <c r="H7" s="6">
        <v>0</v>
      </c>
      <c r="I7" s="3">
        <f t="shared" si="1"/>
        <v>5890</v>
      </c>
      <c r="J7" s="3">
        <v>623</v>
      </c>
      <c r="K7" s="145">
        <f t="shared" si="0"/>
        <v>5267</v>
      </c>
      <c r="L7" s="29"/>
    </row>
    <row r="8" spans="1:12" ht="30.75" customHeight="1" x14ac:dyDescent="0.25">
      <c r="A8" s="20">
        <v>100</v>
      </c>
      <c r="B8" s="5">
        <v>110</v>
      </c>
      <c r="C8" s="5">
        <v>111</v>
      </c>
      <c r="D8" s="1" t="s">
        <v>87</v>
      </c>
      <c r="E8" s="2" t="s">
        <v>11</v>
      </c>
      <c r="F8" s="2">
        <v>15</v>
      </c>
      <c r="G8" s="3">
        <v>5890</v>
      </c>
      <c r="H8" s="6">
        <v>0</v>
      </c>
      <c r="I8" s="3">
        <f t="shared" si="1"/>
        <v>5890</v>
      </c>
      <c r="J8" s="3">
        <v>623</v>
      </c>
      <c r="K8" s="145">
        <f t="shared" si="0"/>
        <v>5267</v>
      </c>
      <c r="L8" s="29"/>
    </row>
    <row r="9" spans="1:12" ht="29.25" customHeight="1" x14ac:dyDescent="0.25">
      <c r="A9" s="20">
        <v>100</v>
      </c>
      <c r="B9" s="5">
        <v>110</v>
      </c>
      <c r="C9" s="5">
        <v>111</v>
      </c>
      <c r="D9" s="1" t="s">
        <v>88</v>
      </c>
      <c r="E9" s="2" t="s">
        <v>11</v>
      </c>
      <c r="F9" s="2">
        <v>15</v>
      </c>
      <c r="G9" s="3">
        <v>5890</v>
      </c>
      <c r="H9" s="6">
        <v>0</v>
      </c>
      <c r="I9" s="3">
        <f t="shared" si="1"/>
        <v>5890</v>
      </c>
      <c r="J9" s="3">
        <v>623</v>
      </c>
      <c r="K9" s="145">
        <f t="shared" si="0"/>
        <v>5267</v>
      </c>
      <c r="L9" s="29"/>
    </row>
    <row r="10" spans="1:12" ht="30" customHeight="1" x14ac:dyDescent="0.25">
      <c r="A10" s="20">
        <v>100</v>
      </c>
      <c r="B10" s="5">
        <v>110</v>
      </c>
      <c r="C10" s="5">
        <v>111</v>
      </c>
      <c r="D10" s="1" t="s">
        <v>156</v>
      </c>
      <c r="E10" s="2" t="s">
        <v>11</v>
      </c>
      <c r="F10" s="2">
        <v>15</v>
      </c>
      <c r="G10" s="3">
        <v>5890</v>
      </c>
      <c r="H10" s="6">
        <v>0</v>
      </c>
      <c r="I10" s="3">
        <f t="shared" si="1"/>
        <v>5890</v>
      </c>
      <c r="J10" s="3">
        <v>623</v>
      </c>
      <c r="K10" s="145">
        <f t="shared" si="0"/>
        <v>5267</v>
      </c>
      <c r="L10" s="29"/>
    </row>
    <row r="11" spans="1:12" ht="30" customHeight="1" x14ac:dyDescent="0.25">
      <c r="A11" s="20">
        <v>100</v>
      </c>
      <c r="B11" s="5">
        <v>110</v>
      </c>
      <c r="C11" s="5">
        <v>111</v>
      </c>
      <c r="D11" s="54" t="s">
        <v>89</v>
      </c>
      <c r="E11" s="2" t="s">
        <v>11</v>
      </c>
      <c r="F11" s="2">
        <v>15</v>
      </c>
      <c r="G11" s="3">
        <v>5890</v>
      </c>
      <c r="H11" s="6">
        <v>0</v>
      </c>
      <c r="I11" s="3">
        <f t="shared" si="1"/>
        <v>5890</v>
      </c>
      <c r="J11" s="3">
        <v>623</v>
      </c>
      <c r="K11" s="157">
        <f t="shared" si="0"/>
        <v>5267</v>
      </c>
      <c r="L11" s="29"/>
    </row>
    <row r="12" spans="1:12" ht="30" customHeight="1" x14ac:dyDescent="0.25">
      <c r="A12" s="20">
        <v>100</v>
      </c>
      <c r="B12" s="5">
        <v>110</v>
      </c>
      <c r="C12" s="5">
        <v>111</v>
      </c>
      <c r="D12" s="1" t="s">
        <v>90</v>
      </c>
      <c r="E12" s="2" t="s">
        <v>11</v>
      </c>
      <c r="F12" s="2">
        <v>15</v>
      </c>
      <c r="G12" s="3">
        <v>5890</v>
      </c>
      <c r="H12" s="6">
        <v>0</v>
      </c>
      <c r="I12" s="3">
        <f t="shared" si="1"/>
        <v>5890</v>
      </c>
      <c r="J12" s="3">
        <v>623</v>
      </c>
      <c r="K12" s="145">
        <f t="shared" si="0"/>
        <v>5267</v>
      </c>
      <c r="L12" s="29"/>
    </row>
    <row r="13" spans="1:12" ht="29.25" customHeight="1" x14ac:dyDescent="0.25">
      <c r="A13" s="20">
        <v>100</v>
      </c>
      <c r="B13" s="5">
        <v>110</v>
      </c>
      <c r="C13" s="5">
        <v>111</v>
      </c>
      <c r="D13" s="1" t="s">
        <v>91</v>
      </c>
      <c r="E13" s="2" t="s">
        <v>11</v>
      </c>
      <c r="F13" s="2">
        <v>15</v>
      </c>
      <c r="G13" s="3">
        <v>5890</v>
      </c>
      <c r="H13" s="6">
        <v>0</v>
      </c>
      <c r="I13" s="3">
        <f t="shared" si="1"/>
        <v>5890</v>
      </c>
      <c r="J13" s="3">
        <v>623</v>
      </c>
      <c r="K13" s="145">
        <f t="shared" si="0"/>
        <v>5267</v>
      </c>
      <c r="L13" s="29"/>
    </row>
    <row r="14" spans="1:12" ht="31.5" customHeight="1" thickBot="1" x14ac:dyDescent="0.3">
      <c r="A14" s="20">
        <v>100</v>
      </c>
      <c r="B14" s="5">
        <v>110</v>
      </c>
      <c r="C14" s="5">
        <v>111</v>
      </c>
      <c r="D14" s="1" t="s">
        <v>92</v>
      </c>
      <c r="E14" s="2" t="s">
        <v>11</v>
      </c>
      <c r="F14" s="2">
        <v>15</v>
      </c>
      <c r="G14" s="3">
        <v>5890</v>
      </c>
      <c r="H14" s="6">
        <v>0</v>
      </c>
      <c r="I14" s="3">
        <f t="shared" si="1"/>
        <v>5890</v>
      </c>
      <c r="J14" s="3">
        <v>623</v>
      </c>
      <c r="K14" s="145">
        <f t="shared" si="0"/>
        <v>5267</v>
      </c>
      <c r="L14" s="30"/>
    </row>
    <row r="15" spans="1:12" ht="25.5" customHeight="1" thickBot="1" x14ac:dyDescent="0.3">
      <c r="A15" s="88"/>
      <c r="B15" s="89"/>
      <c r="C15" s="89"/>
      <c r="D15" s="90" t="s">
        <v>12</v>
      </c>
      <c r="E15" s="89"/>
      <c r="F15" s="91"/>
      <c r="G15" s="92">
        <f>SUM(G5:G14)</f>
        <v>58900</v>
      </c>
      <c r="H15" s="92">
        <f>SUM(H5:H14)</f>
        <v>0</v>
      </c>
      <c r="I15" s="92">
        <f>SUM(I5:I14)</f>
        <v>58900</v>
      </c>
      <c r="J15" s="92">
        <f>SUM(J5:J14)</f>
        <v>6230</v>
      </c>
      <c r="K15" s="93">
        <f>SUM(K5:K14)</f>
        <v>52670</v>
      </c>
      <c r="L15" s="94"/>
    </row>
    <row r="16" spans="1:12" ht="15.75" thickBot="1" x14ac:dyDescent="0.3">
      <c r="A16" s="68"/>
      <c r="B16" s="69"/>
      <c r="C16" s="69"/>
      <c r="D16" s="70" t="s">
        <v>1</v>
      </c>
      <c r="E16" s="70" t="s">
        <v>13</v>
      </c>
      <c r="F16" s="60" t="s">
        <v>2</v>
      </c>
      <c r="G16" s="204" t="s">
        <v>3</v>
      </c>
      <c r="H16" s="205"/>
      <c r="I16" s="205"/>
      <c r="J16" s="206"/>
      <c r="K16" s="198">
        <v>2019</v>
      </c>
      <c r="L16" s="226" t="s">
        <v>49</v>
      </c>
    </row>
    <row r="17" spans="1:12" ht="23.25" customHeight="1" thickBot="1" x14ac:dyDescent="0.3">
      <c r="A17" s="68"/>
      <c r="B17" s="69"/>
      <c r="C17" s="69"/>
      <c r="D17" s="70" t="s">
        <v>15</v>
      </c>
      <c r="E17" s="69"/>
      <c r="F17" s="70" t="s">
        <v>4</v>
      </c>
      <c r="G17" s="71" t="s">
        <v>14</v>
      </c>
      <c r="H17" s="70" t="s">
        <v>5</v>
      </c>
      <c r="I17" s="71" t="s">
        <v>6</v>
      </c>
      <c r="J17" s="72" t="s">
        <v>7</v>
      </c>
      <c r="K17" s="73" t="s">
        <v>8</v>
      </c>
      <c r="L17" s="208"/>
    </row>
    <row r="18" spans="1:12" ht="33" customHeight="1" x14ac:dyDescent="0.25">
      <c r="A18" s="20">
        <v>100</v>
      </c>
      <c r="B18" s="5">
        <v>110</v>
      </c>
      <c r="C18" s="5">
        <v>111</v>
      </c>
      <c r="D18" s="1" t="s">
        <v>74</v>
      </c>
      <c r="E18" s="2" t="s">
        <v>37</v>
      </c>
      <c r="F18" s="2">
        <v>15</v>
      </c>
      <c r="G18" s="3">
        <v>8730</v>
      </c>
      <c r="H18" s="6">
        <v>0</v>
      </c>
      <c r="I18" s="3">
        <f>G18-H18</f>
        <v>8730</v>
      </c>
      <c r="J18" s="3">
        <v>1230</v>
      </c>
      <c r="K18" s="146">
        <f>I18-J18</f>
        <v>7500</v>
      </c>
      <c r="L18" s="28"/>
    </row>
    <row r="19" spans="1:12" ht="33" customHeight="1" thickBot="1" x14ac:dyDescent="0.3">
      <c r="A19" s="20">
        <v>100</v>
      </c>
      <c r="B19" s="5">
        <v>110</v>
      </c>
      <c r="C19" s="5">
        <v>113</v>
      </c>
      <c r="D19" s="1" t="s">
        <v>119</v>
      </c>
      <c r="E19" s="2" t="s">
        <v>173</v>
      </c>
      <c r="F19" s="2">
        <v>15</v>
      </c>
      <c r="G19" s="3">
        <v>3314</v>
      </c>
      <c r="H19" s="6">
        <v>0</v>
      </c>
      <c r="I19" s="3">
        <f>G19-H19</f>
        <v>3314</v>
      </c>
      <c r="J19" s="3">
        <v>114</v>
      </c>
      <c r="K19" s="144">
        <f>I19-J19</f>
        <v>3200</v>
      </c>
      <c r="L19" s="45"/>
    </row>
    <row r="20" spans="1:12" ht="26.25" customHeight="1" x14ac:dyDescent="0.25">
      <c r="A20" s="88"/>
      <c r="B20" s="89"/>
      <c r="C20" s="89"/>
      <c r="D20" s="95" t="s">
        <v>16</v>
      </c>
      <c r="E20" s="89"/>
      <c r="F20" s="89"/>
      <c r="G20" s="92">
        <f>SUM(G18:G19)</f>
        <v>12044</v>
      </c>
      <c r="H20" s="92">
        <f>SUM(H18:H19)</f>
        <v>0</v>
      </c>
      <c r="I20" s="92">
        <f>SUM(I18:I19)</f>
        <v>12044</v>
      </c>
      <c r="J20" s="92">
        <f>SUM(J18:J19)</f>
        <v>1344</v>
      </c>
      <c r="K20" s="92">
        <f>SUM(K18:K19)</f>
        <v>10700</v>
      </c>
      <c r="L20" s="96"/>
    </row>
    <row r="21" spans="1:12" ht="32.25" customHeight="1" thickBot="1" x14ac:dyDescent="0.3">
      <c r="A21" s="35"/>
      <c r="B21" s="36"/>
      <c r="C21" s="36"/>
      <c r="D21" s="37" t="s">
        <v>17</v>
      </c>
      <c r="E21" s="36"/>
      <c r="F21" s="36"/>
      <c r="G21" s="38">
        <f>+G20+G15</f>
        <v>70944</v>
      </c>
      <c r="H21" s="39">
        <f>+H20+H15</f>
        <v>0</v>
      </c>
      <c r="I21" s="38">
        <f>+I20+I15</f>
        <v>70944</v>
      </c>
      <c r="J21" s="38">
        <f>+J20+J15</f>
        <v>7574</v>
      </c>
      <c r="K21" s="39">
        <f>+K20+K15</f>
        <v>63370</v>
      </c>
      <c r="L21" s="40"/>
    </row>
    <row r="24" spans="1:12" x14ac:dyDescent="0.25">
      <c r="D24" s="194" t="s">
        <v>66</v>
      </c>
      <c r="F24" s="203"/>
      <c r="G24" s="203"/>
      <c r="J24" s="194" t="s">
        <v>28</v>
      </c>
    </row>
    <row r="25" spans="1:12" x14ac:dyDescent="0.25">
      <c r="I25" s="34" t="s">
        <v>68</v>
      </c>
      <c r="J25" s="203"/>
      <c r="K25" s="203"/>
      <c r="L25" s="203"/>
    </row>
    <row r="27" spans="1:12" x14ac:dyDescent="0.25">
      <c r="D27" t="s">
        <v>25</v>
      </c>
      <c r="I27" t="s">
        <v>67</v>
      </c>
    </row>
    <row r="28" spans="1:12" x14ac:dyDescent="0.25">
      <c r="D28" s="194" t="s">
        <v>151</v>
      </c>
      <c r="F28" s="203"/>
      <c r="G28" s="203"/>
      <c r="I28" s="34" t="s">
        <v>152</v>
      </c>
      <c r="J28" s="194"/>
      <c r="K28" s="49"/>
      <c r="L28" s="194"/>
    </row>
    <row r="29" spans="1:12" x14ac:dyDescent="0.25">
      <c r="D29" s="194" t="s">
        <v>26</v>
      </c>
      <c r="F29" s="194"/>
      <c r="G29" s="194"/>
      <c r="J29" s="194" t="s">
        <v>27</v>
      </c>
      <c r="K29" s="49"/>
      <c r="L29" s="194"/>
    </row>
    <row r="30" spans="1:12" x14ac:dyDescent="0.25">
      <c r="L30" s="44"/>
    </row>
    <row r="37" spans="1:12" ht="15.75" thickBot="1" x14ac:dyDescent="0.3"/>
    <row r="38" spans="1:12" ht="18.75" x14ac:dyDescent="0.3">
      <c r="A38" s="220" t="s">
        <v>162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2"/>
    </row>
    <row r="39" spans="1:12" ht="19.5" thickBot="1" x14ac:dyDescent="0.35">
      <c r="A39" s="223" t="str">
        <f>A2</f>
        <v>NOMINA DE SUELDOS DEL 16 AL 31 DE MAYO DE 2019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</row>
    <row r="40" spans="1:12" ht="18" customHeight="1" thickBot="1" x14ac:dyDescent="0.3">
      <c r="A40" s="58"/>
      <c r="B40" s="57"/>
      <c r="C40" s="59"/>
      <c r="D40" s="200" t="s">
        <v>1</v>
      </c>
      <c r="E40" s="60" t="s">
        <v>13</v>
      </c>
      <c r="F40" s="60" t="s">
        <v>2</v>
      </c>
      <c r="G40" s="204" t="s">
        <v>3</v>
      </c>
      <c r="H40" s="205"/>
      <c r="I40" s="205"/>
      <c r="J40" s="206"/>
      <c r="K40" s="61">
        <v>2019</v>
      </c>
      <c r="L40" s="207" t="s">
        <v>49</v>
      </c>
    </row>
    <row r="41" spans="1:12" ht="15.75" thickBot="1" x14ac:dyDescent="0.3">
      <c r="A41" s="62" t="s">
        <v>0</v>
      </c>
      <c r="B41" s="63"/>
      <c r="C41" s="64"/>
      <c r="D41" s="65" t="s">
        <v>18</v>
      </c>
      <c r="E41" s="66"/>
      <c r="F41" s="61" t="s">
        <v>4</v>
      </c>
      <c r="G41" s="61" t="s">
        <v>10</v>
      </c>
      <c r="H41" s="61" t="s">
        <v>5</v>
      </c>
      <c r="I41" s="61" t="s">
        <v>6</v>
      </c>
      <c r="J41" s="61" t="s">
        <v>7</v>
      </c>
      <c r="K41" s="67" t="s">
        <v>8</v>
      </c>
      <c r="L41" s="208"/>
    </row>
    <row r="42" spans="1:12" ht="30.75" customHeight="1" x14ac:dyDescent="0.25">
      <c r="A42" s="20">
        <v>100</v>
      </c>
      <c r="B42" s="5">
        <v>110</v>
      </c>
      <c r="C42" s="5">
        <v>113</v>
      </c>
      <c r="D42" s="1" t="s">
        <v>73</v>
      </c>
      <c r="E42" s="2" t="s">
        <v>54</v>
      </c>
      <c r="F42" s="2">
        <v>15</v>
      </c>
      <c r="G42" s="3">
        <v>16080</v>
      </c>
      <c r="H42" s="6">
        <v>0</v>
      </c>
      <c r="I42" s="3">
        <f>H42+G42</f>
        <v>16080</v>
      </c>
      <c r="J42" s="7">
        <v>2885</v>
      </c>
      <c r="K42" s="145">
        <f>G42-J42</f>
        <v>13195</v>
      </c>
      <c r="L42" s="28"/>
    </row>
    <row r="43" spans="1:12" ht="15.75" thickBot="1" x14ac:dyDescent="0.3">
      <c r="A43" s="88"/>
      <c r="B43" s="89"/>
      <c r="C43" s="89"/>
      <c r="D43" s="90" t="s">
        <v>19</v>
      </c>
      <c r="E43" s="89"/>
      <c r="F43" s="91"/>
      <c r="G43" s="92">
        <f>SUM(G42:G42)</f>
        <v>16080</v>
      </c>
      <c r="H43" s="92">
        <f>SUM(H42:H42)</f>
        <v>0</v>
      </c>
      <c r="I43" s="92">
        <f>SUM(I42:I42)</f>
        <v>16080</v>
      </c>
      <c r="J43" s="92">
        <f>SUM(J42:J42)</f>
        <v>2885</v>
      </c>
      <c r="K43" s="97">
        <f>SUM(K42:K42)</f>
        <v>13195</v>
      </c>
      <c r="L43" s="96"/>
    </row>
    <row r="44" spans="1:12" ht="18.75" customHeight="1" thickBot="1" x14ac:dyDescent="0.3">
      <c r="A44" s="58"/>
      <c r="B44" s="57"/>
      <c r="C44" s="59"/>
      <c r="D44" s="200" t="s">
        <v>1</v>
      </c>
      <c r="E44" s="60" t="s">
        <v>13</v>
      </c>
      <c r="F44" s="60" t="s">
        <v>2</v>
      </c>
      <c r="G44" s="204" t="s">
        <v>3</v>
      </c>
      <c r="H44" s="205"/>
      <c r="I44" s="205"/>
      <c r="J44" s="206"/>
      <c r="K44" s="61">
        <v>2019</v>
      </c>
      <c r="L44" s="207" t="s">
        <v>49</v>
      </c>
    </row>
    <row r="45" spans="1:12" ht="15.75" customHeight="1" thickBot="1" x14ac:dyDescent="0.3">
      <c r="A45" s="62" t="s">
        <v>0</v>
      </c>
      <c r="B45" s="63"/>
      <c r="C45" s="64"/>
      <c r="D45" s="65" t="s">
        <v>23</v>
      </c>
      <c r="E45" s="66"/>
      <c r="F45" s="61" t="s">
        <v>4</v>
      </c>
      <c r="G45" s="61" t="s">
        <v>10</v>
      </c>
      <c r="H45" s="61" t="s">
        <v>5</v>
      </c>
      <c r="I45" s="61" t="s">
        <v>6</v>
      </c>
      <c r="J45" s="61" t="s">
        <v>7</v>
      </c>
      <c r="K45" s="67" t="s">
        <v>8</v>
      </c>
      <c r="L45" s="208"/>
    </row>
    <row r="46" spans="1:12" ht="30" customHeight="1" x14ac:dyDescent="0.25">
      <c r="A46" s="20">
        <v>100</v>
      </c>
      <c r="B46" s="5">
        <v>110</v>
      </c>
      <c r="C46" s="5">
        <v>113</v>
      </c>
      <c r="D46" s="54" t="s">
        <v>167</v>
      </c>
      <c r="E46" s="156" t="s">
        <v>220</v>
      </c>
      <c r="F46" s="2">
        <v>15</v>
      </c>
      <c r="G46" s="3">
        <v>4953</v>
      </c>
      <c r="H46" s="6">
        <v>0</v>
      </c>
      <c r="I46" s="3">
        <f>H46+G46</f>
        <v>4953</v>
      </c>
      <c r="J46" s="7">
        <v>453</v>
      </c>
      <c r="K46" s="151">
        <f>G46-J46</f>
        <v>4500</v>
      </c>
      <c r="L46" s="28"/>
    </row>
    <row r="47" spans="1:12" ht="22.5" customHeight="1" thickBot="1" x14ac:dyDescent="0.3">
      <c r="A47" s="88"/>
      <c r="B47" s="89"/>
      <c r="C47" s="89"/>
      <c r="D47" s="90" t="s">
        <v>20</v>
      </c>
      <c r="E47" s="89"/>
      <c r="F47" s="91"/>
      <c r="G47" s="92">
        <f>SUM(G46:G46)</f>
        <v>4953</v>
      </c>
      <c r="H47" s="92">
        <f>SUM(H46:H46)</f>
        <v>0</v>
      </c>
      <c r="I47" s="92">
        <f>SUM(I46:I46)</f>
        <v>4953</v>
      </c>
      <c r="J47" s="92">
        <f>SUM(J46:J46)</f>
        <v>453</v>
      </c>
      <c r="K47" s="92">
        <f>SUM(K46:K46)</f>
        <v>4500</v>
      </c>
      <c r="L47" s="96"/>
    </row>
    <row r="48" spans="1:12" ht="18.75" customHeight="1" thickBot="1" x14ac:dyDescent="0.3">
      <c r="A48" s="58"/>
      <c r="B48" s="57"/>
      <c r="C48" s="59"/>
      <c r="D48" s="200" t="s">
        <v>1</v>
      </c>
      <c r="E48" s="60" t="s">
        <v>13</v>
      </c>
      <c r="F48" s="60" t="s">
        <v>2</v>
      </c>
      <c r="G48" s="204" t="s">
        <v>3</v>
      </c>
      <c r="H48" s="205"/>
      <c r="I48" s="205"/>
      <c r="J48" s="206"/>
      <c r="K48" s="61">
        <v>2019</v>
      </c>
      <c r="L48" s="207" t="s">
        <v>49</v>
      </c>
    </row>
    <row r="49" spans="1:12" ht="16.5" customHeight="1" thickBot="1" x14ac:dyDescent="0.3">
      <c r="A49" s="62" t="s">
        <v>0</v>
      </c>
      <c r="B49" s="63"/>
      <c r="C49" s="64"/>
      <c r="D49" s="65" t="s">
        <v>187</v>
      </c>
      <c r="E49" s="66"/>
      <c r="F49" s="61" t="s">
        <v>4</v>
      </c>
      <c r="G49" s="61" t="s">
        <v>10</v>
      </c>
      <c r="H49" s="61" t="s">
        <v>5</v>
      </c>
      <c r="I49" s="61" t="s">
        <v>6</v>
      </c>
      <c r="J49" s="61" t="s">
        <v>7</v>
      </c>
      <c r="K49" s="67" t="s">
        <v>8</v>
      </c>
      <c r="L49" s="208"/>
    </row>
    <row r="50" spans="1:12" ht="29.25" customHeight="1" x14ac:dyDescent="0.25">
      <c r="A50" s="20">
        <v>100</v>
      </c>
      <c r="B50" s="5">
        <v>110</v>
      </c>
      <c r="C50" s="5">
        <v>113</v>
      </c>
      <c r="D50" s="1" t="s">
        <v>129</v>
      </c>
      <c r="E50" s="2" t="s">
        <v>171</v>
      </c>
      <c r="F50" s="2">
        <v>15</v>
      </c>
      <c r="G50" s="3">
        <v>3314</v>
      </c>
      <c r="H50" s="6">
        <v>0</v>
      </c>
      <c r="I50" s="3">
        <f>+G50+H50</f>
        <v>3314</v>
      </c>
      <c r="J50" s="7">
        <v>114</v>
      </c>
      <c r="K50" s="145">
        <f>G50-J50</f>
        <v>3200</v>
      </c>
      <c r="L50" s="28"/>
    </row>
    <row r="51" spans="1:12" ht="30" customHeight="1" x14ac:dyDescent="0.25">
      <c r="A51" s="20">
        <v>100</v>
      </c>
      <c r="B51" s="5">
        <v>110</v>
      </c>
      <c r="C51" s="5">
        <v>113</v>
      </c>
      <c r="D51" s="1" t="s">
        <v>130</v>
      </c>
      <c r="E51" s="2" t="s">
        <v>172</v>
      </c>
      <c r="F51" s="2">
        <v>15</v>
      </c>
      <c r="G51" s="3">
        <v>3314</v>
      </c>
      <c r="H51" s="6">
        <v>0</v>
      </c>
      <c r="I51" s="3">
        <f>+H51+G51</f>
        <v>3314</v>
      </c>
      <c r="J51" s="6">
        <v>114</v>
      </c>
      <c r="K51" s="144">
        <f>+I51-J51</f>
        <v>3200</v>
      </c>
      <c r="L51" s="29"/>
    </row>
    <row r="52" spans="1:12" ht="30" customHeight="1" x14ac:dyDescent="0.25">
      <c r="A52" s="20">
        <v>100</v>
      </c>
      <c r="B52" s="5">
        <v>110</v>
      </c>
      <c r="C52" s="5">
        <v>113</v>
      </c>
      <c r="D52" s="1" t="s">
        <v>131</v>
      </c>
      <c r="E52" s="1" t="s">
        <v>135</v>
      </c>
      <c r="F52" s="2">
        <v>15</v>
      </c>
      <c r="G52" s="3">
        <v>3090</v>
      </c>
      <c r="H52" s="6">
        <v>0</v>
      </c>
      <c r="I52" s="3">
        <f>G52+H52</f>
        <v>3090</v>
      </c>
      <c r="J52" s="7">
        <v>90</v>
      </c>
      <c r="K52" s="145">
        <f>+I52-J52</f>
        <v>3000</v>
      </c>
      <c r="L52" s="29"/>
    </row>
    <row r="53" spans="1:12" ht="29.25" customHeight="1" x14ac:dyDescent="0.25">
      <c r="A53" s="20">
        <v>100</v>
      </c>
      <c r="B53" s="5">
        <v>110</v>
      </c>
      <c r="C53" s="5">
        <v>113</v>
      </c>
      <c r="D53" s="1" t="s">
        <v>132</v>
      </c>
      <c r="E53" s="1" t="s">
        <v>136</v>
      </c>
      <c r="F53" s="2">
        <v>15</v>
      </c>
      <c r="G53" s="3">
        <v>2379</v>
      </c>
      <c r="H53" s="6">
        <v>21</v>
      </c>
      <c r="I53" s="3">
        <f>G53+H53</f>
        <v>2400</v>
      </c>
      <c r="J53" s="6"/>
      <c r="K53" s="145">
        <f>G53+H53</f>
        <v>2400</v>
      </c>
      <c r="L53" s="29"/>
    </row>
    <row r="54" spans="1:12" ht="30" customHeight="1" x14ac:dyDescent="0.25">
      <c r="A54" s="20">
        <v>100</v>
      </c>
      <c r="B54" s="5">
        <v>110</v>
      </c>
      <c r="C54" s="5">
        <v>113</v>
      </c>
      <c r="D54" s="1" t="s">
        <v>133</v>
      </c>
      <c r="E54" s="1" t="s">
        <v>137</v>
      </c>
      <c r="F54" s="2">
        <v>15</v>
      </c>
      <c r="G54" s="3">
        <v>1504</v>
      </c>
      <c r="H54" s="6">
        <v>117</v>
      </c>
      <c r="I54" s="3">
        <f>+G54+H54</f>
        <v>1621</v>
      </c>
      <c r="J54" s="6">
        <v>0</v>
      </c>
      <c r="K54" s="144">
        <f>I54-J54</f>
        <v>1621</v>
      </c>
      <c r="L54" s="29"/>
    </row>
    <row r="55" spans="1:12" ht="29.25" customHeight="1" x14ac:dyDescent="0.25">
      <c r="A55" s="5">
        <v>100</v>
      </c>
      <c r="B55" s="5">
        <v>110</v>
      </c>
      <c r="C55" s="5">
        <v>113</v>
      </c>
      <c r="D55" s="1" t="s">
        <v>134</v>
      </c>
      <c r="E55" s="1" t="s">
        <v>138</v>
      </c>
      <c r="F55" s="2">
        <v>15</v>
      </c>
      <c r="G55" s="3">
        <v>2230</v>
      </c>
      <c r="H55" s="6">
        <v>70</v>
      </c>
      <c r="I55" s="3">
        <f>+G55+H55</f>
        <v>2300</v>
      </c>
      <c r="J55" s="6">
        <v>0</v>
      </c>
      <c r="K55" s="155">
        <f>+I55-J55</f>
        <v>2300</v>
      </c>
      <c r="L55" s="29"/>
    </row>
    <row r="56" spans="1:12" ht="29.25" customHeight="1" x14ac:dyDescent="0.25">
      <c r="A56" s="5">
        <v>100</v>
      </c>
      <c r="B56" s="5">
        <v>110</v>
      </c>
      <c r="C56" s="5">
        <v>113</v>
      </c>
      <c r="D56" s="1" t="s">
        <v>145</v>
      </c>
      <c r="E56" s="19" t="s">
        <v>50</v>
      </c>
      <c r="F56" s="2">
        <v>15</v>
      </c>
      <c r="G56" s="3">
        <v>1815</v>
      </c>
      <c r="H56" s="6">
        <v>85</v>
      </c>
      <c r="I56" s="3">
        <f>G56+H56</f>
        <v>1900</v>
      </c>
      <c r="J56" s="6">
        <v>0</v>
      </c>
      <c r="K56" s="144">
        <f>+I56-J56</f>
        <v>1900</v>
      </c>
      <c r="L56" s="29" t="s">
        <v>51</v>
      </c>
    </row>
    <row r="57" spans="1:12" ht="22.5" customHeight="1" thickBot="1" x14ac:dyDescent="0.3">
      <c r="A57" s="88"/>
      <c r="B57" s="89"/>
      <c r="C57" s="89"/>
      <c r="D57" s="90" t="s">
        <v>21</v>
      </c>
      <c r="E57" s="89"/>
      <c r="F57" s="91"/>
      <c r="G57" s="92">
        <f>SUM(G50:G56)</f>
        <v>17646</v>
      </c>
      <c r="H57" s="92">
        <f t="shared" ref="H57:J57" si="2">SUM(H50:H56)</f>
        <v>293</v>
      </c>
      <c r="I57" s="92">
        <f t="shared" si="2"/>
        <v>17939</v>
      </c>
      <c r="J57" s="92">
        <f t="shared" si="2"/>
        <v>318</v>
      </c>
      <c r="K57" s="92">
        <f>SUM(K50:K56)</f>
        <v>17621</v>
      </c>
      <c r="L57" s="96"/>
    </row>
    <row r="58" spans="1:12" ht="22.5" customHeight="1" thickBot="1" x14ac:dyDescent="0.3">
      <c r="A58" s="58"/>
      <c r="B58" s="57"/>
      <c r="C58" s="59"/>
      <c r="D58" s="200" t="s">
        <v>1</v>
      </c>
      <c r="E58" s="60" t="s">
        <v>13</v>
      </c>
      <c r="F58" s="60" t="s">
        <v>2</v>
      </c>
      <c r="G58" s="209" t="s">
        <v>3</v>
      </c>
      <c r="H58" s="210"/>
      <c r="I58" s="210"/>
      <c r="J58" s="211"/>
      <c r="K58" s="61">
        <v>2019</v>
      </c>
      <c r="L58" s="207" t="s">
        <v>49</v>
      </c>
    </row>
    <row r="59" spans="1:12" ht="22.5" customHeight="1" thickBot="1" x14ac:dyDescent="0.3">
      <c r="A59" s="74" t="s">
        <v>0</v>
      </c>
      <c r="B59" s="75"/>
      <c r="C59" s="76"/>
      <c r="D59" s="200" t="s">
        <v>70</v>
      </c>
      <c r="E59" s="77"/>
      <c r="F59" s="60" t="s">
        <v>4</v>
      </c>
      <c r="G59" s="60" t="s">
        <v>10</v>
      </c>
      <c r="H59" s="60" t="s">
        <v>5</v>
      </c>
      <c r="I59" s="60" t="s">
        <v>6</v>
      </c>
      <c r="J59" s="60" t="s">
        <v>7</v>
      </c>
      <c r="K59" s="67" t="s">
        <v>8</v>
      </c>
      <c r="L59" s="208"/>
    </row>
    <row r="60" spans="1:12" ht="22.5" customHeight="1" thickBot="1" x14ac:dyDescent="0.3">
      <c r="A60" s="22">
        <v>100</v>
      </c>
      <c r="B60" s="13">
        <v>110</v>
      </c>
      <c r="C60" s="13">
        <v>113</v>
      </c>
      <c r="D60" s="1" t="s">
        <v>81</v>
      </c>
      <c r="E60" s="24" t="s">
        <v>174</v>
      </c>
      <c r="F60" s="14">
        <v>15</v>
      </c>
      <c r="G60" s="4">
        <v>3314</v>
      </c>
      <c r="H60" s="15"/>
      <c r="I60" s="4">
        <f>G60+H60</f>
        <v>3314</v>
      </c>
      <c r="J60" s="7">
        <v>114</v>
      </c>
      <c r="K60" s="145">
        <f>I60-J60</f>
        <v>3200</v>
      </c>
      <c r="L60" s="28"/>
    </row>
    <row r="61" spans="1:12" ht="20.25" customHeight="1" thickBot="1" x14ac:dyDescent="0.3">
      <c r="A61" s="98"/>
      <c r="B61" s="99"/>
      <c r="C61" s="99"/>
      <c r="D61" s="100" t="s">
        <v>71</v>
      </c>
      <c r="E61" s="99"/>
      <c r="F61" s="101"/>
      <c r="G61" s="102">
        <f>SUM(G60:G60)</f>
        <v>3314</v>
      </c>
      <c r="H61" s="102">
        <f>SUM(H60:H60)</f>
        <v>0</v>
      </c>
      <c r="I61" s="102">
        <f>SUM(I60:I60)</f>
        <v>3314</v>
      </c>
      <c r="J61" s="102">
        <f>SUM(J60:J60)</f>
        <v>114</v>
      </c>
      <c r="K61" s="103">
        <f>SUM(K60:K60)</f>
        <v>3200</v>
      </c>
      <c r="L61" s="104"/>
    </row>
    <row r="62" spans="1:12" ht="17.25" customHeight="1" thickBot="1" x14ac:dyDescent="0.3">
      <c r="A62" s="62"/>
      <c r="B62" s="63"/>
      <c r="C62" s="64"/>
      <c r="D62" s="201" t="s">
        <v>1</v>
      </c>
      <c r="E62" s="78" t="s">
        <v>13</v>
      </c>
      <c r="F62" s="78" t="s">
        <v>2</v>
      </c>
      <c r="G62" s="217" t="s">
        <v>3</v>
      </c>
      <c r="H62" s="218"/>
      <c r="I62" s="218"/>
      <c r="J62" s="219"/>
      <c r="K62" s="79">
        <v>2019</v>
      </c>
      <c r="L62" s="207" t="s">
        <v>49</v>
      </c>
    </row>
    <row r="63" spans="1:12" ht="17.25" customHeight="1" thickBot="1" x14ac:dyDescent="0.3">
      <c r="A63" s="74" t="s">
        <v>0</v>
      </c>
      <c r="B63" s="75"/>
      <c r="C63" s="76"/>
      <c r="D63" s="200" t="s">
        <v>22</v>
      </c>
      <c r="E63" s="77"/>
      <c r="F63" s="60" t="s">
        <v>4</v>
      </c>
      <c r="G63" s="60" t="s">
        <v>10</v>
      </c>
      <c r="H63" s="60" t="s">
        <v>5</v>
      </c>
      <c r="I63" s="60" t="s">
        <v>6</v>
      </c>
      <c r="J63" s="60" t="s">
        <v>7</v>
      </c>
      <c r="K63" s="119" t="s">
        <v>8</v>
      </c>
      <c r="L63" s="208"/>
    </row>
    <row r="64" spans="1:12" ht="31.5" customHeight="1" x14ac:dyDescent="0.25">
      <c r="A64" s="22">
        <v>100</v>
      </c>
      <c r="B64" s="13">
        <v>110</v>
      </c>
      <c r="C64" s="13">
        <v>113</v>
      </c>
      <c r="D64" s="1" t="s">
        <v>118</v>
      </c>
      <c r="E64" s="14" t="s">
        <v>175</v>
      </c>
      <c r="F64" s="14">
        <v>15</v>
      </c>
      <c r="G64" s="4">
        <v>3314</v>
      </c>
      <c r="H64" s="15">
        <v>0</v>
      </c>
      <c r="I64" s="4">
        <f>G64+H64</f>
        <v>3314</v>
      </c>
      <c r="J64" s="46">
        <v>114</v>
      </c>
      <c r="K64" s="148">
        <f>G64-J64</f>
        <v>3200</v>
      </c>
      <c r="L64" s="124"/>
    </row>
    <row r="65" spans="1:12" ht="31.5" customHeight="1" x14ac:dyDescent="0.25">
      <c r="A65" s="22">
        <v>100</v>
      </c>
      <c r="B65" s="13">
        <v>110</v>
      </c>
      <c r="C65" s="13">
        <v>113</v>
      </c>
      <c r="D65" s="1" t="s">
        <v>76</v>
      </c>
      <c r="E65" s="14" t="s">
        <v>176</v>
      </c>
      <c r="F65" s="14">
        <v>15</v>
      </c>
      <c r="G65" s="4">
        <v>2601</v>
      </c>
      <c r="H65" s="15">
        <v>0</v>
      </c>
      <c r="I65" s="4">
        <f>G65+H65</f>
        <v>2601</v>
      </c>
      <c r="J65" s="46">
        <v>1</v>
      </c>
      <c r="K65" s="148">
        <f>G65-J65</f>
        <v>2600</v>
      </c>
      <c r="L65" s="124"/>
    </row>
    <row r="66" spans="1:12" ht="22.5" customHeight="1" thickBot="1" x14ac:dyDescent="0.3">
      <c r="A66" s="88"/>
      <c r="B66" s="89"/>
      <c r="C66" s="89"/>
      <c r="D66" s="90" t="s">
        <v>24</v>
      </c>
      <c r="E66" s="89"/>
      <c r="F66" s="91"/>
      <c r="G66" s="92">
        <f>SUM(G64:G65)</f>
        <v>5915</v>
      </c>
      <c r="H66" s="92">
        <f t="shared" ref="H66:J66" si="3">SUM(H64:H65)</f>
        <v>0</v>
      </c>
      <c r="I66" s="92">
        <f t="shared" si="3"/>
        <v>5915</v>
      </c>
      <c r="J66" s="92">
        <f t="shared" si="3"/>
        <v>115</v>
      </c>
      <c r="K66" s="92">
        <f>SUM(K64:K65)</f>
        <v>5800</v>
      </c>
      <c r="L66" s="96"/>
    </row>
    <row r="67" spans="1:12" ht="21.75" customHeight="1" thickBot="1" x14ac:dyDescent="0.3">
      <c r="A67" s="58"/>
      <c r="B67" s="57"/>
      <c r="C67" s="59"/>
      <c r="D67" s="200" t="s">
        <v>1</v>
      </c>
      <c r="E67" s="60" t="s">
        <v>13</v>
      </c>
      <c r="F67" s="60" t="s">
        <v>2</v>
      </c>
      <c r="G67" s="209" t="s">
        <v>3</v>
      </c>
      <c r="H67" s="210"/>
      <c r="I67" s="210"/>
      <c r="J67" s="211"/>
      <c r="K67" s="80">
        <v>2019</v>
      </c>
      <c r="L67" s="207" t="s">
        <v>49</v>
      </c>
    </row>
    <row r="68" spans="1:12" ht="18" customHeight="1" thickBot="1" x14ac:dyDescent="0.3">
      <c r="A68" s="62" t="s">
        <v>0</v>
      </c>
      <c r="B68" s="63"/>
      <c r="C68" s="64"/>
      <c r="D68" s="65" t="s">
        <v>55</v>
      </c>
      <c r="E68" s="66"/>
      <c r="F68" s="61" t="s">
        <v>4</v>
      </c>
      <c r="G68" s="61" t="s">
        <v>10</v>
      </c>
      <c r="H68" s="61" t="s">
        <v>5</v>
      </c>
      <c r="I68" s="61" t="s">
        <v>6</v>
      </c>
      <c r="J68" s="61" t="s">
        <v>7</v>
      </c>
      <c r="K68" s="81" t="s">
        <v>8</v>
      </c>
      <c r="L68" s="208"/>
    </row>
    <row r="69" spans="1:12" ht="30.75" customHeight="1" x14ac:dyDescent="0.25">
      <c r="A69" s="20">
        <v>100</v>
      </c>
      <c r="B69" s="5">
        <v>110</v>
      </c>
      <c r="C69" s="5">
        <v>113</v>
      </c>
      <c r="D69" s="1" t="s">
        <v>82</v>
      </c>
      <c r="E69" s="2" t="s">
        <v>168</v>
      </c>
      <c r="F69" s="2">
        <v>15</v>
      </c>
      <c r="G69" s="3">
        <v>3314</v>
      </c>
      <c r="H69" s="6">
        <v>0</v>
      </c>
      <c r="I69" s="3">
        <f>+G69+H69</f>
        <v>3314</v>
      </c>
      <c r="J69" s="7">
        <v>114</v>
      </c>
      <c r="K69" s="154">
        <f>I69-J69</f>
        <v>3200</v>
      </c>
      <c r="L69" s="28"/>
    </row>
    <row r="70" spans="1:12" ht="30.75" customHeight="1" x14ac:dyDescent="0.25">
      <c r="A70" s="188">
        <v>100</v>
      </c>
      <c r="B70" s="163">
        <v>110</v>
      </c>
      <c r="C70" s="163">
        <v>113</v>
      </c>
      <c r="D70" s="153" t="s">
        <v>216</v>
      </c>
      <c r="E70" s="24" t="s">
        <v>217</v>
      </c>
      <c r="F70" s="24">
        <v>15</v>
      </c>
      <c r="G70" s="136">
        <v>2601</v>
      </c>
      <c r="H70" s="183">
        <v>0</v>
      </c>
      <c r="I70" s="3">
        <f>+G70+H70</f>
        <v>2601</v>
      </c>
      <c r="J70" s="134">
        <v>1</v>
      </c>
      <c r="K70" s="151">
        <f>I70-J70</f>
        <v>2600</v>
      </c>
      <c r="L70" s="189"/>
    </row>
    <row r="71" spans="1:12" ht="22.5" customHeight="1" thickBot="1" x14ac:dyDescent="0.3">
      <c r="A71" s="88"/>
      <c r="B71" s="89"/>
      <c r="C71" s="89"/>
      <c r="D71" s="90" t="s">
        <v>56</v>
      </c>
      <c r="E71" s="89"/>
      <c r="F71" s="91"/>
      <c r="G71" s="92">
        <f>SUM(G69:G70)</f>
        <v>5915</v>
      </c>
      <c r="H71" s="92">
        <f>SUM(H69:H70)</f>
        <v>0</v>
      </c>
      <c r="I71" s="92">
        <f>SUM(I69:I70)</f>
        <v>5915</v>
      </c>
      <c r="J71" s="92">
        <f>SUM(J69:J70)</f>
        <v>115</v>
      </c>
      <c r="K71" s="131">
        <f>SUM(K69:K70)</f>
        <v>5800</v>
      </c>
      <c r="L71" s="105"/>
    </row>
    <row r="72" spans="1:12" ht="20.25" customHeight="1" thickBot="1" x14ac:dyDescent="0.3">
      <c r="A72" s="58"/>
      <c r="B72" s="57"/>
      <c r="C72" s="59"/>
      <c r="D72" s="200" t="s">
        <v>1</v>
      </c>
      <c r="E72" s="60" t="s">
        <v>13</v>
      </c>
      <c r="F72" s="60" t="s">
        <v>2</v>
      </c>
      <c r="G72" s="209" t="s">
        <v>3</v>
      </c>
      <c r="H72" s="210"/>
      <c r="I72" s="210"/>
      <c r="J72" s="211"/>
      <c r="K72" s="61">
        <v>2019</v>
      </c>
      <c r="L72" s="207" t="s">
        <v>49</v>
      </c>
    </row>
    <row r="73" spans="1:12" ht="18" customHeight="1" thickBot="1" x14ac:dyDescent="0.3">
      <c r="A73" s="62" t="s">
        <v>0</v>
      </c>
      <c r="B73" s="63"/>
      <c r="C73" s="64"/>
      <c r="D73" s="65" t="s">
        <v>153</v>
      </c>
      <c r="E73" s="66"/>
      <c r="F73" s="61" t="s">
        <v>4</v>
      </c>
      <c r="G73" s="61" t="s">
        <v>10</v>
      </c>
      <c r="H73" s="61" t="s">
        <v>5</v>
      </c>
      <c r="I73" s="61" t="s">
        <v>6</v>
      </c>
      <c r="J73" s="61" t="s">
        <v>7</v>
      </c>
      <c r="K73" s="67" t="s">
        <v>8</v>
      </c>
      <c r="L73" s="208"/>
    </row>
    <row r="74" spans="1:12" ht="30.75" customHeight="1" thickBot="1" x14ac:dyDescent="0.3">
      <c r="A74" s="20">
        <v>100</v>
      </c>
      <c r="B74" s="5">
        <v>110</v>
      </c>
      <c r="C74" s="5">
        <v>113</v>
      </c>
      <c r="D74" s="1" t="s">
        <v>154</v>
      </c>
      <c r="E74" s="2" t="s">
        <v>221</v>
      </c>
      <c r="F74" s="2">
        <v>15</v>
      </c>
      <c r="G74" s="3">
        <v>3560</v>
      </c>
      <c r="H74" s="6">
        <v>0</v>
      </c>
      <c r="I74" s="3">
        <f>+H74+G74</f>
        <v>3560</v>
      </c>
      <c r="J74" s="7">
        <v>160</v>
      </c>
      <c r="K74" s="144">
        <f>+I74-J74</f>
        <v>3400</v>
      </c>
      <c r="L74" s="26"/>
    </row>
    <row r="75" spans="1:12" ht="23.25" customHeight="1" thickBot="1" x14ac:dyDescent="0.3">
      <c r="A75" s="88"/>
      <c r="B75" s="89"/>
      <c r="C75" s="89"/>
      <c r="D75" s="90" t="s">
        <v>52</v>
      </c>
      <c r="E75" s="89"/>
      <c r="F75" s="91"/>
      <c r="G75" s="92">
        <f>SUM(G74:G74)</f>
        <v>3560</v>
      </c>
      <c r="H75" s="92">
        <f>SUM(H74:H74)</f>
        <v>0</v>
      </c>
      <c r="I75" s="92">
        <f>SUM(I74:I74)</f>
        <v>3560</v>
      </c>
      <c r="J75" s="92">
        <f>SUM(J74:J74)</f>
        <v>160</v>
      </c>
      <c r="K75" s="97">
        <f>SUM(K74:K74)</f>
        <v>3400</v>
      </c>
      <c r="L75" s="96"/>
    </row>
    <row r="76" spans="1:12" ht="18.75" customHeight="1" thickBot="1" x14ac:dyDescent="0.3">
      <c r="A76" s="58"/>
      <c r="B76" s="57"/>
      <c r="C76" s="59"/>
      <c r="D76" s="200" t="s">
        <v>1</v>
      </c>
      <c r="E76" s="60" t="s">
        <v>13</v>
      </c>
      <c r="F76" s="60" t="s">
        <v>2</v>
      </c>
      <c r="G76" s="204" t="s">
        <v>3</v>
      </c>
      <c r="H76" s="205"/>
      <c r="I76" s="205"/>
      <c r="J76" s="206"/>
      <c r="K76" s="61">
        <v>2019</v>
      </c>
      <c r="L76" s="207" t="s">
        <v>49</v>
      </c>
    </row>
    <row r="77" spans="1:12" ht="18.75" customHeight="1" thickBot="1" x14ac:dyDescent="0.3">
      <c r="A77" s="62" t="s">
        <v>0</v>
      </c>
      <c r="B77" s="63"/>
      <c r="C77" s="64"/>
      <c r="D77" s="65" t="s">
        <v>57</v>
      </c>
      <c r="E77" s="66"/>
      <c r="F77" s="61" t="s">
        <v>4</v>
      </c>
      <c r="G77" s="61" t="s">
        <v>10</v>
      </c>
      <c r="H77" s="61" t="s">
        <v>5</v>
      </c>
      <c r="I77" s="61" t="s">
        <v>6</v>
      </c>
      <c r="J77" s="61" t="s">
        <v>7</v>
      </c>
      <c r="K77" s="67" t="s">
        <v>8</v>
      </c>
      <c r="L77" s="208"/>
    </row>
    <row r="78" spans="1:12" ht="28.5" customHeight="1" thickBot="1" x14ac:dyDescent="0.3">
      <c r="A78" s="20">
        <v>100</v>
      </c>
      <c r="B78" s="5">
        <v>110</v>
      </c>
      <c r="C78" s="5">
        <v>113</v>
      </c>
      <c r="D78" s="1" t="s">
        <v>139</v>
      </c>
      <c r="E78" t="s">
        <v>32</v>
      </c>
      <c r="F78" s="2">
        <v>15</v>
      </c>
      <c r="G78" s="52">
        <v>1214</v>
      </c>
      <c r="H78" s="6">
        <v>136</v>
      </c>
      <c r="I78" s="3">
        <f>G78+H78</f>
        <v>1350</v>
      </c>
      <c r="J78" s="7">
        <v>0</v>
      </c>
      <c r="K78" s="147">
        <f>I78-J78</f>
        <v>1350</v>
      </c>
      <c r="L78" s="30"/>
    </row>
    <row r="79" spans="1:12" ht="22.5" customHeight="1" thickBot="1" x14ac:dyDescent="0.3">
      <c r="A79" s="88"/>
      <c r="B79" s="89"/>
      <c r="C79" s="89"/>
      <c r="D79" s="95" t="s">
        <v>58</v>
      </c>
      <c r="E79" s="89"/>
      <c r="F79" s="91"/>
      <c r="G79" s="92">
        <f>SUM(G78:G78)</f>
        <v>1214</v>
      </c>
      <c r="H79" s="92">
        <f>SUM(H78:H78)</f>
        <v>136</v>
      </c>
      <c r="I79" s="92">
        <f>SUM(I78:I78)</f>
        <v>1350</v>
      </c>
      <c r="J79" s="92">
        <f>SUM(J78:J78)</f>
        <v>0</v>
      </c>
      <c r="K79" s="92">
        <f>SUM(K78:K78)</f>
        <v>1350</v>
      </c>
      <c r="L79" s="96"/>
    </row>
    <row r="80" spans="1:12" ht="18" customHeight="1" thickBot="1" x14ac:dyDescent="0.3">
      <c r="A80" s="58"/>
      <c r="B80" s="57"/>
      <c r="C80" s="59"/>
      <c r="D80" s="200" t="s">
        <v>1</v>
      </c>
      <c r="E80" s="60" t="s">
        <v>13</v>
      </c>
      <c r="F80" s="60" t="s">
        <v>2</v>
      </c>
      <c r="G80" s="204" t="s">
        <v>3</v>
      </c>
      <c r="H80" s="205"/>
      <c r="I80" s="205"/>
      <c r="J80" s="206"/>
      <c r="K80" s="61">
        <v>2019</v>
      </c>
      <c r="L80" s="207" t="s">
        <v>49</v>
      </c>
    </row>
    <row r="81" spans="1:12" ht="18.75" customHeight="1" thickBot="1" x14ac:dyDescent="0.3">
      <c r="A81" s="62" t="s">
        <v>0</v>
      </c>
      <c r="B81" s="63"/>
      <c r="C81" s="64"/>
      <c r="D81" s="65" t="s">
        <v>29</v>
      </c>
      <c r="E81" s="66"/>
      <c r="F81" s="61" t="s">
        <v>4</v>
      </c>
      <c r="G81" s="61" t="s">
        <v>10</v>
      </c>
      <c r="H81" s="61" t="s">
        <v>5</v>
      </c>
      <c r="I81" s="61" t="s">
        <v>6</v>
      </c>
      <c r="J81" s="61" t="s">
        <v>7</v>
      </c>
      <c r="K81" s="67" t="s">
        <v>8</v>
      </c>
      <c r="L81" s="212"/>
    </row>
    <row r="82" spans="1:12" ht="26.25" customHeight="1" x14ac:dyDescent="0.25">
      <c r="A82" s="23">
        <v>100</v>
      </c>
      <c r="B82" s="9">
        <v>110</v>
      </c>
      <c r="C82" s="9">
        <v>113</v>
      </c>
      <c r="D82" s="1" t="s">
        <v>120</v>
      </c>
      <c r="E82" s="11" t="s">
        <v>184</v>
      </c>
      <c r="F82" s="11">
        <v>15</v>
      </c>
      <c r="G82" s="3">
        <v>3314</v>
      </c>
      <c r="H82" s="6">
        <v>0</v>
      </c>
      <c r="I82" s="3">
        <f>+H82+G82</f>
        <v>3314</v>
      </c>
      <c r="J82" s="7">
        <v>114</v>
      </c>
      <c r="K82" s="144">
        <f>+I82-J82</f>
        <v>3200</v>
      </c>
      <c r="L82" s="29"/>
    </row>
    <row r="83" spans="1:12" ht="26.25" customHeight="1" x14ac:dyDescent="0.25">
      <c r="A83" s="23">
        <v>100</v>
      </c>
      <c r="B83" s="9">
        <v>110</v>
      </c>
      <c r="C83" s="9">
        <v>113</v>
      </c>
      <c r="D83" s="137" t="s">
        <v>199</v>
      </c>
      <c r="E83" s="11" t="s">
        <v>200</v>
      </c>
      <c r="F83" s="11">
        <v>15</v>
      </c>
      <c r="G83" s="12">
        <v>2474</v>
      </c>
      <c r="H83" s="138">
        <v>26</v>
      </c>
      <c r="I83" s="12">
        <f>G83+H83</f>
        <v>2500</v>
      </c>
      <c r="J83" s="51">
        <v>0</v>
      </c>
      <c r="K83" s="167">
        <f>I83-J83</f>
        <v>2500</v>
      </c>
      <c r="L83" s="55"/>
    </row>
    <row r="84" spans="1:12" ht="26.25" customHeight="1" x14ac:dyDescent="0.25">
      <c r="A84" s="179">
        <v>100</v>
      </c>
      <c r="B84" s="180">
        <v>110</v>
      </c>
      <c r="C84" s="180">
        <v>113</v>
      </c>
      <c r="D84" s="162" t="s">
        <v>215</v>
      </c>
      <c r="E84" s="184" t="s">
        <v>107</v>
      </c>
      <c r="F84" s="184">
        <v>15</v>
      </c>
      <c r="G84" s="185">
        <v>2135</v>
      </c>
      <c r="H84" s="186">
        <v>65</v>
      </c>
      <c r="I84" s="12">
        <f>G84+H84</f>
        <v>2200</v>
      </c>
      <c r="J84" s="187">
        <v>0</v>
      </c>
      <c r="K84" s="165">
        <f>I84-J84</f>
        <v>2200</v>
      </c>
      <c r="L84" s="55"/>
    </row>
    <row r="85" spans="1:12" ht="26.25" customHeight="1" thickBot="1" x14ac:dyDescent="0.3">
      <c r="A85" s="106"/>
      <c r="B85" s="107"/>
      <c r="C85" s="107"/>
      <c r="D85" s="108" t="s">
        <v>30</v>
      </c>
      <c r="E85" s="107"/>
      <c r="F85" s="107"/>
      <c r="G85" s="109">
        <f>SUM(G82:G84)</f>
        <v>7923</v>
      </c>
      <c r="H85" s="109">
        <f>SUM(H82:H84)</f>
        <v>91</v>
      </c>
      <c r="I85" s="109">
        <f>SUM(I82:I84)</f>
        <v>8014</v>
      </c>
      <c r="J85" s="109">
        <f>SUM(J82:J84)</f>
        <v>114</v>
      </c>
      <c r="K85" s="110">
        <f>SUM(K82:K84)</f>
        <v>7900</v>
      </c>
      <c r="L85" s="111"/>
    </row>
    <row r="86" spans="1:12" ht="26.25" customHeight="1" thickBot="1" x14ac:dyDescent="0.3">
      <c r="A86" s="58"/>
      <c r="B86" s="57"/>
      <c r="C86" s="59"/>
      <c r="D86" s="200" t="s">
        <v>1</v>
      </c>
      <c r="E86" s="60" t="s">
        <v>13</v>
      </c>
      <c r="F86" s="60" t="s">
        <v>2</v>
      </c>
      <c r="G86" s="204" t="s">
        <v>3</v>
      </c>
      <c r="H86" s="205"/>
      <c r="I86" s="205"/>
      <c r="J86" s="206"/>
      <c r="K86" s="61">
        <v>2019</v>
      </c>
      <c r="L86" s="207" t="s">
        <v>49</v>
      </c>
    </row>
    <row r="87" spans="1:12" ht="26.25" customHeight="1" x14ac:dyDescent="0.25">
      <c r="A87" s="62" t="s">
        <v>0</v>
      </c>
      <c r="B87" s="63"/>
      <c r="C87" s="64"/>
      <c r="D87" s="82" t="s">
        <v>188</v>
      </c>
      <c r="E87" s="66"/>
      <c r="F87" s="61" t="s">
        <v>4</v>
      </c>
      <c r="G87" s="61" t="s">
        <v>10</v>
      </c>
      <c r="H87" s="61" t="s">
        <v>5</v>
      </c>
      <c r="I87" s="61" t="s">
        <v>6</v>
      </c>
      <c r="J87" s="61" t="s">
        <v>7</v>
      </c>
      <c r="K87" s="119" t="s">
        <v>8</v>
      </c>
      <c r="L87" s="216"/>
    </row>
    <row r="88" spans="1:12" ht="26.25" customHeight="1" x14ac:dyDescent="0.25">
      <c r="A88" s="20">
        <v>100</v>
      </c>
      <c r="B88" s="5">
        <v>110</v>
      </c>
      <c r="C88" s="5">
        <v>113</v>
      </c>
      <c r="D88" s="1" t="s">
        <v>101</v>
      </c>
      <c r="E88" s="2" t="s">
        <v>177</v>
      </c>
      <c r="F88" s="122">
        <v>15</v>
      </c>
      <c r="G88" s="125">
        <v>3314</v>
      </c>
      <c r="H88" s="122">
        <v>0</v>
      </c>
      <c r="I88" s="126">
        <f>G88</f>
        <v>3314</v>
      </c>
      <c r="J88" s="126">
        <v>114</v>
      </c>
      <c r="K88" s="148">
        <f>+I88-J88</f>
        <v>3200</v>
      </c>
      <c r="L88" s="123"/>
    </row>
    <row r="89" spans="1:12" ht="26.25" customHeight="1" thickBot="1" x14ac:dyDescent="0.3">
      <c r="A89" s="106"/>
      <c r="B89" s="107"/>
      <c r="C89" s="107"/>
      <c r="D89" s="108" t="s">
        <v>30</v>
      </c>
      <c r="E89" s="120"/>
      <c r="F89" s="120"/>
      <c r="G89" s="118">
        <f>SUM(G88:G88)</f>
        <v>3314</v>
      </c>
      <c r="H89" s="118">
        <f>SUM(H88:H88)</f>
        <v>0</v>
      </c>
      <c r="I89" s="118">
        <f>SUM(I88:I88)</f>
        <v>3314</v>
      </c>
      <c r="J89" s="92">
        <f>SUM(J88:J88)</f>
        <v>114</v>
      </c>
      <c r="K89" s="121">
        <f>SUM(K88:K88)</f>
        <v>3200</v>
      </c>
      <c r="L89" s="111"/>
    </row>
    <row r="90" spans="1:12" ht="21" customHeight="1" thickBot="1" x14ac:dyDescent="0.3">
      <c r="A90" s="58"/>
      <c r="B90" s="57"/>
      <c r="C90" s="59"/>
      <c r="D90" s="200" t="s">
        <v>1</v>
      </c>
      <c r="E90" s="60" t="s">
        <v>13</v>
      </c>
      <c r="F90" s="60" t="s">
        <v>2</v>
      </c>
      <c r="G90" s="204" t="s">
        <v>3</v>
      </c>
      <c r="H90" s="205"/>
      <c r="I90" s="205"/>
      <c r="J90" s="215"/>
      <c r="K90" s="61">
        <v>2019</v>
      </c>
      <c r="L90" s="207" t="s">
        <v>49</v>
      </c>
    </row>
    <row r="91" spans="1:12" ht="20.25" customHeight="1" thickBot="1" x14ac:dyDescent="0.3">
      <c r="A91" s="62" t="s">
        <v>0</v>
      </c>
      <c r="B91" s="63"/>
      <c r="C91" s="64"/>
      <c r="D91" s="82" t="s">
        <v>122</v>
      </c>
      <c r="E91" s="66"/>
      <c r="F91" s="61" t="s">
        <v>4</v>
      </c>
      <c r="G91" s="61" t="s">
        <v>10</v>
      </c>
      <c r="H91" s="61" t="s">
        <v>5</v>
      </c>
      <c r="I91" s="61" t="s">
        <v>6</v>
      </c>
      <c r="J91" s="61" t="s">
        <v>7</v>
      </c>
      <c r="K91" s="67" t="s">
        <v>8</v>
      </c>
      <c r="L91" s="208"/>
    </row>
    <row r="92" spans="1:12" ht="30.75" customHeight="1" thickBot="1" x14ac:dyDescent="0.3">
      <c r="A92" s="20">
        <v>100</v>
      </c>
      <c r="B92" s="5">
        <v>110</v>
      </c>
      <c r="C92" s="5">
        <v>113</v>
      </c>
      <c r="D92" s="1" t="s">
        <v>124</v>
      </c>
      <c r="E92" s="24" t="s">
        <v>123</v>
      </c>
      <c r="F92" s="2">
        <v>15</v>
      </c>
      <c r="G92" s="3">
        <v>2601</v>
      </c>
      <c r="H92" s="6">
        <v>0</v>
      </c>
      <c r="I92" s="3">
        <f>G92+H92</f>
        <v>2601</v>
      </c>
      <c r="J92" s="7">
        <v>1</v>
      </c>
      <c r="K92" s="144">
        <f>+I92-J92</f>
        <v>2600</v>
      </c>
      <c r="L92" s="26"/>
    </row>
    <row r="93" spans="1:12" ht="22.5" customHeight="1" thickBot="1" x14ac:dyDescent="0.3">
      <c r="A93" s="106"/>
      <c r="B93" s="107"/>
      <c r="C93" s="107"/>
      <c r="D93" s="108" t="s">
        <v>150</v>
      </c>
      <c r="E93" s="107"/>
      <c r="F93" s="107"/>
      <c r="G93" s="109">
        <f>SUM(G92:G92)</f>
        <v>2601</v>
      </c>
      <c r="H93" s="110">
        <f>SUM(H92)</f>
        <v>0</v>
      </c>
      <c r="I93" s="109">
        <f>SUM(I92)</f>
        <v>2601</v>
      </c>
      <c r="J93" s="109">
        <f>SUM(J92)</f>
        <v>1</v>
      </c>
      <c r="K93" s="110">
        <f>SUM(K92)</f>
        <v>2600</v>
      </c>
      <c r="L93" s="111"/>
    </row>
    <row r="94" spans="1:12" ht="20.25" customHeight="1" thickBot="1" x14ac:dyDescent="0.3">
      <c r="A94" s="58"/>
      <c r="B94" s="57"/>
      <c r="C94" s="59"/>
      <c r="D94" s="200" t="s">
        <v>1</v>
      </c>
      <c r="E94" s="60" t="s">
        <v>13</v>
      </c>
      <c r="F94" s="60" t="s">
        <v>2</v>
      </c>
      <c r="G94" s="204" t="s">
        <v>3</v>
      </c>
      <c r="H94" s="205"/>
      <c r="I94" s="205"/>
      <c r="J94" s="206"/>
      <c r="K94" s="61">
        <v>2019</v>
      </c>
      <c r="L94" s="207" t="s">
        <v>49</v>
      </c>
    </row>
    <row r="95" spans="1:12" ht="15.75" customHeight="1" thickBot="1" x14ac:dyDescent="0.3">
      <c r="A95" s="62" t="s">
        <v>0</v>
      </c>
      <c r="B95" s="63"/>
      <c r="C95" s="64"/>
      <c r="D95" s="65" t="s">
        <v>46</v>
      </c>
      <c r="E95" s="66"/>
      <c r="F95" s="61" t="s">
        <v>4</v>
      </c>
      <c r="G95" s="61" t="s">
        <v>10</v>
      </c>
      <c r="H95" s="61" t="s">
        <v>5</v>
      </c>
      <c r="I95" s="61" t="s">
        <v>6</v>
      </c>
      <c r="J95" s="61" t="s">
        <v>7</v>
      </c>
      <c r="K95" s="67" t="s">
        <v>8</v>
      </c>
      <c r="L95" s="208"/>
    </row>
    <row r="96" spans="1:12" ht="26.25" customHeight="1" x14ac:dyDescent="0.25">
      <c r="A96" s="20">
        <v>100</v>
      </c>
      <c r="B96" s="5">
        <v>110</v>
      </c>
      <c r="C96" s="5">
        <v>113</v>
      </c>
      <c r="D96" s="1" t="s">
        <v>121</v>
      </c>
      <c r="E96" s="24" t="s">
        <v>185</v>
      </c>
      <c r="F96" s="2">
        <v>15</v>
      </c>
      <c r="G96" s="3">
        <v>3314</v>
      </c>
      <c r="H96" s="6">
        <v>0</v>
      </c>
      <c r="I96" s="3">
        <f>G96+H96</f>
        <v>3314</v>
      </c>
      <c r="J96" s="7">
        <v>114</v>
      </c>
      <c r="K96" s="155">
        <f>+I96-J96</f>
        <v>3200</v>
      </c>
      <c r="L96" s="31"/>
    </row>
    <row r="97" spans="1:12" ht="26.25" customHeight="1" x14ac:dyDescent="0.25">
      <c r="A97" s="20">
        <v>100</v>
      </c>
      <c r="B97" s="5">
        <v>110</v>
      </c>
      <c r="C97" s="5">
        <v>113</v>
      </c>
      <c r="D97" s="1" t="s">
        <v>93</v>
      </c>
      <c r="E97" s="47" t="s">
        <v>69</v>
      </c>
      <c r="F97" s="2">
        <v>15</v>
      </c>
      <c r="G97" s="3">
        <v>2135</v>
      </c>
      <c r="H97" s="15">
        <v>65</v>
      </c>
      <c r="I97" s="4">
        <f>G97+H97</f>
        <v>2200</v>
      </c>
      <c r="J97" s="15">
        <v>0</v>
      </c>
      <c r="K97" s="145">
        <f>+I97-J97</f>
        <v>2200</v>
      </c>
      <c r="L97" s="31"/>
    </row>
    <row r="98" spans="1:12" ht="26.25" customHeight="1" x14ac:dyDescent="0.25">
      <c r="A98" s="20">
        <v>100</v>
      </c>
      <c r="B98" s="5">
        <v>110</v>
      </c>
      <c r="C98" s="5">
        <v>113</v>
      </c>
      <c r="D98" s="192" t="s">
        <v>94</v>
      </c>
      <c r="E98" s="47" t="s">
        <v>69</v>
      </c>
      <c r="F98" s="2">
        <v>15</v>
      </c>
      <c r="G98" s="3">
        <v>2257</v>
      </c>
      <c r="H98" s="15">
        <v>43</v>
      </c>
      <c r="I98" s="3">
        <f>G98+H98</f>
        <v>2300</v>
      </c>
      <c r="J98" s="15">
        <v>0</v>
      </c>
      <c r="K98" s="152">
        <f>+I98-J98</f>
        <v>2300</v>
      </c>
      <c r="L98" s="31"/>
    </row>
    <row r="99" spans="1:12" ht="30.75" customHeight="1" thickBot="1" x14ac:dyDescent="0.3">
      <c r="A99" s="88"/>
      <c r="B99" s="89"/>
      <c r="C99" s="89"/>
      <c r="D99" s="95" t="s">
        <v>47</v>
      </c>
      <c r="E99" s="89"/>
      <c r="F99" s="89"/>
      <c r="G99" s="92">
        <f>SUM(G96:G98)</f>
        <v>7706</v>
      </c>
      <c r="H99" s="92">
        <f t="shared" ref="H99:J99" si="4">SUM(H96:H98)</f>
        <v>108</v>
      </c>
      <c r="I99" s="92">
        <f t="shared" si="4"/>
        <v>7814</v>
      </c>
      <c r="J99" s="92">
        <f t="shared" si="4"/>
        <v>114</v>
      </c>
      <c r="K99" s="92">
        <f>SUM(K96:K98)</f>
        <v>7700</v>
      </c>
      <c r="L99" s="105"/>
    </row>
    <row r="100" spans="1:12" ht="15.75" thickBot="1" x14ac:dyDescent="0.3">
      <c r="A100" s="58"/>
      <c r="B100" s="57"/>
      <c r="C100" s="59"/>
      <c r="D100" s="200" t="s">
        <v>1</v>
      </c>
      <c r="E100" s="60" t="s">
        <v>13</v>
      </c>
      <c r="F100" s="60" t="s">
        <v>2</v>
      </c>
      <c r="G100" s="204" t="s">
        <v>3</v>
      </c>
      <c r="H100" s="205"/>
      <c r="I100" s="205"/>
      <c r="J100" s="206"/>
      <c r="K100" s="61">
        <v>2019</v>
      </c>
      <c r="L100" s="207" t="s">
        <v>49</v>
      </c>
    </row>
    <row r="101" spans="1:12" ht="22.5" customHeight="1" thickBot="1" x14ac:dyDescent="0.3">
      <c r="A101" s="62" t="s">
        <v>0</v>
      </c>
      <c r="B101" s="63"/>
      <c r="C101" s="64"/>
      <c r="D101" s="65" t="s">
        <v>189</v>
      </c>
      <c r="E101" s="66"/>
      <c r="F101" s="61" t="s">
        <v>4</v>
      </c>
      <c r="G101" s="61" t="s">
        <v>10</v>
      </c>
      <c r="H101" s="61" t="s">
        <v>5</v>
      </c>
      <c r="I101" s="61" t="s">
        <v>6</v>
      </c>
      <c r="J101" s="61" t="s">
        <v>7</v>
      </c>
      <c r="K101" s="67" t="s">
        <v>8</v>
      </c>
      <c r="L101" s="208"/>
    </row>
    <row r="102" spans="1:12" s="18" customFormat="1" ht="26.25" customHeight="1" x14ac:dyDescent="0.25">
      <c r="A102" s="21">
        <v>100</v>
      </c>
      <c r="B102" s="16">
        <v>110</v>
      </c>
      <c r="C102" s="16">
        <v>113</v>
      </c>
      <c r="D102" s="54" t="s">
        <v>102</v>
      </c>
      <c r="E102" s="17" t="s">
        <v>169</v>
      </c>
      <c r="F102" s="17">
        <v>15</v>
      </c>
      <c r="G102" s="3">
        <v>3314</v>
      </c>
      <c r="H102" s="6">
        <v>0</v>
      </c>
      <c r="I102" s="3">
        <f>G102+H102</f>
        <v>3314</v>
      </c>
      <c r="J102" s="7">
        <v>114</v>
      </c>
      <c r="K102" s="155">
        <f>+I102-J102</f>
        <v>3200</v>
      </c>
      <c r="L102" s="33"/>
    </row>
    <row r="103" spans="1:12" s="18" customFormat="1" ht="26.25" customHeight="1" x14ac:dyDescent="0.25">
      <c r="A103" s="21">
        <v>100</v>
      </c>
      <c r="B103" s="16">
        <v>110</v>
      </c>
      <c r="C103" s="16">
        <v>113</v>
      </c>
      <c r="D103" s="193" t="s">
        <v>103</v>
      </c>
      <c r="E103" s="1" t="s">
        <v>104</v>
      </c>
      <c r="F103" s="17">
        <v>15</v>
      </c>
      <c r="G103" s="3">
        <v>2474</v>
      </c>
      <c r="H103" s="6">
        <v>26</v>
      </c>
      <c r="I103" s="3">
        <f>G103+H103</f>
        <v>2500</v>
      </c>
      <c r="J103" s="7">
        <v>0</v>
      </c>
      <c r="K103" s="155">
        <f>+I103-J103</f>
        <v>2500</v>
      </c>
      <c r="L103" s="50"/>
    </row>
    <row r="104" spans="1:12" s="18" customFormat="1" ht="26.25" customHeight="1" x14ac:dyDescent="0.25">
      <c r="A104" s="21">
        <v>100</v>
      </c>
      <c r="B104" s="16">
        <v>110</v>
      </c>
      <c r="C104" s="16">
        <v>113</v>
      </c>
      <c r="D104" s="1" t="s">
        <v>105</v>
      </c>
      <c r="E104" s="1" t="s">
        <v>106</v>
      </c>
      <c r="F104" s="17">
        <v>15</v>
      </c>
      <c r="G104" s="3">
        <v>2379</v>
      </c>
      <c r="H104" s="6">
        <v>21</v>
      </c>
      <c r="I104" s="3">
        <f>G104+H104</f>
        <v>2400</v>
      </c>
      <c r="J104" s="7">
        <v>0</v>
      </c>
      <c r="K104" s="144">
        <f>+I104-J104</f>
        <v>2400</v>
      </c>
      <c r="L104" s="50"/>
    </row>
    <row r="105" spans="1:12" ht="27" customHeight="1" thickBot="1" x14ac:dyDescent="0.3">
      <c r="A105" s="88"/>
      <c r="B105" s="89"/>
      <c r="C105" s="89"/>
      <c r="D105" s="95" t="s">
        <v>31</v>
      </c>
      <c r="E105" s="89"/>
      <c r="F105" s="91"/>
      <c r="G105" s="92">
        <f>SUM(G102:G104)</f>
        <v>8167</v>
      </c>
      <c r="H105" s="92">
        <f t="shared" ref="H105:K105" si="5">SUM(H102:H104)</f>
        <v>47</v>
      </c>
      <c r="I105" s="92">
        <f t="shared" si="5"/>
        <v>8214</v>
      </c>
      <c r="J105" s="92">
        <f t="shared" si="5"/>
        <v>114</v>
      </c>
      <c r="K105" s="92">
        <f t="shared" si="5"/>
        <v>8100</v>
      </c>
      <c r="L105" s="105"/>
    </row>
    <row r="106" spans="1:12" ht="19.5" customHeight="1" thickBot="1" x14ac:dyDescent="0.3">
      <c r="A106" s="58"/>
      <c r="B106" s="57"/>
      <c r="C106" s="59"/>
      <c r="D106" s="200" t="s">
        <v>1</v>
      </c>
      <c r="E106" s="60" t="s">
        <v>13</v>
      </c>
      <c r="F106" s="60" t="s">
        <v>2</v>
      </c>
      <c r="G106" s="204" t="s">
        <v>3</v>
      </c>
      <c r="H106" s="205"/>
      <c r="I106" s="205"/>
      <c r="J106" s="206"/>
      <c r="K106" s="61">
        <v>2019</v>
      </c>
      <c r="L106" s="207" t="s">
        <v>49</v>
      </c>
    </row>
    <row r="107" spans="1:12" ht="27" customHeight="1" thickBot="1" x14ac:dyDescent="0.3">
      <c r="A107" s="62" t="s">
        <v>0</v>
      </c>
      <c r="B107" s="63"/>
      <c r="C107" s="64"/>
      <c r="D107" s="65" t="s">
        <v>59</v>
      </c>
      <c r="E107" s="66"/>
      <c r="F107" s="61" t="s">
        <v>4</v>
      </c>
      <c r="G107" s="61" t="s">
        <v>10</v>
      </c>
      <c r="H107" s="61" t="s">
        <v>5</v>
      </c>
      <c r="I107" s="61" t="s">
        <v>6</v>
      </c>
      <c r="J107" s="61" t="s">
        <v>7</v>
      </c>
      <c r="K107" s="67" t="s">
        <v>8</v>
      </c>
      <c r="L107" s="208"/>
    </row>
    <row r="108" spans="1:12" ht="30.75" customHeight="1" x14ac:dyDescent="0.25">
      <c r="A108" s="20">
        <v>100</v>
      </c>
      <c r="B108" s="5">
        <v>110</v>
      </c>
      <c r="C108" s="5">
        <v>113</v>
      </c>
      <c r="D108" s="1" t="s">
        <v>75</v>
      </c>
      <c r="E108" s="2" t="s">
        <v>53</v>
      </c>
      <c r="F108" s="2">
        <v>15</v>
      </c>
      <c r="G108" s="3">
        <v>7454</v>
      </c>
      <c r="H108" s="6">
        <v>0</v>
      </c>
      <c r="I108" s="3">
        <f>G108+H108</f>
        <v>7454</v>
      </c>
      <c r="J108" s="7">
        <v>954</v>
      </c>
      <c r="K108" s="144">
        <f>+I108-J108</f>
        <v>6500</v>
      </c>
      <c r="L108" s="28"/>
    </row>
    <row r="109" spans="1:12" ht="30.75" customHeight="1" x14ac:dyDescent="0.25">
      <c r="A109" s="20">
        <v>100</v>
      </c>
      <c r="B109" s="5">
        <v>110</v>
      </c>
      <c r="C109" s="5">
        <v>113</v>
      </c>
      <c r="D109" s="1" t="s">
        <v>163</v>
      </c>
      <c r="E109" s="2" t="s">
        <v>164</v>
      </c>
      <c r="F109" s="2">
        <v>15</v>
      </c>
      <c r="G109" s="3">
        <v>3790</v>
      </c>
      <c r="H109" s="6"/>
      <c r="I109" s="3">
        <f>G109+H109</f>
        <v>3790</v>
      </c>
      <c r="J109" s="6">
        <v>290</v>
      </c>
      <c r="K109" s="144">
        <f>+I109-J109</f>
        <v>3500</v>
      </c>
      <c r="L109" s="31"/>
    </row>
    <row r="110" spans="1:12" ht="32.25" customHeight="1" x14ac:dyDescent="0.25">
      <c r="A110" s="20">
        <v>100</v>
      </c>
      <c r="B110" s="5">
        <v>110</v>
      </c>
      <c r="C110" s="5">
        <v>113</v>
      </c>
      <c r="D110" s="1" t="s">
        <v>165</v>
      </c>
      <c r="E110" s="2" t="s">
        <v>166</v>
      </c>
      <c r="F110" s="2">
        <v>15</v>
      </c>
      <c r="G110" s="3">
        <v>3090</v>
      </c>
      <c r="H110" s="6">
        <v>0</v>
      </c>
      <c r="I110" s="3">
        <f>G110+H110</f>
        <v>3090</v>
      </c>
      <c r="J110" s="7">
        <v>90</v>
      </c>
      <c r="K110" s="155">
        <f>+I110-J110</f>
        <v>3000</v>
      </c>
      <c r="L110" s="29"/>
    </row>
    <row r="111" spans="1:12" ht="30" customHeight="1" x14ac:dyDescent="0.25">
      <c r="A111" s="20">
        <v>100</v>
      </c>
      <c r="B111" s="5">
        <v>110</v>
      </c>
      <c r="C111" s="5">
        <v>113</v>
      </c>
      <c r="D111" s="1" t="s">
        <v>77</v>
      </c>
      <c r="E111" s="17" t="s">
        <v>191</v>
      </c>
      <c r="F111" s="2">
        <v>15</v>
      </c>
      <c r="G111" s="3">
        <v>4338</v>
      </c>
      <c r="H111" s="6">
        <v>0</v>
      </c>
      <c r="I111" s="3">
        <f>G111+H111</f>
        <v>4338</v>
      </c>
      <c r="J111" s="7">
        <v>338</v>
      </c>
      <c r="K111" s="155">
        <f>+I111-J111</f>
        <v>4000</v>
      </c>
      <c r="L111" s="29"/>
    </row>
    <row r="112" spans="1:12" ht="30" customHeight="1" thickBot="1" x14ac:dyDescent="0.3">
      <c r="A112" s="23">
        <v>100</v>
      </c>
      <c r="B112" s="9">
        <v>110</v>
      </c>
      <c r="C112" s="9">
        <v>113</v>
      </c>
      <c r="D112" s="162" t="s">
        <v>213</v>
      </c>
      <c r="E112" s="139" t="s">
        <v>214</v>
      </c>
      <c r="F112" s="11">
        <v>15</v>
      </c>
      <c r="G112" s="12">
        <v>2474</v>
      </c>
      <c r="H112" s="138">
        <v>26</v>
      </c>
      <c r="I112" s="12">
        <f>G112+H112</f>
        <v>2500</v>
      </c>
      <c r="J112" s="51">
        <v>0</v>
      </c>
      <c r="K112" s="152">
        <f>+I112-J112</f>
        <v>2500</v>
      </c>
      <c r="L112" s="53"/>
    </row>
    <row r="113" spans="1:12" ht="36.75" customHeight="1" thickBot="1" x14ac:dyDescent="0.3">
      <c r="A113" s="106"/>
      <c r="B113" s="107"/>
      <c r="C113" s="107"/>
      <c r="D113" s="108" t="s">
        <v>60</v>
      </c>
      <c r="E113" s="107"/>
      <c r="F113" s="107"/>
      <c r="G113" s="109">
        <f>SUM(G108:G112)</f>
        <v>21146</v>
      </c>
      <c r="H113" s="109">
        <f>SUM(H108:H112)</f>
        <v>26</v>
      </c>
      <c r="I113" s="109">
        <f>SUM(I108:I112)</f>
        <v>21172</v>
      </c>
      <c r="J113" s="109">
        <f>SUM(J108:J112)</f>
        <v>1672</v>
      </c>
      <c r="K113" s="109">
        <f>SUM(K108:K112)</f>
        <v>19500</v>
      </c>
      <c r="L113" s="113"/>
    </row>
    <row r="114" spans="1:12" ht="22.5" customHeight="1" thickBot="1" x14ac:dyDescent="0.3">
      <c r="A114" s="74"/>
      <c r="B114" s="75"/>
      <c r="C114" s="76"/>
      <c r="D114" s="201" t="s">
        <v>1</v>
      </c>
      <c r="E114" s="78" t="s">
        <v>13</v>
      </c>
      <c r="F114" s="78" t="s">
        <v>2</v>
      </c>
      <c r="G114" s="213" t="s">
        <v>3</v>
      </c>
      <c r="H114" s="214"/>
      <c r="I114" s="214"/>
      <c r="J114" s="215"/>
      <c r="K114" s="78">
        <v>2019</v>
      </c>
      <c r="L114" s="216" t="s">
        <v>49</v>
      </c>
    </row>
    <row r="115" spans="1:12" ht="18.75" customHeight="1" thickBot="1" x14ac:dyDescent="0.3">
      <c r="A115" s="62" t="s">
        <v>0</v>
      </c>
      <c r="B115" s="63"/>
      <c r="C115" s="64"/>
      <c r="D115" s="65" t="s">
        <v>179</v>
      </c>
      <c r="E115" s="66"/>
      <c r="F115" s="61" t="s">
        <v>4</v>
      </c>
      <c r="G115" s="61" t="s">
        <v>10</v>
      </c>
      <c r="H115" s="61" t="s">
        <v>5</v>
      </c>
      <c r="I115" s="61" t="s">
        <v>6</v>
      </c>
      <c r="J115" s="61" t="s">
        <v>7</v>
      </c>
      <c r="K115" s="67" t="s">
        <v>8</v>
      </c>
      <c r="L115" s="208"/>
    </row>
    <row r="116" spans="1:12" ht="26.25" customHeight="1" x14ac:dyDescent="0.25">
      <c r="A116" s="20">
        <v>100</v>
      </c>
      <c r="B116" s="5">
        <v>110</v>
      </c>
      <c r="C116" s="5">
        <v>113</v>
      </c>
      <c r="D116" s="1" t="s">
        <v>79</v>
      </c>
      <c r="E116" s="2" t="s">
        <v>178</v>
      </c>
      <c r="F116" s="2">
        <v>15</v>
      </c>
      <c r="G116" s="3">
        <v>3314</v>
      </c>
      <c r="H116" s="6">
        <v>0</v>
      </c>
      <c r="I116" s="3">
        <f>+G116+H116</f>
        <v>3314</v>
      </c>
      <c r="J116" s="7">
        <v>114</v>
      </c>
      <c r="K116" s="145">
        <f>G116-J116</f>
        <v>3200</v>
      </c>
      <c r="L116" s="29"/>
    </row>
    <row r="117" spans="1:12" ht="26.25" customHeight="1" thickBot="1" x14ac:dyDescent="0.3">
      <c r="A117" s="20">
        <v>100</v>
      </c>
      <c r="B117" s="5">
        <v>110</v>
      </c>
      <c r="C117" s="5">
        <v>113</v>
      </c>
      <c r="D117" s="1" t="s">
        <v>157</v>
      </c>
      <c r="E117" s="2" t="s">
        <v>180</v>
      </c>
      <c r="F117" s="2">
        <v>15</v>
      </c>
      <c r="G117" s="3">
        <v>2601</v>
      </c>
      <c r="H117" s="6"/>
      <c r="I117" s="3">
        <f>+G117+H117</f>
        <v>2601</v>
      </c>
      <c r="J117" s="7">
        <v>1</v>
      </c>
      <c r="K117" s="145">
        <f>G117-J117</f>
        <v>2600</v>
      </c>
      <c r="L117" s="53"/>
    </row>
    <row r="118" spans="1:12" ht="18" customHeight="1" thickBot="1" x14ac:dyDescent="0.3">
      <c r="A118" s="88"/>
      <c r="B118" s="89"/>
      <c r="C118" s="89"/>
      <c r="D118" s="95" t="s">
        <v>33</v>
      </c>
      <c r="E118" s="89"/>
      <c r="F118" s="91"/>
      <c r="G118" s="92">
        <f>SUM(G116:G117)</f>
        <v>5915</v>
      </c>
      <c r="H118" s="92">
        <f t="shared" ref="H118:K118" si="6">SUM(H116:H117)</f>
        <v>0</v>
      </c>
      <c r="I118" s="92">
        <f t="shared" si="6"/>
        <v>5915</v>
      </c>
      <c r="J118" s="92">
        <f t="shared" si="6"/>
        <v>115</v>
      </c>
      <c r="K118" s="92">
        <f t="shared" si="6"/>
        <v>5800</v>
      </c>
      <c r="L118" s="113"/>
    </row>
    <row r="119" spans="1:12" ht="23.25" customHeight="1" thickBot="1" x14ac:dyDescent="0.3">
      <c r="A119" s="58"/>
      <c r="B119" s="57"/>
      <c r="C119" s="59"/>
      <c r="D119" s="200" t="s">
        <v>1</v>
      </c>
      <c r="E119" s="60" t="s">
        <v>13</v>
      </c>
      <c r="F119" s="60" t="s">
        <v>2</v>
      </c>
      <c r="G119" s="204" t="s">
        <v>3</v>
      </c>
      <c r="H119" s="205"/>
      <c r="I119" s="205"/>
      <c r="J119" s="206"/>
      <c r="K119" s="61">
        <v>2019</v>
      </c>
      <c r="L119" s="207" t="s">
        <v>49</v>
      </c>
    </row>
    <row r="120" spans="1:12" ht="18" customHeight="1" thickBot="1" x14ac:dyDescent="0.3">
      <c r="A120" s="62" t="s">
        <v>0</v>
      </c>
      <c r="B120" s="63"/>
      <c r="C120" s="64"/>
      <c r="D120" s="65" t="s">
        <v>36</v>
      </c>
      <c r="E120" s="66"/>
      <c r="F120" s="61" t="s">
        <v>4</v>
      </c>
      <c r="G120" s="61" t="s">
        <v>10</v>
      </c>
      <c r="H120" s="61" t="s">
        <v>5</v>
      </c>
      <c r="I120" s="61" t="s">
        <v>6</v>
      </c>
      <c r="J120" s="61" t="s">
        <v>7</v>
      </c>
      <c r="K120" s="67" t="s">
        <v>8</v>
      </c>
      <c r="L120" s="208"/>
    </row>
    <row r="121" spans="1:12" ht="26.25" customHeight="1" x14ac:dyDescent="0.25">
      <c r="A121" s="20">
        <v>100</v>
      </c>
      <c r="B121" s="5">
        <v>110</v>
      </c>
      <c r="C121" s="5">
        <v>113</v>
      </c>
      <c r="D121" s="1" t="s">
        <v>80</v>
      </c>
      <c r="E121" s="2" t="s">
        <v>181</v>
      </c>
      <c r="F121" s="2">
        <v>15</v>
      </c>
      <c r="G121" s="3">
        <v>6183</v>
      </c>
      <c r="H121" s="6">
        <v>0</v>
      </c>
      <c r="I121" s="3">
        <f>G121+H121</f>
        <v>6183</v>
      </c>
      <c r="J121" s="6">
        <v>683</v>
      </c>
      <c r="K121" s="144">
        <f>+I121-J121</f>
        <v>5500</v>
      </c>
      <c r="L121" s="29"/>
    </row>
    <row r="122" spans="1:12" ht="26.25" customHeight="1" x14ac:dyDescent="0.25">
      <c r="A122" s="20">
        <v>100</v>
      </c>
      <c r="B122" s="5">
        <v>110</v>
      </c>
      <c r="C122" s="5">
        <v>113</v>
      </c>
      <c r="D122" s="1" t="s">
        <v>158</v>
      </c>
      <c r="E122" s="2" t="s">
        <v>182</v>
      </c>
      <c r="F122" s="2">
        <v>15</v>
      </c>
      <c r="G122" s="3">
        <v>3090</v>
      </c>
      <c r="H122" s="6">
        <v>0</v>
      </c>
      <c r="I122" s="3">
        <f>G122+H122</f>
        <v>3090</v>
      </c>
      <c r="J122" s="6">
        <v>90</v>
      </c>
      <c r="K122" s="144">
        <f t="shared" ref="K122:K127" si="7">+I122-J122</f>
        <v>3000</v>
      </c>
      <c r="L122" s="29"/>
    </row>
    <row r="123" spans="1:12" ht="26.25" customHeight="1" x14ac:dyDescent="0.25">
      <c r="A123" s="20">
        <v>100</v>
      </c>
      <c r="B123" s="5">
        <v>110</v>
      </c>
      <c r="C123" s="5">
        <v>113</v>
      </c>
      <c r="D123" s="162" t="s">
        <v>211</v>
      </c>
      <c r="E123" s="11" t="s">
        <v>219</v>
      </c>
      <c r="F123" s="156">
        <v>3</v>
      </c>
      <c r="G123" s="3">
        <v>520</v>
      </c>
      <c r="H123" s="6">
        <v>0</v>
      </c>
      <c r="I123" s="3">
        <f>G123+H123</f>
        <v>520</v>
      </c>
      <c r="J123" s="6">
        <v>0</v>
      </c>
      <c r="K123" s="152">
        <f t="shared" si="7"/>
        <v>520</v>
      </c>
      <c r="L123" s="53"/>
    </row>
    <row r="124" spans="1:12" ht="26.25" customHeight="1" x14ac:dyDescent="0.25">
      <c r="A124" s="20">
        <v>100</v>
      </c>
      <c r="B124" s="5">
        <v>110</v>
      </c>
      <c r="C124" s="5">
        <v>113</v>
      </c>
      <c r="D124" s="161" t="s">
        <v>193</v>
      </c>
      <c r="E124" s="159" t="s">
        <v>194</v>
      </c>
      <c r="F124" s="2">
        <v>15</v>
      </c>
      <c r="G124" s="3">
        <v>2601</v>
      </c>
      <c r="H124" s="6">
        <v>0</v>
      </c>
      <c r="I124" s="3">
        <f t="shared" ref="I124:I127" si="8">G124+H124</f>
        <v>2601</v>
      </c>
      <c r="J124" s="6">
        <v>1</v>
      </c>
      <c r="K124" s="144">
        <f t="shared" si="7"/>
        <v>2600</v>
      </c>
      <c r="L124" s="53"/>
    </row>
    <row r="125" spans="1:12" ht="26.25" customHeight="1" x14ac:dyDescent="0.25">
      <c r="A125" s="20">
        <v>100</v>
      </c>
      <c r="B125" s="5">
        <v>110</v>
      </c>
      <c r="C125" s="5">
        <v>113</v>
      </c>
      <c r="D125" s="137" t="s">
        <v>195</v>
      </c>
      <c r="E125" s="11" t="s">
        <v>194</v>
      </c>
      <c r="F125" s="2">
        <v>15</v>
      </c>
      <c r="G125" s="3">
        <v>2601</v>
      </c>
      <c r="H125" s="6">
        <v>0</v>
      </c>
      <c r="I125" s="3">
        <f t="shared" si="8"/>
        <v>2601</v>
      </c>
      <c r="J125" s="6">
        <v>1</v>
      </c>
      <c r="K125" s="144">
        <f t="shared" si="7"/>
        <v>2600</v>
      </c>
      <c r="L125" s="53"/>
    </row>
    <row r="126" spans="1:12" ht="26.25" customHeight="1" x14ac:dyDescent="0.25">
      <c r="A126" s="20">
        <v>100</v>
      </c>
      <c r="B126" s="5">
        <v>110</v>
      </c>
      <c r="C126" s="5">
        <v>113</v>
      </c>
      <c r="D126" s="162" t="s">
        <v>207</v>
      </c>
      <c r="E126" s="11" t="s">
        <v>194</v>
      </c>
      <c r="F126" s="2">
        <v>15</v>
      </c>
      <c r="G126" s="3">
        <v>2601</v>
      </c>
      <c r="H126" s="6">
        <v>0</v>
      </c>
      <c r="I126" s="3">
        <f t="shared" si="8"/>
        <v>2601</v>
      </c>
      <c r="J126" s="6">
        <v>1</v>
      </c>
      <c r="K126" s="152">
        <f t="shared" si="7"/>
        <v>2600</v>
      </c>
      <c r="L126" s="53"/>
    </row>
    <row r="127" spans="1:12" ht="26.25" customHeight="1" thickBot="1" x14ac:dyDescent="0.3">
      <c r="A127" s="20">
        <v>100</v>
      </c>
      <c r="B127" s="5">
        <v>110</v>
      </c>
      <c r="C127" s="5">
        <v>113</v>
      </c>
      <c r="D127" s="10" t="s">
        <v>161</v>
      </c>
      <c r="E127" s="11" t="s">
        <v>147</v>
      </c>
      <c r="F127" s="2">
        <v>15</v>
      </c>
      <c r="G127" s="3">
        <v>2843</v>
      </c>
      <c r="H127" s="6">
        <v>0</v>
      </c>
      <c r="I127" s="3">
        <f t="shared" si="8"/>
        <v>2843</v>
      </c>
      <c r="J127" s="6">
        <v>43</v>
      </c>
      <c r="K127" s="144">
        <f t="shared" si="7"/>
        <v>2800</v>
      </c>
      <c r="L127" s="53"/>
    </row>
    <row r="128" spans="1:12" ht="23.25" customHeight="1" thickBot="1" x14ac:dyDescent="0.3">
      <c r="A128" s="130"/>
      <c r="B128" s="128"/>
      <c r="C128" s="128"/>
      <c r="D128" s="129" t="s">
        <v>38</v>
      </c>
      <c r="E128" s="128"/>
      <c r="F128" s="128"/>
      <c r="G128" s="127">
        <f>SUM(G121:G127)</f>
        <v>20439</v>
      </c>
      <c r="H128" s="127">
        <f t="shared" ref="H128:K128" si="9">SUM(H121:H127)</f>
        <v>0</v>
      </c>
      <c r="I128" s="127">
        <f t="shared" si="9"/>
        <v>20439</v>
      </c>
      <c r="J128" s="127">
        <f t="shared" si="9"/>
        <v>819</v>
      </c>
      <c r="K128" s="127">
        <f t="shared" si="9"/>
        <v>19620</v>
      </c>
      <c r="L128" s="104"/>
    </row>
    <row r="129" spans="1:12" ht="23.25" customHeight="1" thickBot="1" x14ac:dyDescent="0.3">
      <c r="A129" s="204"/>
      <c r="B129" s="205"/>
      <c r="C129" s="205"/>
      <c r="D129" s="199" t="s">
        <v>1</v>
      </c>
      <c r="E129" s="196" t="s">
        <v>13</v>
      </c>
      <c r="F129" s="196" t="s">
        <v>2</v>
      </c>
      <c r="G129" s="227" t="s">
        <v>3</v>
      </c>
      <c r="H129" s="228"/>
      <c r="I129" s="228"/>
      <c r="J129" s="229"/>
      <c r="K129" s="169">
        <v>2019</v>
      </c>
      <c r="L129" s="168"/>
    </row>
    <row r="130" spans="1:12" ht="23.25" customHeight="1" thickBot="1" x14ac:dyDescent="0.3">
      <c r="A130" s="204" t="s">
        <v>0</v>
      </c>
      <c r="B130" s="205"/>
      <c r="C130" s="205"/>
      <c r="D130" s="171" t="s">
        <v>209</v>
      </c>
      <c r="E130" s="170"/>
      <c r="F130" s="172" t="s">
        <v>4</v>
      </c>
      <c r="G130" s="173" t="s">
        <v>10</v>
      </c>
      <c r="H130" s="173" t="s">
        <v>5</v>
      </c>
      <c r="I130" s="173" t="s">
        <v>6</v>
      </c>
      <c r="J130" s="173" t="s">
        <v>7</v>
      </c>
      <c r="K130" s="174" t="s">
        <v>8</v>
      </c>
      <c r="L130" s="168"/>
    </row>
    <row r="131" spans="1:12" ht="23.25" customHeight="1" thickBot="1" x14ac:dyDescent="0.3">
      <c r="A131" s="175">
        <v>100</v>
      </c>
      <c r="B131" s="175">
        <v>110</v>
      </c>
      <c r="C131" s="175">
        <v>113</v>
      </c>
      <c r="D131" s="191" t="s">
        <v>78</v>
      </c>
      <c r="E131" s="176" t="s">
        <v>208</v>
      </c>
      <c r="F131" s="176">
        <v>15</v>
      </c>
      <c r="G131" s="177">
        <v>3314</v>
      </c>
      <c r="H131" s="177">
        <v>0</v>
      </c>
      <c r="I131" s="177">
        <f>G131+H131</f>
        <v>3314</v>
      </c>
      <c r="J131" s="177">
        <v>114</v>
      </c>
      <c r="K131" s="178">
        <f>I131-J131</f>
        <v>3200</v>
      </c>
      <c r="L131" s="168"/>
    </row>
    <row r="132" spans="1:12" ht="23.25" customHeight="1" thickBot="1" x14ac:dyDescent="0.3">
      <c r="A132" s="90"/>
      <c r="B132" s="230" t="s">
        <v>210</v>
      </c>
      <c r="C132" s="231"/>
      <c r="D132" s="231"/>
      <c r="E132" s="232"/>
      <c r="F132" s="89"/>
      <c r="G132" s="92">
        <f>SUM(G131:G131)</f>
        <v>3314</v>
      </c>
      <c r="H132" s="92">
        <f>SUM(H131:H131)</f>
        <v>0</v>
      </c>
      <c r="I132" s="92">
        <f>SUM(I131:I131)</f>
        <v>3314</v>
      </c>
      <c r="J132" s="92">
        <f>SUM(J131:J131)</f>
        <v>114</v>
      </c>
      <c r="K132" s="92">
        <f>SUM(K131:K131)</f>
        <v>3200</v>
      </c>
      <c r="L132" s="168"/>
    </row>
    <row r="133" spans="1:12" ht="19.5" customHeight="1" thickBot="1" x14ac:dyDescent="0.3">
      <c r="A133" s="74"/>
      <c r="B133" s="75"/>
      <c r="C133" s="76"/>
      <c r="D133" s="201" t="s">
        <v>1</v>
      </c>
      <c r="E133" s="78" t="s">
        <v>13</v>
      </c>
      <c r="F133" s="78" t="s">
        <v>2</v>
      </c>
      <c r="G133" s="213" t="s">
        <v>3</v>
      </c>
      <c r="H133" s="214"/>
      <c r="I133" s="214"/>
      <c r="J133" s="215"/>
      <c r="K133" s="78">
        <v>2019</v>
      </c>
      <c r="L133" s="207" t="s">
        <v>49</v>
      </c>
    </row>
    <row r="134" spans="1:12" ht="17.25" customHeight="1" thickBot="1" x14ac:dyDescent="0.3">
      <c r="A134" s="83" t="s">
        <v>0</v>
      </c>
      <c r="B134" s="84"/>
      <c r="C134" s="85"/>
      <c r="D134" s="86" t="s">
        <v>186</v>
      </c>
      <c r="E134" s="77"/>
      <c r="F134" s="60" t="s">
        <v>4</v>
      </c>
      <c r="G134" s="60" t="s">
        <v>10</v>
      </c>
      <c r="H134" s="60" t="s">
        <v>5</v>
      </c>
      <c r="I134" s="60" t="s">
        <v>6</v>
      </c>
      <c r="J134" s="60" t="s">
        <v>7</v>
      </c>
      <c r="K134" s="67" t="s">
        <v>8</v>
      </c>
      <c r="L134" s="208"/>
    </row>
    <row r="135" spans="1:12" ht="28.5" customHeight="1" thickBot="1" x14ac:dyDescent="0.3">
      <c r="A135" s="22">
        <v>100</v>
      </c>
      <c r="B135" s="13">
        <v>110</v>
      </c>
      <c r="C135" s="13">
        <v>113</v>
      </c>
      <c r="D135" s="1" t="s">
        <v>83</v>
      </c>
      <c r="E135" s="25" t="s">
        <v>181</v>
      </c>
      <c r="F135" s="2">
        <v>15</v>
      </c>
      <c r="G135" s="3">
        <v>3314</v>
      </c>
      <c r="H135" s="6">
        <v>0</v>
      </c>
      <c r="I135" s="3">
        <f>G135+H135</f>
        <v>3314</v>
      </c>
      <c r="J135" s="7">
        <v>114</v>
      </c>
      <c r="K135" s="144">
        <f>+I135-J135</f>
        <v>3200</v>
      </c>
      <c r="L135" s="28"/>
    </row>
    <row r="136" spans="1:12" ht="23.25" customHeight="1" thickBot="1" x14ac:dyDescent="0.3">
      <c r="A136" s="106"/>
      <c r="B136" s="107"/>
      <c r="C136" s="107"/>
      <c r="D136" s="108" t="s">
        <v>45</v>
      </c>
      <c r="E136" s="107"/>
      <c r="F136" s="107"/>
      <c r="G136" s="109">
        <f>SUM(G135:G135)</f>
        <v>3314</v>
      </c>
      <c r="H136" s="109">
        <f t="shared" ref="H136:K136" si="10">SUM(H135:H135)</f>
        <v>0</v>
      </c>
      <c r="I136" s="109">
        <f t="shared" si="10"/>
        <v>3314</v>
      </c>
      <c r="J136" s="109">
        <f t="shared" si="10"/>
        <v>114</v>
      </c>
      <c r="K136" s="109">
        <f t="shared" si="10"/>
        <v>3200</v>
      </c>
      <c r="L136" s="104"/>
    </row>
    <row r="137" spans="1:12" ht="21.75" customHeight="1" thickBot="1" x14ac:dyDescent="0.3">
      <c r="A137" s="58"/>
      <c r="B137" s="57"/>
      <c r="C137" s="59"/>
      <c r="D137" s="200" t="s">
        <v>1</v>
      </c>
      <c r="E137" s="60" t="s">
        <v>13</v>
      </c>
      <c r="F137" s="60" t="s">
        <v>2</v>
      </c>
      <c r="G137" s="204" t="s">
        <v>3</v>
      </c>
      <c r="H137" s="205"/>
      <c r="I137" s="205"/>
      <c r="J137" s="206"/>
      <c r="K137" s="61">
        <v>2019</v>
      </c>
      <c r="L137" s="207" t="s">
        <v>49</v>
      </c>
    </row>
    <row r="138" spans="1:12" ht="23.25" customHeight="1" x14ac:dyDescent="0.25">
      <c r="A138" s="62" t="s">
        <v>0</v>
      </c>
      <c r="B138" s="63"/>
      <c r="C138" s="64"/>
      <c r="D138" s="65" t="s">
        <v>61</v>
      </c>
      <c r="E138" s="66"/>
      <c r="F138" s="61" t="s">
        <v>4</v>
      </c>
      <c r="G138" s="61" t="s">
        <v>10</v>
      </c>
      <c r="H138" s="61" t="s">
        <v>5</v>
      </c>
      <c r="I138" s="61" t="s">
        <v>6</v>
      </c>
      <c r="J138" s="61" t="s">
        <v>7</v>
      </c>
      <c r="K138" s="135" t="s">
        <v>8</v>
      </c>
      <c r="L138" s="212"/>
    </row>
    <row r="139" spans="1:12" ht="23.25" customHeight="1" x14ac:dyDescent="0.25">
      <c r="A139" s="163">
        <v>100</v>
      </c>
      <c r="B139" s="163">
        <v>110</v>
      </c>
      <c r="C139" s="163">
        <v>113</v>
      </c>
      <c r="D139" s="1" t="s">
        <v>146</v>
      </c>
      <c r="E139" s="2" t="s">
        <v>147</v>
      </c>
      <c r="F139" s="2">
        <v>15</v>
      </c>
      <c r="G139" s="3">
        <v>2843</v>
      </c>
      <c r="H139" s="6">
        <v>0</v>
      </c>
      <c r="I139" s="3">
        <f>H139+G139</f>
        <v>2843</v>
      </c>
      <c r="J139" s="7">
        <v>43</v>
      </c>
      <c r="K139" s="148">
        <f>I139-J139</f>
        <v>2800</v>
      </c>
      <c r="L139" s="164"/>
    </row>
    <row r="140" spans="1:12" ht="30.75" customHeight="1" x14ac:dyDescent="0.25">
      <c r="A140" s="5">
        <v>100</v>
      </c>
      <c r="B140" s="5">
        <v>110</v>
      </c>
      <c r="C140" s="5">
        <v>113</v>
      </c>
      <c r="D140" s="54" t="s">
        <v>196</v>
      </c>
      <c r="E140" s="1" t="s">
        <v>147</v>
      </c>
      <c r="F140" s="2">
        <v>15</v>
      </c>
      <c r="G140" s="3">
        <v>2601</v>
      </c>
      <c r="H140" s="6">
        <v>0</v>
      </c>
      <c r="I140" s="3">
        <f>G140+H140</f>
        <v>2601</v>
      </c>
      <c r="J140" s="7">
        <v>1</v>
      </c>
      <c r="K140" s="167">
        <f>I140-J140</f>
        <v>2600</v>
      </c>
      <c r="L140" s="132"/>
    </row>
    <row r="141" spans="1:12" ht="23.25" customHeight="1" thickBot="1" x14ac:dyDescent="0.3">
      <c r="A141" s="106"/>
      <c r="B141" s="107"/>
      <c r="C141" s="107"/>
      <c r="D141" s="108" t="s">
        <v>62</v>
      </c>
      <c r="E141" s="107"/>
      <c r="F141" s="107"/>
      <c r="G141" s="109">
        <f>SUM(G139:G140)</f>
        <v>5444</v>
      </c>
      <c r="H141" s="109">
        <f>SUM(H139:H140)</f>
        <v>0</v>
      </c>
      <c r="I141" s="109">
        <f>SUM(I139:I140)</f>
        <v>5444</v>
      </c>
      <c r="J141" s="109">
        <f>SUM(J139:J140)</f>
        <v>44</v>
      </c>
      <c r="K141" s="112">
        <f>SUM(K139:K140)</f>
        <v>5400</v>
      </c>
      <c r="L141" s="105"/>
    </row>
    <row r="142" spans="1:12" ht="18" customHeight="1" thickBot="1" x14ac:dyDescent="0.3">
      <c r="A142" s="58"/>
      <c r="B142" s="57"/>
      <c r="C142" s="59"/>
      <c r="D142" s="200" t="s">
        <v>1</v>
      </c>
      <c r="E142" s="60" t="s">
        <v>13</v>
      </c>
      <c r="F142" s="60" t="s">
        <v>2</v>
      </c>
      <c r="G142" s="204" t="s">
        <v>3</v>
      </c>
      <c r="H142" s="205"/>
      <c r="I142" s="205"/>
      <c r="J142" s="206"/>
      <c r="K142" s="80">
        <v>2019</v>
      </c>
      <c r="L142" s="207" t="s">
        <v>49</v>
      </c>
    </row>
    <row r="143" spans="1:12" ht="15.75" customHeight="1" thickBot="1" x14ac:dyDescent="0.3">
      <c r="A143" s="62" t="s">
        <v>0</v>
      </c>
      <c r="B143" s="63"/>
      <c r="C143" s="64"/>
      <c r="D143" s="65" t="s">
        <v>34</v>
      </c>
      <c r="E143" s="66"/>
      <c r="F143" s="61" t="s">
        <v>4</v>
      </c>
      <c r="G143" s="61" t="s">
        <v>10</v>
      </c>
      <c r="H143" s="61" t="s">
        <v>5</v>
      </c>
      <c r="I143" s="61" t="s">
        <v>6</v>
      </c>
      <c r="J143" s="61" t="s">
        <v>7</v>
      </c>
      <c r="K143" s="119" t="s">
        <v>8</v>
      </c>
      <c r="L143" s="208"/>
    </row>
    <row r="144" spans="1:12" ht="28.5" customHeight="1" x14ac:dyDescent="0.25">
      <c r="A144" s="20">
        <v>100</v>
      </c>
      <c r="B144" s="5">
        <v>110</v>
      </c>
      <c r="C144" s="5">
        <v>113</v>
      </c>
      <c r="D144" s="1" t="s">
        <v>140</v>
      </c>
      <c r="E144" s="1" t="s">
        <v>143</v>
      </c>
      <c r="F144" s="2">
        <v>15</v>
      </c>
      <c r="G144" s="3">
        <v>1214</v>
      </c>
      <c r="H144" s="6">
        <v>136</v>
      </c>
      <c r="I144" s="3">
        <f>H144+G144</f>
        <v>1350</v>
      </c>
      <c r="J144" s="7">
        <v>0</v>
      </c>
      <c r="K144" s="149">
        <f>+I144-J144</f>
        <v>1350</v>
      </c>
      <c r="L144" s="28"/>
    </row>
    <row r="145" spans="1:12" ht="28.5" customHeight="1" x14ac:dyDescent="0.25">
      <c r="A145" s="20">
        <v>100</v>
      </c>
      <c r="B145" s="5">
        <v>110</v>
      </c>
      <c r="C145" s="5">
        <v>113</v>
      </c>
      <c r="D145" s="1" t="s">
        <v>141</v>
      </c>
      <c r="E145" s="1" t="s">
        <v>144</v>
      </c>
      <c r="F145" s="2">
        <v>15</v>
      </c>
      <c r="G145" s="3">
        <v>2257</v>
      </c>
      <c r="H145" s="6">
        <v>43</v>
      </c>
      <c r="I145" s="3">
        <f>H145+G145</f>
        <v>2300</v>
      </c>
      <c r="J145" s="7">
        <v>0</v>
      </c>
      <c r="K145" s="145">
        <f>+I145-J145</f>
        <v>2300</v>
      </c>
      <c r="L145" s="31"/>
    </row>
    <row r="146" spans="1:12" ht="24.75" customHeight="1" thickBot="1" x14ac:dyDescent="0.3">
      <c r="A146" s="20">
        <v>100</v>
      </c>
      <c r="B146" s="5">
        <v>110</v>
      </c>
      <c r="C146" s="5">
        <v>113</v>
      </c>
      <c r="D146" s="1" t="s">
        <v>142</v>
      </c>
      <c r="E146" s="1" t="s">
        <v>144</v>
      </c>
      <c r="F146" s="2">
        <v>15</v>
      </c>
      <c r="G146" s="3">
        <v>2257</v>
      </c>
      <c r="H146" s="6">
        <v>43</v>
      </c>
      <c r="I146" s="3">
        <f>H146+G146</f>
        <v>2300</v>
      </c>
      <c r="J146" s="7">
        <v>0</v>
      </c>
      <c r="K146" s="145">
        <f>+I146-J146</f>
        <v>2300</v>
      </c>
      <c r="L146" s="29"/>
    </row>
    <row r="147" spans="1:12" ht="18.75" customHeight="1" thickBot="1" x14ac:dyDescent="0.3">
      <c r="A147" s="88"/>
      <c r="B147" s="89"/>
      <c r="C147" s="89"/>
      <c r="D147" s="95" t="s">
        <v>35</v>
      </c>
      <c r="E147" s="89"/>
      <c r="F147" s="91"/>
      <c r="G147" s="92">
        <f>SUM(G144:G146)</f>
        <v>5728</v>
      </c>
      <c r="H147" s="92">
        <f t="shared" ref="H147:K147" si="11">SUM(H144:H146)</f>
        <v>222</v>
      </c>
      <c r="I147" s="92">
        <f t="shared" si="11"/>
        <v>5950</v>
      </c>
      <c r="J147" s="92">
        <f t="shared" si="11"/>
        <v>0</v>
      </c>
      <c r="K147" s="92">
        <f t="shared" si="11"/>
        <v>5950</v>
      </c>
      <c r="L147" s="113"/>
    </row>
    <row r="148" spans="1:12" ht="18.75" customHeight="1" thickBot="1" x14ac:dyDescent="0.3">
      <c r="A148" s="58"/>
      <c r="B148" s="57"/>
      <c r="C148" s="59"/>
      <c r="D148" s="200" t="s">
        <v>1</v>
      </c>
      <c r="E148" s="60" t="s">
        <v>13</v>
      </c>
      <c r="F148" s="60" t="s">
        <v>2</v>
      </c>
      <c r="G148" s="204" t="s">
        <v>3</v>
      </c>
      <c r="H148" s="205"/>
      <c r="I148" s="205"/>
      <c r="J148" s="206"/>
      <c r="K148" s="61">
        <v>2019</v>
      </c>
      <c r="L148" s="207" t="s">
        <v>49</v>
      </c>
    </row>
    <row r="149" spans="1:12" ht="18" customHeight="1" thickBot="1" x14ac:dyDescent="0.3">
      <c r="A149" s="62" t="s">
        <v>0</v>
      </c>
      <c r="B149" s="63"/>
      <c r="C149" s="64"/>
      <c r="D149" s="65" t="s">
        <v>183</v>
      </c>
      <c r="E149" s="66"/>
      <c r="F149" s="61" t="s">
        <v>4</v>
      </c>
      <c r="G149" s="61" t="s">
        <v>10</v>
      </c>
      <c r="H149" s="61" t="s">
        <v>5</v>
      </c>
      <c r="I149" s="61" t="s">
        <v>6</v>
      </c>
      <c r="J149" s="61" t="s">
        <v>7</v>
      </c>
      <c r="K149" s="67" t="s">
        <v>8</v>
      </c>
      <c r="L149" s="208"/>
    </row>
    <row r="150" spans="1:12" ht="26.25" customHeight="1" x14ac:dyDescent="0.25">
      <c r="A150" s="20">
        <v>100</v>
      </c>
      <c r="B150" s="5">
        <v>110</v>
      </c>
      <c r="C150" s="5">
        <v>113</v>
      </c>
      <c r="D150" s="1" t="s">
        <v>108</v>
      </c>
      <c r="E150" s="2" t="s">
        <v>181</v>
      </c>
      <c r="F150" s="2">
        <v>15</v>
      </c>
      <c r="G150" s="3">
        <v>3314</v>
      </c>
      <c r="H150" s="6">
        <v>0</v>
      </c>
      <c r="I150" s="3">
        <f>H150+G150</f>
        <v>3314</v>
      </c>
      <c r="J150" s="7">
        <v>114</v>
      </c>
      <c r="K150" s="145">
        <f>G150-J150</f>
        <v>3200</v>
      </c>
      <c r="L150" s="29"/>
    </row>
    <row r="151" spans="1:12" ht="24" customHeight="1" x14ac:dyDescent="0.25">
      <c r="A151" s="20">
        <v>100</v>
      </c>
      <c r="B151" s="5">
        <v>110</v>
      </c>
      <c r="C151" s="5">
        <v>113</v>
      </c>
      <c r="D151" s="1" t="s">
        <v>109</v>
      </c>
      <c r="E151" s="2" t="s">
        <v>111</v>
      </c>
      <c r="F151" s="2">
        <v>15</v>
      </c>
      <c r="G151" s="3">
        <v>2379</v>
      </c>
      <c r="H151" s="6">
        <v>21</v>
      </c>
      <c r="I151" s="3">
        <f t="shared" ref="I151:I160" si="12">H151+G151</f>
        <v>2400</v>
      </c>
      <c r="J151" s="7">
        <v>0</v>
      </c>
      <c r="K151" s="144">
        <f t="shared" ref="K151:K160" si="13">+I151-J151</f>
        <v>2400</v>
      </c>
      <c r="L151" s="29"/>
    </row>
    <row r="152" spans="1:12" ht="26.25" customHeight="1" x14ac:dyDescent="0.25">
      <c r="A152" s="20">
        <v>100</v>
      </c>
      <c r="B152" s="5">
        <v>110</v>
      </c>
      <c r="C152" s="5">
        <v>113</v>
      </c>
      <c r="D152" s="1" t="s">
        <v>110</v>
      </c>
      <c r="E152" s="2" t="s">
        <v>111</v>
      </c>
      <c r="F152" s="2">
        <v>15</v>
      </c>
      <c r="G152" s="3">
        <v>2379</v>
      </c>
      <c r="H152" s="6">
        <v>21</v>
      </c>
      <c r="I152" s="3">
        <f t="shared" si="12"/>
        <v>2400</v>
      </c>
      <c r="J152" s="7">
        <v>0</v>
      </c>
      <c r="K152" s="155">
        <f t="shared" si="13"/>
        <v>2400</v>
      </c>
      <c r="L152" s="29"/>
    </row>
    <row r="153" spans="1:12" ht="26.25" customHeight="1" x14ac:dyDescent="0.25">
      <c r="A153" s="20">
        <v>100</v>
      </c>
      <c r="B153" s="5">
        <v>110</v>
      </c>
      <c r="C153" s="5">
        <v>113</v>
      </c>
      <c r="D153" s="153" t="s">
        <v>192</v>
      </c>
      <c r="E153" s="2" t="s">
        <v>111</v>
      </c>
      <c r="F153" s="156">
        <v>8</v>
      </c>
      <c r="G153" s="3">
        <v>1280</v>
      </c>
      <c r="H153" s="6">
        <v>0</v>
      </c>
      <c r="I153" s="3">
        <f t="shared" si="12"/>
        <v>1280</v>
      </c>
      <c r="J153" s="7">
        <v>0</v>
      </c>
      <c r="K153" s="152">
        <f t="shared" si="13"/>
        <v>1280</v>
      </c>
      <c r="L153" s="29"/>
    </row>
    <row r="154" spans="1:12" ht="26.25" customHeight="1" x14ac:dyDescent="0.25">
      <c r="A154" s="20">
        <v>100</v>
      </c>
      <c r="B154" s="5">
        <v>110</v>
      </c>
      <c r="C154" s="5">
        <v>113</v>
      </c>
      <c r="D154" s="153" t="s">
        <v>170</v>
      </c>
      <c r="E154" s="2" t="s">
        <v>190</v>
      </c>
      <c r="F154" s="2">
        <v>15</v>
      </c>
      <c r="G154" s="3">
        <v>2601</v>
      </c>
      <c r="H154" s="6">
        <v>0</v>
      </c>
      <c r="I154" s="3">
        <f t="shared" si="12"/>
        <v>2601</v>
      </c>
      <c r="J154" s="7">
        <v>1</v>
      </c>
      <c r="K154" s="152">
        <f t="shared" si="13"/>
        <v>2600</v>
      </c>
      <c r="L154" s="29"/>
    </row>
    <row r="155" spans="1:12" ht="26.25" customHeight="1" x14ac:dyDescent="0.25">
      <c r="A155" s="20">
        <v>100</v>
      </c>
      <c r="B155" s="5">
        <v>110</v>
      </c>
      <c r="C155" s="5">
        <v>113</v>
      </c>
      <c r="D155" s="1" t="s">
        <v>112</v>
      </c>
      <c r="E155" s="2" t="s">
        <v>114</v>
      </c>
      <c r="F155" s="2">
        <v>15</v>
      </c>
      <c r="G155" s="3">
        <v>2955</v>
      </c>
      <c r="H155" s="6">
        <v>0</v>
      </c>
      <c r="I155" s="3">
        <f t="shared" si="12"/>
        <v>2955</v>
      </c>
      <c r="J155" s="7">
        <v>55</v>
      </c>
      <c r="K155" s="144">
        <f t="shared" si="13"/>
        <v>2900</v>
      </c>
      <c r="L155" s="29"/>
    </row>
    <row r="156" spans="1:12" ht="24" customHeight="1" x14ac:dyDescent="0.25">
      <c r="A156" s="20">
        <v>100</v>
      </c>
      <c r="B156" s="5">
        <v>110</v>
      </c>
      <c r="C156" s="5">
        <v>113</v>
      </c>
      <c r="D156" s="1" t="s">
        <v>113</v>
      </c>
      <c r="E156" s="2" t="s">
        <v>114</v>
      </c>
      <c r="F156" s="2">
        <v>15</v>
      </c>
      <c r="G156" s="3">
        <v>1588</v>
      </c>
      <c r="H156" s="6">
        <v>112</v>
      </c>
      <c r="I156" s="3">
        <f t="shared" si="12"/>
        <v>1700</v>
      </c>
      <c r="J156" s="7">
        <v>0</v>
      </c>
      <c r="K156" s="144">
        <f t="shared" si="13"/>
        <v>1700</v>
      </c>
      <c r="L156" s="29"/>
    </row>
    <row r="157" spans="1:12" ht="25.5" customHeight="1" x14ac:dyDescent="0.25">
      <c r="A157" s="20">
        <v>100</v>
      </c>
      <c r="B157" s="5">
        <v>110</v>
      </c>
      <c r="C157" s="5">
        <v>113</v>
      </c>
      <c r="D157" s="1" t="s">
        <v>115</v>
      </c>
      <c r="E157" s="2" t="s">
        <v>117</v>
      </c>
      <c r="F157" s="2">
        <v>15</v>
      </c>
      <c r="G157" s="3">
        <v>2601</v>
      </c>
      <c r="H157" s="6">
        <v>0</v>
      </c>
      <c r="I157" s="3">
        <f t="shared" si="12"/>
        <v>2601</v>
      </c>
      <c r="J157" s="7">
        <v>1</v>
      </c>
      <c r="K157" s="158">
        <f t="shared" si="13"/>
        <v>2600</v>
      </c>
      <c r="L157" s="32"/>
    </row>
    <row r="158" spans="1:12" ht="25.5" customHeight="1" x14ac:dyDescent="0.25">
      <c r="A158" s="20">
        <v>100</v>
      </c>
      <c r="B158" s="5">
        <v>110</v>
      </c>
      <c r="C158" s="5">
        <v>113</v>
      </c>
      <c r="D158" s="54" t="s">
        <v>116</v>
      </c>
      <c r="E158" s="2" t="s">
        <v>201</v>
      </c>
      <c r="F158" s="2">
        <v>15</v>
      </c>
      <c r="G158" s="3">
        <v>2601</v>
      </c>
      <c r="H158" s="6">
        <v>0</v>
      </c>
      <c r="I158" s="3">
        <f t="shared" si="12"/>
        <v>2601</v>
      </c>
      <c r="J158" s="7">
        <v>1</v>
      </c>
      <c r="K158" s="158">
        <v>2600</v>
      </c>
      <c r="L158" s="53"/>
    </row>
    <row r="159" spans="1:12" ht="24" customHeight="1" x14ac:dyDescent="0.25">
      <c r="A159" s="20">
        <v>100</v>
      </c>
      <c r="B159" s="5">
        <v>110</v>
      </c>
      <c r="C159" s="5">
        <v>113</v>
      </c>
      <c r="D159" s="56" t="s">
        <v>159</v>
      </c>
      <c r="E159" s="2" t="s">
        <v>32</v>
      </c>
      <c r="F159" s="2">
        <v>15</v>
      </c>
      <c r="G159" s="3">
        <v>2601</v>
      </c>
      <c r="H159" s="6">
        <v>0</v>
      </c>
      <c r="I159" s="3">
        <f t="shared" si="12"/>
        <v>2601</v>
      </c>
      <c r="J159" s="7">
        <v>1</v>
      </c>
      <c r="K159" s="144">
        <f t="shared" si="13"/>
        <v>2600</v>
      </c>
      <c r="L159" s="53"/>
    </row>
    <row r="160" spans="1:12" ht="24" customHeight="1" thickBot="1" x14ac:dyDescent="0.3">
      <c r="A160" s="20">
        <v>100</v>
      </c>
      <c r="B160" s="5">
        <v>110</v>
      </c>
      <c r="C160" s="5">
        <v>113</v>
      </c>
      <c r="D160" s="1" t="s">
        <v>148</v>
      </c>
      <c r="E160" s="2" t="s">
        <v>147</v>
      </c>
      <c r="F160" s="2">
        <v>15</v>
      </c>
      <c r="G160" s="3">
        <v>2843</v>
      </c>
      <c r="H160" s="6">
        <v>0</v>
      </c>
      <c r="I160" s="3">
        <f t="shared" si="12"/>
        <v>2843</v>
      </c>
      <c r="J160" s="7">
        <v>43</v>
      </c>
      <c r="K160" s="144">
        <f t="shared" si="13"/>
        <v>2800</v>
      </c>
      <c r="L160" s="53"/>
    </row>
    <row r="161" spans="1:12" ht="22.5" customHeight="1" thickBot="1" x14ac:dyDescent="0.3">
      <c r="A161" s="88"/>
      <c r="B161" s="89"/>
      <c r="C161" s="89"/>
      <c r="D161" s="95" t="s">
        <v>149</v>
      </c>
      <c r="E161" s="89"/>
      <c r="F161" s="91"/>
      <c r="G161" s="92">
        <f>SUM(G150:G160)</f>
        <v>27142</v>
      </c>
      <c r="H161" s="92">
        <f t="shared" ref="H161:K161" si="14">SUM(H150:H160)</f>
        <v>154</v>
      </c>
      <c r="I161" s="92">
        <f t="shared" si="14"/>
        <v>27296</v>
      </c>
      <c r="J161" s="92">
        <f t="shared" si="14"/>
        <v>216</v>
      </c>
      <c r="K161" s="92">
        <f t="shared" si="14"/>
        <v>27080</v>
      </c>
      <c r="L161" s="114"/>
    </row>
    <row r="162" spans="1:12" ht="18" customHeight="1" thickBot="1" x14ac:dyDescent="0.3">
      <c r="A162" s="58"/>
      <c r="B162" s="57"/>
      <c r="C162" s="59"/>
      <c r="D162" s="200" t="s">
        <v>1</v>
      </c>
      <c r="E162" s="60" t="s">
        <v>13</v>
      </c>
      <c r="F162" s="60" t="s">
        <v>2</v>
      </c>
      <c r="G162" s="204" t="s">
        <v>3</v>
      </c>
      <c r="H162" s="205"/>
      <c r="I162" s="205"/>
      <c r="J162" s="206"/>
      <c r="K162" s="80">
        <v>2019</v>
      </c>
      <c r="L162" s="207" t="s">
        <v>49</v>
      </c>
    </row>
    <row r="163" spans="1:12" ht="15" customHeight="1" thickBot="1" x14ac:dyDescent="0.3">
      <c r="A163" s="62" t="s">
        <v>0</v>
      </c>
      <c r="B163" s="63"/>
      <c r="C163" s="64"/>
      <c r="D163" s="65" t="s">
        <v>39</v>
      </c>
      <c r="E163" s="66"/>
      <c r="F163" s="61" t="s">
        <v>4</v>
      </c>
      <c r="G163" s="61" t="s">
        <v>10</v>
      </c>
      <c r="H163" s="61" t="s">
        <v>5</v>
      </c>
      <c r="I163" s="61" t="s">
        <v>6</v>
      </c>
      <c r="J163" s="61" t="s">
        <v>7</v>
      </c>
      <c r="K163" s="81" t="s">
        <v>8</v>
      </c>
      <c r="L163" s="208"/>
    </row>
    <row r="164" spans="1:12" ht="27.75" customHeight="1" x14ac:dyDescent="0.25">
      <c r="A164" s="20">
        <v>100</v>
      </c>
      <c r="B164" s="5">
        <v>110</v>
      </c>
      <c r="C164" s="5">
        <v>113</v>
      </c>
      <c r="D164" s="1" t="s">
        <v>125</v>
      </c>
      <c r="E164" s="2" t="s">
        <v>53</v>
      </c>
      <c r="F164" s="2">
        <v>15</v>
      </c>
      <c r="G164" s="3">
        <v>3090</v>
      </c>
      <c r="H164" s="6">
        <v>0</v>
      </c>
      <c r="I164" s="3">
        <f>H164+G164</f>
        <v>3090</v>
      </c>
      <c r="J164" s="7">
        <v>90</v>
      </c>
      <c r="K164" s="144">
        <f>+I164-J164</f>
        <v>3000</v>
      </c>
      <c r="L164" s="31"/>
    </row>
    <row r="165" spans="1:12" ht="27.75" customHeight="1" x14ac:dyDescent="0.25">
      <c r="A165" s="20">
        <v>100</v>
      </c>
      <c r="B165" s="5">
        <v>110</v>
      </c>
      <c r="C165" s="5">
        <v>113</v>
      </c>
      <c r="D165" s="1" t="s">
        <v>126</v>
      </c>
      <c r="E165" s="2" t="s">
        <v>128</v>
      </c>
      <c r="F165" s="2">
        <v>15</v>
      </c>
      <c r="G165" s="3">
        <v>2843</v>
      </c>
      <c r="H165" s="6">
        <v>0</v>
      </c>
      <c r="I165" s="3">
        <f>G165+H165</f>
        <v>2843</v>
      </c>
      <c r="J165" s="6">
        <v>43</v>
      </c>
      <c r="K165" s="155">
        <f>+I165-J165</f>
        <v>2800</v>
      </c>
      <c r="L165" s="31"/>
    </row>
    <row r="166" spans="1:12" ht="24.75" customHeight="1" x14ac:dyDescent="0.25">
      <c r="A166" s="20">
        <v>100</v>
      </c>
      <c r="B166" s="5">
        <v>110</v>
      </c>
      <c r="C166" s="5">
        <v>113</v>
      </c>
      <c r="D166" s="1" t="s">
        <v>127</v>
      </c>
      <c r="E166" s="2" t="s">
        <v>128</v>
      </c>
      <c r="F166" s="2">
        <v>15</v>
      </c>
      <c r="G166" s="3">
        <v>2843</v>
      </c>
      <c r="H166" s="6">
        <v>0</v>
      </c>
      <c r="I166" s="3">
        <f>G166+H166</f>
        <v>2843</v>
      </c>
      <c r="J166" s="6">
        <v>43</v>
      </c>
      <c r="K166" s="155">
        <f>+I166-J166</f>
        <v>2800</v>
      </c>
      <c r="L166" s="29"/>
    </row>
    <row r="167" spans="1:12" ht="24.75" customHeight="1" thickBot="1" x14ac:dyDescent="0.3">
      <c r="A167" s="20">
        <v>100</v>
      </c>
      <c r="B167" s="5">
        <v>110</v>
      </c>
      <c r="C167" s="5">
        <v>113</v>
      </c>
      <c r="D167" s="140" t="s">
        <v>160</v>
      </c>
      <c r="E167" s="141" t="s">
        <v>128</v>
      </c>
      <c r="F167" s="141">
        <v>15</v>
      </c>
      <c r="G167" s="142">
        <v>2843</v>
      </c>
      <c r="H167" s="143">
        <v>0</v>
      </c>
      <c r="I167" s="142">
        <f>G167+H167</f>
        <v>2843</v>
      </c>
      <c r="J167" s="143">
        <v>43</v>
      </c>
      <c r="K167" s="155">
        <f>+I167-J167</f>
        <v>2800</v>
      </c>
      <c r="L167" s="53"/>
    </row>
    <row r="168" spans="1:12" ht="15.75" customHeight="1" thickBot="1" x14ac:dyDescent="0.3">
      <c r="A168" s="106"/>
      <c r="B168" s="107"/>
      <c r="C168" s="107"/>
      <c r="D168" s="108" t="s">
        <v>40</v>
      </c>
      <c r="E168" s="107"/>
      <c r="F168" s="107"/>
      <c r="G168" s="109">
        <f>SUM(G164:G167)</f>
        <v>11619</v>
      </c>
      <c r="H168" s="109">
        <f t="shared" ref="H168:K168" si="15">SUM(H164:H167)</f>
        <v>0</v>
      </c>
      <c r="I168" s="109">
        <f t="shared" si="15"/>
        <v>11619</v>
      </c>
      <c r="J168" s="109">
        <f t="shared" si="15"/>
        <v>219</v>
      </c>
      <c r="K168" s="109">
        <f t="shared" si="15"/>
        <v>11400</v>
      </c>
      <c r="L168" s="115"/>
    </row>
    <row r="169" spans="1:12" s="150" customFormat="1" ht="15.75" customHeight="1" thickBot="1" x14ac:dyDescent="0.3">
      <c r="A169" s="58"/>
      <c r="B169" s="57"/>
      <c r="C169" s="59"/>
      <c r="D169" s="200" t="s">
        <v>1</v>
      </c>
      <c r="E169" s="60" t="s">
        <v>13</v>
      </c>
      <c r="F169" s="60" t="s">
        <v>2</v>
      </c>
      <c r="G169" s="209" t="s">
        <v>3</v>
      </c>
      <c r="H169" s="210"/>
      <c r="I169" s="210"/>
      <c r="J169" s="211"/>
      <c r="K169" s="80">
        <v>2019</v>
      </c>
      <c r="L169" s="207" t="s">
        <v>49</v>
      </c>
    </row>
    <row r="170" spans="1:12" ht="17.25" customHeight="1" thickBot="1" x14ac:dyDescent="0.3">
      <c r="A170" s="62" t="s">
        <v>0</v>
      </c>
      <c r="B170" s="63"/>
      <c r="C170" s="64"/>
      <c r="D170" s="65" t="s">
        <v>43</v>
      </c>
      <c r="E170" s="66"/>
      <c r="F170" s="61" t="s">
        <v>4</v>
      </c>
      <c r="G170" s="61" t="s">
        <v>10</v>
      </c>
      <c r="H170" s="61" t="s">
        <v>5</v>
      </c>
      <c r="I170" s="61" t="s">
        <v>6</v>
      </c>
      <c r="J170" s="61" t="s">
        <v>7</v>
      </c>
      <c r="K170" s="81" t="s">
        <v>8</v>
      </c>
      <c r="L170" s="208"/>
    </row>
    <row r="171" spans="1:12" ht="25.5" customHeight="1" x14ac:dyDescent="0.25">
      <c r="A171" s="20">
        <v>100</v>
      </c>
      <c r="B171" s="5">
        <v>110</v>
      </c>
      <c r="C171" s="5">
        <v>113</v>
      </c>
      <c r="D171" s="1" t="s">
        <v>84</v>
      </c>
      <c r="E171" s="2" t="s">
        <v>181</v>
      </c>
      <c r="F171" s="2">
        <v>15</v>
      </c>
      <c r="G171" s="3">
        <v>3314</v>
      </c>
      <c r="H171" s="6">
        <v>0</v>
      </c>
      <c r="I171" s="3">
        <f>G171+H171</f>
        <v>3314</v>
      </c>
      <c r="J171" s="7">
        <v>114</v>
      </c>
      <c r="K171" s="155">
        <f t="shared" ref="K171:K177" si="16">+I171-J171</f>
        <v>3200</v>
      </c>
      <c r="L171" s="28"/>
    </row>
    <row r="172" spans="1:12" ht="25.5" customHeight="1" x14ac:dyDescent="0.25">
      <c r="A172" s="20">
        <v>100</v>
      </c>
      <c r="B172" s="5">
        <v>110</v>
      </c>
      <c r="C172" s="5">
        <v>113</v>
      </c>
      <c r="D172" s="1" t="s">
        <v>95</v>
      </c>
      <c r="E172" s="2" t="s">
        <v>48</v>
      </c>
      <c r="F172" s="2">
        <v>15</v>
      </c>
      <c r="G172" s="3">
        <v>2379</v>
      </c>
      <c r="H172" s="6">
        <v>21</v>
      </c>
      <c r="I172" s="3">
        <f t="shared" ref="I172:I177" si="17">G172+H172</f>
        <v>2400</v>
      </c>
      <c r="J172" s="6">
        <v>0</v>
      </c>
      <c r="K172" s="157">
        <f t="shared" si="16"/>
        <v>2400</v>
      </c>
      <c r="L172" s="31"/>
    </row>
    <row r="173" spans="1:12" ht="25.5" customHeight="1" x14ac:dyDescent="0.25">
      <c r="A173" s="20">
        <v>100</v>
      </c>
      <c r="B173" s="5">
        <v>110</v>
      </c>
      <c r="C173" s="5">
        <v>113</v>
      </c>
      <c r="D173" s="1" t="s">
        <v>96</v>
      </c>
      <c r="E173" s="2" t="s">
        <v>48</v>
      </c>
      <c r="F173" s="2">
        <v>15</v>
      </c>
      <c r="G173" s="3">
        <v>2379</v>
      </c>
      <c r="H173" s="6">
        <v>21</v>
      </c>
      <c r="I173" s="3">
        <f t="shared" si="17"/>
        <v>2400</v>
      </c>
      <c r="J173" s="6">
        <v>0</v>
      </c>
      <c r="K173" s="157">
        <f t="shared" si="16"/>
        <v>2400</v>
      </c>
      <c r="L173" s="31"/>
    </row>
    <row r="174" spans="1:12" ht="25.5" customHeight="1" x14ac:dyDescent="0.25">
      <c r="A174" s="20">
        <v>100</v>
      </c>
      <c r="B174" s="5">
        <v>110</v>
      </c>
      <c r="C174" s="5">
        <v>113</v>
      </c>
      <c r="D174" s="1" t="s">
        <v>97</v>
      </c>
      <c r="E174" s="2" t="s">
        <v>48</v>
      </c>
      <c r="F174" s="2">
        <v>15</v>
      </c>
      <c r="G174" s="3">
        <v>2379</v>
      </c>
      <c r="H174" s="6">
        <v>21</v>
      </c>
      <c r="I174" s="3">
        <f t="shared" si="17"/>
        <v>2400</v>
      </c>
      <c r="J174" s="6">
        <v>0</v>
      </c>
      <c r="K174" s="157">
        <f t="shared" si="16"/>
        <v>2400</v>
      </c>
      <c r="L174" s="31"/>
    </row>
    <row r="175" spans="1:12" ht="25.5" customHeight="1" x14ac:dyDescent="0.25">
      <c r="A175" s="20">
        <v>100</v>
      </c>
      <c r="B175" s="5">
        <v>110</v>
      </c>
      <c r="C175" s="5">
        <v>113</v>
      </c>
      <c r="D175" s="1" t="s">
        <v>98</v>
      </c>
      <c r="E175" s="2" t="s">
        <v>48</v>
      </c>
      <c r="F175" s="2">
        <v>15</v>
      </c>
      <c r="G175" s="3">
        <v>2379</v>
      </c>
      <c r="H175" s="6">
        <v>21</v>
      </c>
      <c r="I175" s="3">
        <f t="shared" si="17"/>
        <v>2400</v>
      </c>
      <c r="J175" s="6">
        <v>0</v>
      </c>
      <c r="K175" s="157">
        <f t="shared" si="16"/>
        <v>2400</v>
      </c>
      <c r="L175" s="31"/>
    </row>
    <row r="176" spans="1:12" ht="25.5" customHeight="1" x14ac:dyDescent="0.25">
      <c r="A176" s="20">
        <v>100</v>
      </c>
      <c r="B176" s="5">
        <v>110</v>
      </c>
      <c r="C176" s="5">
        <v>113</v>
      </c>
      <c r="D176" s="1" t="s">
        <v>99</v>
      </c>
      <c r="E176" s="2" t="s">
        <v>48</v>
      </c>
      <c r="F176" s="2">
        <v>15</v>
      </c>
      <c r="G176" s="3">
        <v>2379</v>
      </c>
      <c r="H176" s="6">
        <v>21</v>
      </c>
      <c r="I176" s="3">
        <f t="shared" si="17"/>
        <v>2400</v>
      </c>
      <c r="J176" s="6">
        <v>0</v>
      </c>
      <c r="K176" s="157">
        <f t="shared" si="16"/>
        <v>2400</v>
      </c>
      <c r="L176" s="31"/>
    </row>
    <row r="177" spans="1:15" ht="25.5" customHeight="1" thickBot="1" x14ac:dyDescent="0.3">
      <c r="A177" s="20">
        <v>100</v>
      </c>
      <c r="B177" s="5">
        <v>110</v>
      </c>
      <c r="C177" s="5">
        <v>113</v>
      </c>
      <c r="D177" s="1" t="s">
        <v>100</v>
      </c>
      <c r="E177" s="2" t="s">
        <v>48</v>
      </c>
      <c r="F177" s="2">
        <v>15</v>
      </c>
      <c r="G177" s="3">
        <v>2379</v>
      </c>
      <c r="H177" s="6">
        <v>21</v>
      </c>
      <c r="I177" s="3">
        <f t="shared" si="17"/>
        <v>2400</v>
      </c>
      <c r="J177" s="6">
        <v>0</v>
      </c>
      <c r="K177" s="157">
        <f t="shared" si="16"/>
        <v>2400</v>
      </c>
      <c r="L177" s="31"/>
    </row>
    <row r="178" spans="1:15" ht="25.5" customHeight="1" thickBot="1" x14ac:dyDescent="0.3">
      <c r="A178" s="88"/>
      <c r="B178" s="89"/>
      <c r="C178" s="89"/>
      <c r="D178" s="95" t="s">
        <v>44</v>
      </c>
      <c r="E178" s="89"/>
      <c r="F178" s="89"/>
      <c r="G178" s="92">
        <f>SUM(G171:G177)</f>
        <v>17588</v>
      </c>
      <c r="H178" s="92">
        <f t="shared" ref="H178:K178" si="18">SUM(H171:H177)</f>
        <v>126</v>
      </c>
      <c r="I178" s="92">
        <f t="shared" si="18"/>
        <v>17714</v>
      </c>
      <c r="J178" s="92">
        <f t="shared" si="18"/>
        <v>114</v>
      </c>
      <c r="K178" s="92">
        <f t="shared" si="18"/>
        <v>17600</v>
      </c>
      <c r="L178" s="104"/>
    </row>
    <row r="179" spans="1:15" ht="25.5" customHeight="1" thickBot="1" x14ac:dyDescent="0.3">
      <c r="A179" s="58"/>
      <c r="B179" s="57"/>
      <c r="C179" s="59"/>
      <c r="D179" s="200" t="s">
        <v>1</v>
      </c>
      <c r="E179" s="60" t="s">
        <v>13</v>
      </c>
      <c r="F179" s="60" t="s">
        <v>2</v>
      </c>
      <c r="G179" s="204" t="s">
        <v>3</v>
      </c>
      <c r="H179" s="205"/>
      <c r="I179" s="205"/>
      <c r="J179" s="206"/>
      <c r="K179" s="80">
        <v>2019</v>
      </c>
      <c r="L179" s="207" t="s">
        <v>49</v>
      </c>
    </row>
    <row r="180" spans="1:15" ht="25.5" customHeight="1" thickBot="1" x14ac:dyDescent="0.3">
      <c r="A180" s="62" t="s">
        <v>0</v>
      </c>
      <c r="B180" s="63"/>
      <c r="C180" s="64"/>
      <c r="D180" s="65" t="s">
        <v>41</v>
      </c>
      <c r="E180" s="66"/>
      <c r="F180" s="61" t="s">
        <v>4</v>
      </c>
      <c r="G180" s="61" t="s">
        <v>10</v>
      </c>
      <c r="H180" s="61" t="s">
        <v>5</v>
      </c>
      <c r="I180" s="61" t="s">
        <v>6</v>
      </c>
      <c r="J180" s="61" t="s">
        <v>7</v>
      </c>
      <c r="K180" s="135" t="s">
        <v>8</v>
      </c>
      <c r="L180" s="208"/>
    </row>
    <row r="181" spans="1:15" ht="25.5" customHeight="1" thickBot="1" x14ac:dyDescent="0.3">
      <c r="A181" s="22">
        <v>100</v>
      </c>
      <c r="B181" s="13">
        <v>110</v>
      </c>
      <c r="C181" s="13">
        <v>113</v>
      </c>
      <c r="D181" s="192" t="s">
        <v>197</v>
      </c>
      <c r="E181" s="1" t="s">
        <v>198</v>
      </c>
      <c r="F181" s="2">
        <v>15</v>
      </c>
      <c r="G181" s="3">
        <v>2843</v>
      </c>
      <c r="H181" s="6">
        <v>0</v>
      </c>
      <c r="I181" s="3">
        <f>G181+H181</f>
        <v>2843</v>
      </c>
      <c r="J181" s="6">
        <v>43</v>
      </c>
      <c r="K181" s="165">
        <f>+I181-J181</f>
        <v>2800</v>
      </c>
      <c r="L181" s="133"/>
    </row>
    <row r="182" spans="1:15" ht="25.5" customHeight="1" thickBot="1" x14ac:dyDescent="0.3">
      <c r="A182" s="181">
        <v>100</v>
      </c>
      <c r="B182" s="182">
        <v>110</v>
      </c>
      <c r="C182" s="182">
        <v>113</v>
      </c>
      <c r="D182" s="166" t="s">
        <v>212</v>
      </c>
      <c r="E182" s="54" t="s">
        <v>198</v>
      </c>
      <c r="F182" s="24">
        <v>15</v>
      </c>
      <c r="G182" s="136">
        <v>2257</v>
      </c>
      <c r="H182" s="183">
        <v>43</v>
      </c>
      <c r="I182" s="3">
        <f>G182+H182</f>
        <v>2300</v>
      </c>
      <c r="J182" s="183">
        <v>0</v>
      </c>
      <c r="K182" s="165">
        <f>+I182-J182</f>
        <v>2300</v>
      </c>
      <c r="L182" s="27"/>
    </row>
    <row r="183" spans="1:15" ht="25.5" customHeight="1" thickBot="1" x14ac:dyDescent="0.3">
      <c r="A183" s="88"/>
      <c r="B183" s="89"/>
      <c r="C183" s="89"/>
      <c r="D183" s="95" t="s">
        <v>42</v>
      </c>
      <c r="E183" s="91"/>
      <c r="F183" s="91"/>
      <c r="G183" s="92">
        <f>SUM(G181:G182)</f>
        <v>5100</v>
      </c>
      <c r="H183" s="92">
        <f>SUM(H181:H182)</f>
        <v>43</v>
      </c>
      <c r="I183" s="92">
        <f>SUM(I181:I182)</f>
        <v>5143</v>
      </c>
      <c r="J183" s="92">
        <f>SUM(J181:J182)</f>
        <v>43</v>
      </c>
      <c r="K183" s="92">
        <f>SUM(K181:K182)</f>
        <v>5100</v>
      </c>
      <c r="L183" s="113"/>
    </row>
    <row r="184" spans="1:15" ht="16.5" customHeight="1" thickBot="1" x14ac:dyDescent="0.3">
      <c r="A184" s="58"/>
      <c r="B184" s="57"/>
      <c r="C184" s="59"/>
      <c r="D184" s="200" t="s">
        <v>1</v>
      </c>
      <c r="E184" s="60" t="s">
        <v>13</v>
      </c>
      <c r="F184" s="60" t="s">
        <v>2</v>
      </c>
      <c r="G184" s="195" t="s">
        <v>3</v>
      </c>
      <c r="H184" s="196"/>
      <c r="I184" s="196"/>
      <c r="J184" s="197"/>
      <c r="K184" s="80">
        <v>2019</v>
      </c>
      <c r="L184" s="207" t="s">
        <v>49</v>
      </c>
    </row>
    <row r="185" spans="1:15" ht="18" customHeight="1" thickBot="1" x14ac:dyDescent="0.3">
      <c r="A185" s="62" t="s">
        <v>0</v>
      </c>
      <c r="B185" s="63"/>
      <c r="C185" s="64"/>
      <c r="D185" s="65" t="s">
        <v>64</v>
      </c>
      <c r="E185" s="66"/>
      <c r="F185" s="61" t="s">
        <v>4</v>
      </c>
      <c r="G185" s="87" t="s">
        <v>10</v>
      </c>
      <c r="H185" s="87" t="s">
        <v>5</v>
      </c>
      <c r="I185" s="87" t="s">
        <v>6</v>
      </c>
      <c r="J185" s="87" t="s">
        <v>7</v>
      </c>
      <c r="K185" s="81" t="s">
        <v>8</v>
      </c>
      <c r="L185" s="208"/>
    </row>
    <row r="186" spans="1:15" ht="22.5" customHeight="1" thickBot="1" x14ac:dyDescent="0.3">
      <c r="A186" s="104"/>
      <c r="B186" s="104"/>
      <c r="C186" s="104"/>
      <c r="D186" s="113" t="s">
        <v>63</v>
      </c>
      <c r="E186" s="104"/>
      <c r="F186" s="104"/>
      <c r="G186" s="116">
        <v>0</v>
      </c>
      <c r="H186" s="116">
        <v>0</v>
      </c>
      <c r="I186" s="116">
        <v>0</v>
      </c>
      <c r="J186" s="116">
        <v>0</v>
      </c>
      <c r="K186" s="117">
        <v>0</v>
      </c>
      <c r="L186" s="105"/>
    </row>
    <row r="187" spans="1:15" ht="30.75" customHeight="1" thickBot="1" x14ac:dyDescent="0.3">
      <c r="A187" s="41"/>
      <c r="B187" s="41"/>
      <c r="C187" s="41"/>
      <c r="D187" s="42" t="s">
        <v>65</v>
      </c>
      <c r="E187" s="41"/>
      <c r="F187" s="41"/>
      <c r="G187" s="43">
        <f>G43+G47+G57+G61+G66+G71+G75+G79+G85+G89+G93+G99+G105+G113+G118+G128+G132+G136+G141+G147+G161+G168+G178+G183+G186</f>
        <v>215057</v>
      </c>
      <c r="H187" s="43">
        <f>H43+H47+H57+H61+H66+H71+H75+H79+H85+H89+H93+H99+H105+H113+H118+H128+H132+H136+H141+H147+H161+H168+H178+H183+H186</f>
        <v>1246</v>
      </c>
      <c r="I187" s="43">
        <f>G187+H187</f>
        <v>216303</v>
      </c>
      <c r="J187" s="43">
        <f>J43+J47+J57+J61+J66+J71+J75+J79+J85+J89+J93+J99+J105+J113+J118+J128+J132+J136+J141+J147+J161+J168+J178+J183+J186</f>
        <v>8087</v>
      </c>
      <c r="K187" s="43">
        <f>I187-J187</f>
        <v>208216</v>
      </c>
      <c r="L187" s="41"/>
    </row>
    <row r="188" spans="1:15" ht="30.75" customHeight="1" x14ac:dyDescent="0.25">
      <c r="G188" s="44"/>
      <c r="I188" s="44"/>
      <c r="K188" s="160"/>
      <c r="N188">
        <v>0</v>
      </c>
      <c r="O188" t="s">
        <v>206</v>
      </c>
    </row>
    <row r="189" spans="1:15" ht="30.75" customHeight="1" x14ac:dyDescent="0.25">
      <c r="G189" s="44"/>
      <c r="H189" s="44"/>
      <c r="I189" s="44"/>
      <c r="J189" s="8"/>
      <c r="K189" s="8"/>
      <c r="N189" s="190">
        <v>6500</v>
      </c>
      <c r="O189" t="s">
        <v>202</v>
      </c>
    </row>
    <row r="190" spans="1:15" ht="30.75" customHeight="1" x14ac:dyDescent="0.25">
      <c r="G190" s="44"/>
      <c r="H190" s="44"/>
      <c r="I190" s="44"/>
      <c r="J190" s="44"/>
      <c r="K190" s="44"/>
      <c r="N190">
        <v>63370</v>
      </c>
      <c r="O190" t="s">
        <v>203</v>
      </c>
    </row>
    <row r="191" spans="1:15" ht="30.75" customHeight="1" x14ac:dyDescent="0.25">
      <c r="D191" s="194" t="s">
        <v>66</v>
      </c>
      <c r="F191" s="203"/>
      <c r="G191" s="203"/>
      <c r="K191" s="49" t="s">
        <v>28</v>
      </c>
      <c r="N191">
        <v>208216</v>
      </c>
      <c r="O191" t="s">
        <v>205</v>
      </c>
    </row>
    <row r="192" spans="1:15" ht="30.75" customHeight="1" x14ac:dyDescent="0.25">
      <c r="H192" s="44"/>
      <c r="J192" s="34" t="s">
        <v>68</v>
      </c>
      <c r="K192" s="203"/>
      <c r="L192" s="203"/>
      <c r="N192" s="190">
        <v>81020</v>
      </c>
      <c r="O192" t="s">
        <v>204</v>
      </c>
    </row>
    <row r="193" spans="4:14" ht="29.25" customHeight="1" x14ac:dyDescent="0.3">
      <c r="N193" s="202">
        <f>SUM(N188:N192)</f>
        <v>359106</v>
      </c>
    </row>
    <row r="194" spans="4:14" x14ac:dyDescent="0.25">
      <c r="D194" t="s">
        <v>25</v>
      </c>
      <c r="J194" t="s">
        <v>67</v>
      </c>
    </row>
    <row r="195" spans="4:14" ht="18.75" customHeight="1" x14ac:dyDescent="0.25">
      <c r="D195" s="194" t="s">
        <v>151</v>
      </c>
      <c r="F195" s="203"/>
      <c r="G195" s="203"/>
      <c r="J195" s="34" t="s">
        <v>152</v>
      </c>
      <c r="K195" s="49"/>
      <c r="L195" s="194"/>
    </row>
    <row r="196" spans="4:14" ht="18.75" customHeight="1" x14ac:dyDescent="0.25">
      <c r="D196" s="194" t="s">
        <v>26</v>
      </c>
      <c r="F196" s="194"/>
      <c r="G196" s="194"/>
      <c r="H196" s="8"/>
      <c r="I196" s="8"/>
      <c r="K196" s="49" t="s">
        <v>27</v>
      </c>
      <c r="L196" s="194"/>
    </row>
    <row r="197" spans="4:14" ht="27.75" customHeight="1" x14ac:dyDescent="0.25">
      <c r="H197" s="8"/>
      <c r="I197" s="8"/>
    </row>
    <row r="198" spans="4:14" ht="27.75" customHeight="1" x14ac:dyDescent="0.25">
      <c r="H198" s="8"/>
      <c r="I198" s="8"/>
    </row>
  </sheetData>
  <mergeCells count="65">
    <mergeCell ref="L184:L185"/>
    <mergeCell ref="F191:G191"/>
    <mergeCell ref="K192:L192"/>
    <mergeCell ref="F195:G195"/>
    <mergeCell ref="G162:J162"/>
    <mergeCell ref="L162:L163"/>
    <mergeCell ref="G169:J169"/>
    <mergeCell ref="L169:L170"/>
    <mergeCell ref="G179:J179"/>
    <mergeCell ref="L179:L180"/>
    <mergeCell ref="G137:J137"/>
    <mergeCell ref="L137:L138"/>
    <mergeCell ref="G142:J142"/>
    <mergeCell ref="L142:L143"/>
    <mergeCell ref="G148:J148"/>
    <mergeCell ref="L148:L149"/>
    <mergeCell ref="A129:C129"/>
    <mergeCell ref="G129:J129"/>
    <mergeCell ref="A130:C130"/>
    <mergeCell ref="B132:E132"/>
    <mergeCell ref="G133:J133"/>
    <mergeCell ref="L133:L134"/>
    <mergeCell ref="G106:J106"/>
    <mergeCell ref="L106:L107"/>
    <mergeCell ref="G114:J114"/>
    <mergeCell ref="L114:L115"/>
    <mergeCell ref="G119:J119"/>
    <mergeCell ref="L119:L120"/>
    <mergeCell ref="G90:J90"/>
    <mergeCell ref="L90:L91"/>
    <mergeCell ref="G94:J94"/>
    <mergeCell ref="L94:L95"/>
    <mergeCell ref="G100:J100"/>
    <mergeCell ref="L100:L101"/>
    <mergeCell ref="G76:J76"/>
    <mergeCell ref="L76:L77"/>
    <mergeCell ref="G80:J80"/>
    <mergeCell ref="L80:L81"/>
    <mergeCell ref="G86:J86"/>
    <mergeCell ref="L86:L87"/>
    <mergeCell ref="G62:J62"/>
    <mergeCell ref="L62:L63"/>
    <mergeCell ref="G67:J67"/>
    <mergeCell ref="L67:L68"/>
    <mergeCell ref="G72:J72"/>
    <mergeCell ref="L72:L73"/>
    <mergeCell ref="G44:J44"/>
    <mergeCell ref="L44:L45"/>
    <mergeCell ref="G48:J48"/>
    <mergeCell ref="L48:L49"/>
    <mergeCell ref="G58:J58"/>
    <mergeCell ref="L58:L59"/>
    <mergeCell ref="G40:J40"/>
    <mergeCell ref="L40:L41"/>
    <mergeCell ref="A1:L1"/>
    <mergeCell ref="A2:L2"/>
    <mergeCell ref="G3:J3"/>
    <mergeCell ref="L3:L4"/>
    <mergeCell ref="G16:J16"/>
    <mergeCell ref="L16:L17"/>
    <mergeCell ref="F24:G24"/>
    <mergeCell ref="J25:L25"/>
    <mergeCell ref="F28:G28"/>
    <mergeCell ref="A38:L38"/>
    <mergeCell ref="A39:L39"/>
  </mergeCells>
  <pageMargins left="0.96" right="0.56999999999999995" top="0.23622047244094491" bottom="0.31496062992125984" header="0.21" footer="0.19685039370078741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16-31 MAY  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2019-02-27T19:34:03Z</cp:lastPrinted>
  <dcterms:created xsi:type="dcterms:W3CDTF">2012-10-05T14:34:00Z</dcterms:created>
  <dcterms:modified xsi:type="dcterms:W3CDTF">2019-08-09T14:18:42Z</dcterms:modified>
</cp:coreProperties>
</file>