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875" windowHeight="7710"/>
  </bookViews>
  <sheets>
    <sheet name="01OCT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AA8" i="1" l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59" i="1"/>
  <c r="AB59" i="1" s="1"/>
</calcChain>
</file>

<file path=xl/sharedStrings.xml><?xml version="1.0" encoding="utf-8"?>
<sst xmlns="http://schemas.openxmlformats.org/spreadsheetml/2006/main" count="591" uniqueCount="178">
  <si>
    <t>PARQUE METROPOLITANO DE GUADALAJARA</t>
  </si>
  <si>
    <t>19- Quincenal del martes 01 de octubre de 2019 al martes 15 de octubre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</si>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</sst>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C1" zoomScaleNormal="100" workbookViewId="0">
      <selection activeCell="X13" sqref="X13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9.8554687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42578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" customWidth="1"/>
    <col min="16" max="16" width="10.28515625" hidden="1" customWidth="1"/>
    <col min="17" max="17" width="8.42578125" customWidth="1"/>
    <col min="18" max="18" width="10.28515625" hidden="1" customWidth="1"/>
    <col min="19" max="19" width="9.140625" hidden="1" customWidth="1"/>
    <col min="20" max="20" width="8" hidden="1" customWidth="1"/>
    <col min="21" max="21" width="7.57031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9.285156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4" spans="1:28" ht="15.75" thickBot="1" x14ac:dyDescent="0.3">
      <c r="A4" s="37" t="s">
        <v>1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6225.11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0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8232.5</v>
      </c>
      <c r="Z8" s="19">
        <f>SUM(J8+K8+L8+M8+N8+R8+S8+U8+V8+W8)</f>
        <v>2007.3899999999999</v>
      </c>
      <c r="AA8" s="19">
        <f t="shared" ref="AA8:AA54" si="0">+Y8-Z8</f>
        <v>6225.1100000000006</v>
      </c>
      <c r="AB8" s="20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3093.85</v>
      </c>
      <c r="G9" s="19">
        <v>7002.45</v>
      </c>
      <c r="H9" s="19">
        <v>422</v>
      </c>
      <c r="I9" s="19">
        <v>333</v>
      </c>
      <c r="J9" s="19">
        <v>1127.97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0</v>
      </c>
      <c r="Q9" s="19"/>
      <c r="R9" s="19">
        <v>0</v>
      </c>
      <c r="S9" s="19">
        <v>0</v>
      </c>
      <c r="T9" s="19"/>
      <c r="U9" s="19">
        <v>564</v>
      </c>
      <c r="V9" s="19">
        <v>40</v>
      </c>
      <c r="W9" s="19">
        <v>58</v>
      </c>
      <c r="X9" s="19">
        <v>933.66</v>
      </c>
      <c r="Y9" s="19">
        <f t="shared" ref="Y9:Y54" si="2">SUM(G9+H9+I9+O9+P9+X9)</f>
        <v>8691.11</v>
      </c>
      <c r="Z9" s="19">
        <f t="shared" ref="Z9:Z60" si="3">SUM(J9+K9+L9+M9+N9+R9+S9+U9+V9+W9)</f>
        <v>5597.26</v>
      </c>
      <c r="AA9" s="19">
        <f t="shared" si="0"/>
        <v>3093.8500000000004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1482.55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45</v>
      </c>
      <c r="M10" s="19">
        <v>3455.5</v>
      </c>
      <c r="N10" s="19">
        <v>150.30000000000001</v>
      </c>
      <c r="O10" s="19" t="s">
        <v>45</v>
      </c>
      <c r="P10" s="19">
        <v>0</v>
      </c>
      <c r="Q10" s="19"/>
      <c r="R10" s="19">
        <v>0</v>
      </c>
      <c r="S10" s="19">
        <v>660.23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7607.5</v>
      </c>
      <c r="Z10" s="19">
        <f t="shared" si="3"/>
        <v>6124.9500000000007</v>
      </c>
      <c r="AA10" s="19">
        <f t="shared" si="0"/>
        <v>1482.5499999999993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2197.13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2486</v>
      </c>
      <c r="M11" s="19" t="s">
        <v>45</v>
      </c>
      <c r="N11" s="19" t="s">
        <v>45</v>
      </c>
      <c r="O11" s="19" t="s">
        <v>45</v>
      </c>
      <c r="P11" s="19">
        <v>0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45</v>
      </c>
      <c r="Y11" s="19">
        <f t="shared" si="2"/>
        <v>6434.05</v>
      </c>
      <c r="Z11" s="19">
        <f t="shared" si="3"/>
        <v>4236.92</v>
      </c>
      <c r="AA11" s="19">
        <f t="shared" si="0"/>
        <v>2197.13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6516.31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0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8653.4</v>
      </c>
      <c r="Z12" s="19">
        <f t="shared" si="3"/>
        <v>2137.09</v>
      </c>
      <c r="AA12" s="19">
        <f t="shared" si="0"/>
        <v>6516.3099999999995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4433.13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0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6434.05</v>
      </c>
      <c r="Z13" s="19">
        <f t="shared" si="3"/>
        <v>2000.92</v>
      </c>
      <c r="AA13" s="19">
        <f t="shared" si="0"/>
        <v>4433.13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2750.13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>
        <v>1733</v>
      </c>
      <c r="M14" s="19" t="s">
        <v>45</v>
      </c>
      <c r="N14" s="19" t="s">
        <v>45</v>
      </c>
      <c r="O14" s="19" t="s">
        <v>45</v>
      </c>
      <c r="P14" s="19">
        <v>0</v>
      </c>
      <c r="Q14" s="19"/>
      <c r="R14" s="19">
        <v>0</v>
      </c>
      <c r="S14" s="19">
        <v>0</v>
      </c>
      <c r="T14" s="19"/>
      <c r="U14" s="19">
        <v>450</v>
      </c>
      <c r="V14" s="19">
        <v>40</v>
      </c>
      <c r="W14" s="19">
        <v>58</v>
      </c>
      <c r="X14" s="19" t="s">
        <v>45</v>
      </c>
      <c r="Y14" s="19">
        <f t="shared" si="2"/>
        <v>6434.05</v>
      </c>
      <c r="Z14" s="19">
        <f t="shared" si="3"/>
        <v>3683.92</v>
      </c>
      <c r="AA14" s="19">
        <f t="shared" si="0"/>
        <v>2750.13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2505.13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2486</v>
      </c>
      <c r="M15" s="19" t="s">
        <v>45</v>
      </c>
      <c r="N15" s="19" t="s">
        <v>45</v>
      </c>
      <c r="O15" s="19" t="s">
        <v>45</v>
      </c>
      <c r="P15" s="19">
        <v>0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6434.05</v>
      </c>
      <c r="Z15" s="19">
        <f t="shared" si="3"/>
        <v>3928.92</v>
      </c>
      <c r="AA15" s="19">
        <f t="shared" si="0"/>
        <v>2505.13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4622.13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0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6434.05</v>
      </c>
      <c r="Z16" s="19">
        <f t="shared" si="3"/>
        <v>1811.92</v>
      </c>
      <c r="AA16" s="19">
        <f t="shared" si="0"/>
        <v>4622.13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2033.45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2899.68</v>
      </c>
      <c r="M17" s="19" t="s">
        <v>45</v>
      </c>
      <c r="N17" s="19" t="s">
        <v>45</v>
      </c>
      <c r="O17" s="19" t="s">
        <v>45</v>
      </c>
      <c r="P17" s="19">
        <v>0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>
        <v>58</v>
      </c>
      <c r="X17" s="19" t="s">
        <v>45</v>
      </c>
      <c r="Y17" s="19">
        <f t="shared" si="2"/>
        <v>6434.05</v>
      </c>
      <c r="Z17" s="19">
        <f t="shared" si="3"/>
        <v>4400.6000000000004</v>
      </c>
      <c r="AA17" s="19">
        <f t="shared" si="0"/>
        <v>2033.4499999999998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3376.88</v>
      </c>
      <c r="G18" s="19">
        <v>5798.55</v>
      </c>
      <c r="H18" s="19">
        <v>387.5</v>
      </c>
      <c r="I18" s="19">
        <v>248</v>
      </c>
      <c r="J18" s="19">
        <v>736.09</v>
      </c>
      <c r="K18" s="19">
        <v>666.83</v>
      </c>
      <c r="L18" s="19">
        <v>1343.25</v>
      </c>
      <c r="M18" s="19" t="s">
        <v>45</v>
      </c>
      <c r="N18" s="19" t="s">
        <v>45</v>
      </c>
      <c r="O18" s="19" t="s">
        <v>45</v>
      </c>
      <c r="P18" s="19">
        <v>0</v>
      </c>
      <c r="Q18" s="19"/>
      <c r="R18" s="19" t="s">
        <v>45</v>
      </c>
      <c r="S18" s="19">
        <v>0</v>
      </c>
      <c r="T18" s="19"/>
      <c r="U18" s="19">
        <v>213</v>
      </c>
      <c r="V18" s="19">
        <v>40</v>
      </c>
      <c r="W18" s="19">
        <v>58</v>
      </c>
      <c r="X18" s="19" t="s">
        <v>45</v>
      </c>
      <c r="Y18" s="19">
        <f t="shared" si="2"/>
        <v>6434.05</v>
      </c>
      <c r="Z18" s="19">
        <f t="shared" si="3"/>
        <v>3057.17</v>
      </c>
      <c r="AA18" s="19">
        <f t="shared" si="0"/>
        <v>3376.88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2505.13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2486</v>
      </c>
      <c r="M19" s="19" t="s">
        <v>45</v>
      </c>
      <c r="N19" s="19" t="s">
        <v>45</v>
      </c>
      <c r="O19" s="19" t="s">
        <v>45</v>
      </c>
      <c r="P19" s="19">
        <v>0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6434.05</v>
      </c>
      <c r="Z19" s="19">
        <f t="shared" si="3"/>
        <v>3928.92</v>
      </c>
      <c r="AA19" s="19">
        <f t="shared" si="0"/>
        <v>2505.13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3187.91</v>
      </c>
      <c r="G20" s="19">
        <v>6277.5</v>
      </c>
      <c r="H20" s="19">
        <v>443</v>
      </c>
      <c r="I20" s="19">
        <v>295</v>
      </c>
      <c r="J20" s="19">
        <v>949.68</v>
      </c>
      <c r="K20" s="19">
        <v>721.91</v>
      </c>
      <c r="L20" s="19">
        <v>2691</v>
      </c>
      <c r="M20" s="19" t="s">
        <v>45</v>
      </c>
      <c r="N20" s="19" t="s">
        <v>45</v>
      </c>
      <c r="O20" s="19">
        <v>0</v>
      </c>
      <c r="P20" s="19">
        <v>0</v>
      </c>
      <c r="Q20" s="19"/>
      <c r="R20" s="19">
        <v>0</v>
      </c>
      <c r="S20" s="19">
        <v>0</v>
      </c>
      <c r="T20" s="19"/>
      <c r="U20" s="19">
        <v>204</v>
      </c>
      <c r="V20" s="19">
        <v>40</v>
      </c>
      <c r="W20" s="19">
        <v>58</v>
      </c>
      <c r="X20" s="19">
        <v>837</v>
      </c>
      <c r="Y20" s="19">
        <f t="shared" si="2"/>
        <v>7852.5</v>
      </c>
      <c r="Z20" s="19">
        <f t="shared" si="3"/>
        <v>4664.59</v>
      </c>
      <c r="AA20" s="19">
        <f t="shared" si="0"/>
        <v>3187.91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6698.96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0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 t="s">
        <v>45</v>
      </c>
      <c r="Y21" s="19">
        <f t="shared" si="2"/>
        <v>9579.4</v>
      </c>
      <c r="Z21" s="19">
        <f t="shared" si="3"/>
        <v>2880.44</v>
      </c>
      <c r="AA21" s="19">
        <f t="shared" si="0"/>
        <v>6698.9599999999991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 t="s">
        <v>45</v>
      </c>
      <c r="H22" s="19" t="s">
        <v>45</v>
      </c>
      <c r="I22" s="19" t="s">
        <v>45</v>
      </c>
      <c r="J22" s="19" t="s">
        <v>45</v>
      </c>
      <c r="K22" s="19">
        <v>687.41</v>
      </c>
      <c r="L22" s="19" t="s">
        <v>45</v>
      </c>
      <c r="M22" s="19" t="s">
        <v>45</v>
      </c>
      <c r="N22" s="19">
        <v>0</v>
      </c>
      <c r="O22" s="19">
        <v>0</v>
      </c>
      <c r="P22" s="19">
        <v>0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 t="s">
        <v>45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4725.68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0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7015.5</v>
      </c>
      <c r="Z23" s="19">
        <f t="shared" si="3"/>
        <v>2289.8199999999997</v>
      </c>
      <c r="AA23" s="19">
        <f t="shared" si="0"/>
        <v>4725.68</v>
      </c>
      <c r="AB23" s="20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4806.58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0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7607.5</v>
      </c>
      <c r="Z24" s="19">
        <f t="shared" si="3"/>
        <v>2800.92</v>
      </c>
      <c r="AA24" s="19">
        <f t="shared" si="0"/>
        <v>4806.58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3230.47</v>
      </c>
      <c r="G25" s="19">
        <v>6277.5</v>
      </c>
      <c r="H25" s="19">
        <v>443</v>
      </c>
      <c r="I25" s="19">
        <v>295</v>
      </c>
      <c r="J25" s="19">
        <v>972.03</v>
      </c>
      <c r="K25" s="19">
        <v>721.91</v>
      </c>
      <c r="L25" s="19" t="s">
        <v>45</v>
      </c>
      <c r="M25" s="19">
        <v>1899.81</v>
      </c>
      <c r="N25" s="19">
        <v>72.900000000000006</v>
      </c>
      <c r="O25" s="19">
        <v>104.62</v>
      </c>
      <c r="P25" s="19">
        <v>0</v>
      </c>
      <c r="Q25" s="19"/>
      <c r="R25" s="19" t="s">
        <v>45</v>
      </c>
      <c r="S25" s="19">
        <v>0</v>
      </c>
      <c r="T25" s="19"/>
      <c r="U25" s="19">
        <v>1020</v>
      </c>
      <c r="V25" s="19">
        <v>40</v>
      </c>
      <c r="W25" s="19" t="s">
        <v>45</v>
      </c>
      <c r="X25" s="19">
        <v>837</v>
      </c>
      <c r="Y25" s="19">
        <f t="shared" si="2"/>
        <v>7957.12</v>
      </c>
      <c r="Z25" s="19">
        <f t="shared" si="3"/>
        <v>4726.6499999999996</v>
      </c>
      <c r="AA25" s="19">
        <f t="shared" si="0"/>
        <v>3230.4700000000003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4880.8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 t="s">
        <v>45</v>
      </c>
      <c r="M26" s="19" t="s">
        <v>45</v>
      </c>
      <c r="N26" s="19" t="s">
        <v>45</v>
      </c>
      <c r="O26" s="19">
        <v>0</v>
      </c>
      <c r="P26" s="19">
        <v>0</v>
      </c>
      <c r="Q26" s="19"/>
      <c r="R26" s="19">
        <v>0</v>
      </c>
      <c r="S26" s="19">
        <v>0</v>
      </c>
      <c r="T26" s="19">
        <v>0</v>
      </c>
      <c r="U26" s="19">
        <v>512.5</v>
      </c>
      <c r="V26" s="19">
        <v>40</v>
      </c>
      <c r="W26" s="19" t="s">
        <v>45</v>
      </c>
      <c r="X26" s="19" t="s">
        <v>45</v>
      </c>
      <c r="Y26" s="19">
        <f>SUM(G26+H26+I26+O26+P26+T26+X26)</f>
        <v>7015.5</v>
      </c>
      <c r="Z26" s="19">
        <f t="shared" si="3"/>
        <v>2134.6999999999998</v>
      </c>
      <c r="AA26" s="19">
        <f t="shared" si="0"/>
        <v>4880.8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1981.97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 t="s">
        <v>45</v>
      </c>
      <c r="M27" s="19">
        <v>2131.86</v>
      </c>
      <c r="N27" s="19">
        <v>93.3</v>
      </c>
      <c r="O27" s="19" t="s">
        <v>45</v>
      </c>
      <c r="P27" s="19">
        <v>0</v>
      </c>
      <c r="Q27" s="19"/>
      <c r="R27" s="19">
        <v>0</v>
      </c>
      <c r="S27" s="19">
        <v>0</v>
      </c>
      <c r="T27" s="19"/>
      <c r="U27" s="19">
        <v>726</v>
      </c>
      <c r="V27" s="19">
        <v>40</v>
      </c>
      <c r="W27" s="19">
        <v>58</v>
      </c>
      <c r="X27" s="19" t="s">
        <v>45</v>
      </c>
      <c r="Y27" s="19">
        <f t="shared" si="2"/>
        <v>6434.05</v>
      </c>
      <c r="Z27" s="19">
        <f t="shared" si="3"/>
        <v>4452.08</v>
      </c>
      <c r="AA27" s="19">
        <f t="shared" si="0"/>
        <v>1981.9700000000003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3143.94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>
        <v>2249.36</v>
      </c>
      <c r="M28" s="19" t="s">
        <v>45</v>
      </c>
      <c r="N28" s="19" t="s">
        <v>45</v>
      </c>
      <c r="O28" s="19" t="s">
        <v>45</v>
      </c>
      <c r="P28" s="19">
        <v>0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7015.5</v>
      </c>
      <c r="Z28" s="19">
        <f t="shared" si="3"/>
        <v>3871.56</v>
      </c>
      <c r="AA28" s="19">
        <f t="shared" si="0"/>
        <v>3143.94</v>
      </c>
      <c r="AB28" s="20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2449.5300000000002</v>
      </c>
      <c r="G29" s="19">
        <v>6277.5</v>
      </c>
      <c r="H29" s="19">
        <v>443</v>
      </c>
      <c r="I29" s="19">
        <v>295</v>
      </c>
      <c r="J29" s="19">
        <v>949.68</v>
      </c>
      <c r="K29" s="19">
        <v>721.91</v>
      </c>
      <c r="L29" s="19">
        <v>411</v>
      </c>
      <c r="M29" s="19">
        <v>2584.2800000000002</v>
      </c>
      <c r="N29" s="19">
        <v>113.1</v>
      </c>
      <c r="O29" s="19">
        <v>0</v>
      </c>
      <c r="P29" s="19">
        <v>0</v>
      </c>
      <c r="Q29" s="19"/>
      <c r="R29" s="19" t="s">
        <v>45</v>
      </c>
      <c r="S29" s="19">
        <v>0</v>
      </c>
      <c r="T29" s="19"/>
      <c r="U29" s="19">
        <v>525</v>
      </c>
      <c r="V29" s="19">
        <v>40</v>
      </c>
      <c r="W29" s="19">
        <v>58</v>
      </c>
      <c r="X29" s="19">
        <v>837</v>
      </c>
      <c r="Y29" s="19">
        <f t="shared" si="2"/>
        <v>7852.5</v>
      </c>
      <c r="Z29" s="19">
        <f t="shared" si="3"/>
        <v>5402.9700000000012</v>
      </c>
      <c r="AA29" s="19">
        <f t="shared" si="0"/>
        <v>2449.5299999999988</v>
      </c>
      <c r="AB29" s="20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2443.87</v>
      </c>
      <c r="G30" s="19">
        <v>6277.5</v>
      </c>
      <c r="H30" s="19">
        <v>443</v>
      </c>
      <c r="I30" s="19">
        <v>295</v>
      </c>
      <c r="J30" s="19">
        <v>882.64</v>
      </c>
      <c r="K30" s="19">
        <v>721.91</v>
      </c>
      <c r="L30" s="19" t="s">
        <v>45</v>
      </c>
      <c r="M30" s="19">
        <v>2748.95</v>
      </c>
      <c r="N30" s="19">
        <v>282.75</v>
      </c>
      <c r="O30" s="19">
        <v>104.62</v>
      </c>
      <c r="P30" s="19">
        <v>0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 t="s">
        <v>45</v>
      </c>
      <c r="Y30" s="19">
        <f t="shared" si="2"/>
        <v>7120.12</v>
      </c>
      <c r="Z30" s="19">
        <f t="shared" si="3"/>
        <v>4676.25</v>
      </c>
      <c r="AA30" s="19">
        <f t="shared" si="0"/>
        <v>2443.87</v>
      </c>
      <c r="AB30" s="20">
        <f t="shared" si="1"/>
        <v>0</v>
      </c>
    </row>
    <row r="31" spans="1:28" x14ac:dyDescent="0.25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4971.5200000000004</v>
      </c>
      <c r="G31" s="19">
        <v>6277.5</v>
      </c>
      <c r="H31" s="19">
        <v>443</v>
      </c>
      <c r="I31" s="19">
        <v>295</v>
      </c>
      <c r="J31" s="19">
        <v>1172.32</v>
      </c>
      <c r="K31" s="19">
        <v>721.91</v>
      </c>
      <c r="L31" s="19">
        <v>1993</v>
      </c>
      <c r="M31" s="19" t="s">
        <v>45</v>
      </c>
      <c r="N31" s="19" t="s">
        <v>45</v>
      </c>
      <c r="O31" s="19">
        <v>209.25</v>
      </c>
      <c r="P31" s="19">
        <v>0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 t="s">
        <v>45</v>
      </c>
      <c r="X31" s="19">
        <v>1674</v>
      </c>
      <c r="Y31" s="19">
        <f>SUM(G31+H31+I31+O31+P31+T31+X31)</f>
        <v>8898.75</v>
      </c>
      <c r="Z31" s="19">
        <f t="shared" si="3"/>
        <v>3927.23</v>
      </c>
      <c r="AA31" s="19">
        <f t="shared" si="0"/>
        <v>4971.5200000000004</v>
      </c>
      <c r="AB31" s="20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5235.8999999999996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45</v>
      </c>
      <c r="N32" s="19">
        <v>137.4</v>
      </c>
      <c r="O32" s="19" t="s">
        <v>45</v>
      </c>
      <c r="P32" s="19">
        <v>0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15187.5</v>
      </c>
      <c r="Z32" s="19">
        <f t="shared" si="3"/>
        <v>9951.6</v>
      </c>
      <c r="AA32" s="19">
        <f t="shared" si="0"/>
        <v>5235.8999999999996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2273.98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45</v>
      </c>
      <c r="P33" s="19">
        <v>0</v>
      </c>
      <c r="Q33" s="19"/>
      <c r="R33" s="19" t="s">
        <v>45</v>
      </c>
      <c r="S33" s="19">
        <v>0</v>
      </c>
      <c r="T33" s="19"/>
      <c r="U33" s="19" t="s">
        <v>45</v>
      </c>
      <c r="V33" s="19">
        <v>40</v>
      </c>
      <c r="W33" s="19">
        <v>58</v>
      </c>
      <c r="X33" s="19" t="s">
        <v>45</v>
      </c>
      <c r="Y33" s="19">
        <f t="shared" si="2"/>
        <v>6434.05</v>
      </c>
      <c r="Z33" s="19">
        <f t="shared" si="3"/>
        <v>4160.07</v>
      </c>
      <c r="AA33" s="19">
        <f t="shared" si="0"/>
        <v>2273.9800000000005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5343.3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 t="s">
        <v>45</v>
      </c>
      <c r="M34" s="19">
        <v>0</v>
      </c>
      <c r="N34" s="19">
        <v>0</v>
      </c>
      <c r="O34" s="19" t="s">
        <v>45</v>
      </c>
      <c r="P34" s="19">
        <v>0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7015.5</v>
      </c>
      <c r="Z34" s="19">
        <f t="shared" si="3"/>
        <v>1672.1999999999998</v>
      </c>
      <c r="AA34" s="19">
        <f t="shared" si="0"/>
        <v>5343.3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2644.3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2691</v>
      </c>
      <c r="M35" s="19" t="s">
        <v>45</v>
      </c>
      <c r="N35" s="19" t="s">
        <v>45</v>
      </c>
      <c r="O35" s="19" t="s">
        <v>45</v>
      </c>
      <c r="P35" s="19">
        <v>0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7015.5</v>
      </c>
      <c r="Z35" s="19">
        <f t="shared" si="3"/>
        <v>4371.2</v>
      </c>
      <c r="AA35" s="19">
        <f t="shared" si="0"/>
        <v>2644.3</v>
      </c>
      <c r="AB35" s="20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1548.52</v>
      </c>
      <c r="G36" s="19">
        <v>6277.5</v>
      </c>
      <c r="H36" s="19">
        <v>443</v>
      </c>
      <c r="I36" s="19">
        <v>295</v>
      </c>
      <c r="J36" s="19">
        <v>860.29</v>
      </c>
      <c r="K36" s="19">
        <v>721.91</v>
      </c>
      <c r="L36" s="19" t="s">
        <v>45</v>
      </c>
      <c r="M36" s="19">
        <v>2660.48</v>
      </c>
      <c r="N36" s="19">
        <v>126.3</v>
      </c>
      <c r="O36" s="19" t="s">
        <v>45</v>
      </c>
      <c r="P36" s="19">
        <v>0</v>
      </c>
      <c r="Q36" s="19"/>
      <c r="R36" s="19" t="s">
        <v>45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45</v>
      </c>
      <c r="Y36" s="19">
        <f t="shared" si="2"/>
        <v>7015.5</v>
      </c>
      <c r="Z36" s="19">
        <f t="shared" si="3"/>
        <v>5466.9800000000005</v>
      </c>
      <c r="AA36" s="19">
        <f t="shared" si="0"/>
        <v>1548.5199999999995</v>
      </c>
      <c r="AB36" s="20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1592.54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922</v>
      </c>
      <c r="M37" s="19">
        <v>2272.4899999999998</v>
      </c>
      <c r="N37" s="19">
        <v>182</v>
      </c>
      <c r="O37" s="19" t="s">
        <v>45</v>
      </c>
      <c r="P37" s="19">
        <v>0</v>
      </c>
      <c r="Q37" s="19"/>
      <c r="R37" s="19" t="s">
        <v>45</v>
      </c>
      <c r="S37" s="19">
        <v>0</v>
      </c>
      <c r="T37" s="19"/>
      <c r="U37" s="19">
        <v>785.75</v>
      </c>
      <c r="V37" s="19">
        <v>40</v>
      </c>
      <c r="W37" s="19">
        <v>58</v>
      </c>
      <c r="X37" s="19" t="s">
        <v>45</v>
      </c>
      <c r="Y37" s="19">
        <f t="shared" si="2"/>
        <v>7631.55</v>
      </c>
      <c r="Z37" s="19">
        <f t="shared" si="3"/>
        <v>6039.01</v>
      </c>
      <c r="AA37" s="19">
        <f t="shared" si="0"/>
        <v>1592.54</v>
      </c>
      <c r="AB37" s="20">
        <f t="shared" si="1"/>
        <v>0</v>
      </c>
    </row>
    <row r="38" spans="1:28" x14ac:dyDescent="0.25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3200.13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1733</v>
      </c>
      <c r="M38" s="19" t="s">
        <v>45</v>
      </c>
      <c r="N38" s="19" t="s">
        <v>45</v>
      </c>
      <c r="O38" s="19" t="s">
        <v>45</v>
      </c>
      <c r="P38" s="19">
        <v>0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6434.05</v>
      </c>
      <c r="Z38" s="19">
        <f t="shared" si="3"/>
        <v>3233.92</v>
      </c>
      <c r="AA38" s="19">
        <f t="shared" si="0"/>
        <v>3200.13</v>
      </c>
      <c r="AB38" s="20">
        <f t="shared" si="1"/>
        <v>0</v>
      </c>
    </row>
    <row r="39" spans="1:28" x14ac:dyDescent="0.25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2084.88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0</v>
      </c>
      <c r="Q39" s="19"/>
      <c r="R39" s="19">
        <v>0</v>
      </c>
      <c r="S39" s="19">
        <v>0</v>
      </c>
      <c r="T39" s="19"/>
      <c r="U39" s="19">
        <v>157.25</v>
      </c>
      <c r="V39" s="19">
        <v>40</v>
      </c>
      <c r="W39" s="19" t="s">
        <v>45</v>
      </c>
      <c r="X39" s="19" t="s">
        <v>45</v>
      </c>
      <c r="Y39" s="19">
        <f t="shared" si="2"/>
        <v>6434.05</v>
      </c>
      <c r="Z39" s="19">
        <f t="shared" si="3"/>
        <v>4349.17</v>
      </c>
      <c r="AA39" s="19">
        <f t="shared" si="0"/>
        <v>2084.88</v>
      </c>
      <c r="AB39" s="20">
        <f t="shared" si="1"/>
        <v>0</v>
      </c>
    </row>
    <row r="40" spans="1:28" x14ac:dyDescent="0.25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906.22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0</v>
      </c>
      <c r="Q40" s="19"/>
      <c r="R40" s="19">
        <v>300</v>
      </c>
      <c r="S40" s="19">
        <v>0</v>
      </c>
      <c r="T40" s="19"/>
      <c r="U40" s="19">
        <v>1263.6600000000001</v>
      </c>
      <c r="V40" s="19">
        <v>40</v>
      </c>
      <c r="W40" s="19" t="s">
        <v>45</v>
      </c>
      <c r="X40" s="19" t="s">
        <v>45</v>
      </c>
      <c r="Y40" s="19">
        <f t="shared" si="2"/>
        <v>7275.5</v>
      </c>
      <c r="Z40" s="19">
        <f t="shared" si="3"/>
        <v>6369.28</v>
      </c>
      <c r="AA40" s="19">
        <f t="shared" si="0"/>
        <v>906.22000000000025</v>
      </c>
      <c r="AB40" s="20">
        <f t="shared" si="1"/>
        <v>0</v>
      </c>
    </row>
    <row r="41" spans="1:28" x14ac:dyDescent="0.25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1622.47</v>
      </c>
      <c r="G41" s="19">
        <v>6203.91</v>
      </c>
      <c r="H41" s="19">
        <v>415.7</v>
      </c>
      <c r="I41" s="19">
        <v>299.64999999999998</v>
      </c>
      <c r="J41" s="19">
        <v>839.74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 t="s">
        <v>45</v>
      </c>
      <c r="P41" s="19">
        <v>0</v>
      </c>
      <c r="Q41" s="19"/>
      <c r="R41" s="19">
        <v>0</v>
      </c>
      <c r="S41" s="19">
        <v>0</v>
      </c>
      <c r="T41" s="19"/>
      <c r="U41" s="19">
        <v>150</v>
      </c>
      <c r="V41" s="19">
        <v>40</v>
      </c>
      <c r="W41" s="19">
        <v>58</v>
      </c>
      <c r="X41" s="19" t="s">
        <v>45</v>
      </c>
      <c r="Y41" s="19">
        <f t="shared" si="2"/>
        <v>6919.2599999999993</v>
      </c>
      <c r="Z41" s="19">
        <f t="shared" si="3"/>
        <v>5296.79</v>
      </c>
      <c r="AA41" s="19">
        <f t="shared" si="0"/>
        <v>1622.4699999999993</v>
      </c>
      <c r="AB41" s="20">
        <f t="shared" si="1"/>
        <v>0</v>
      </c>
    </row>
    <row r="42" spans="1:28" x14ac:dyDescent="0.25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6107.35</v>
      </c>
      <c r="G42" s="19">
        <v>6723.45</v>
      </c>
      <c r="H42" s="19">
        <v>529.5</v>
      </c>
      <c r="I42" s="19">
        <v>324.5</v>
      </c>
      <c r="J42" s="19">
        <v>1320.93</v>
      </c>
      <c r="K42" s="19">
        <v>773.2</v>
      </c>
      <c r="L42" s="19">
        <v>1353</v>
      </c>
      <c r="M42" s="19" t="s">
        <v>45</v>
      </c>
      <c r="N42" s="19" t="s">
        <v>45</v>
      </c>
      <c r="O42" s="19">
        <v>224.11</v>
      </c>
      <c r="P42" s="19">
        <v>0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>
        <v>1792.92</v>
      </c>
      <c r="Y42" s="19">
        <f t="shared" si="2"/>
        <v>9594.48</v>
      </c>
      <c r="Z42" s="19">
        <f t="shared" si="3"/>
        <v>3487.13</v>
      </c>
      <c r="AA42" s="19">
        <f t="shared" si="0"/>
        <v>6107.3499999999995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4393.3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0</v>
      </c>
      <c r="Q43" s="19"/>
      <c r="R43" s="19" t="s">
        <v>45</v>
      </c>
      <c r="S43" s="19">
        <v>0</v>
      </c>
      <c r="T43" s="19"/>
      <c r="U43" s="19">
        <v>1000</v>
      </c>
      <c r="V43" s="19">
        <v>40</v>
      </c>
      <c r="W43" s="19" t="s">
        <v>45</v>
      </c>
      <c r="X43" s="19" t="s">
        <v>45</v>
      </c>
      <c r="Y43" s="19">
        <f t="shared" si="2"/>
        <v>7015.5</v>
      </c>
      <c r="Z43" s="19">
        <f t="shared" si="3"/>
        <v>2622.2</v>
      </c>
      <c r="AA43" s="19">
        <f t="shared" si="0"/>
        <v>4393.3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4433.13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 t="s">
        <v>45</v>
      </c>
      <c r="M44" s="19" t="s">
        <v>45</v>
      </c>
      <c r="N44" s="19" t="s">
        <v>45</v>
      </c>
      <c r="O44" s="19" t="s">
        <v>45</v>
      </c>
      <c r="P44" s="19">
        <v>0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>
        <v>58</v>
      </c>
      <c r="X44" s="19" t="s">
        <v>45</v>
      </c>
      <c r="Y44" s="19">
        <f t="shared" si="2"/>
        <v>6434.05</v>
      </c>
      <c r="Z44" s="19">
        <f t="shared" si="3"/>
        <v>2000.92</v>
      </c>
      <c r="AA44" s="19">
        <f t="shared" si="0"/>
        <v>4433.13</v>
      </c>
      <c r="AB44" s="20">
        <f t="shared" si="1"/>
        <v>0</v>
      </c>
    </row>
    <row r="45" spans="1:28" x14ac:dyDescent="0.25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1198.4000000000001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0</v>
      </c>
      <c r="Q45" s="19"/>
      <c r="R45" s="19" t="s">
        <v>45</v>
      </c>
      <c r="S45" s="19">
        <v>0</v>
      </c>
      <c r="T45" s="19"/>
      <c r="U45" s="19">
        <v>835.4</v>
      </c>
      <c r="V45" s="19">
        <v>40</v>
      </c>
      <c r="W45" s="19">
        <v>58</v>
      </c>
      <c r="X45" s="19" t="s">
        <v>45</v>
      </c>
      <c r="Y45" s="19">
        <f t="shared" si="2"/>
        <v>6434.05</v>
      </c>
      <c r="Z45" s="19">
        <f t="shared" si="3"/>
        <v>5235.6499999999996</v>
      </c>
      <c r="AA45" s="19">
        <f t="shared" si="0"/>
        <v>1198.4000000000005</v>
      </c>
      <c r="AB45" s="20">
        <f t="shared" si="1"/>
        <v>0</v>
      </c>
    </row>
    <row r="46" spans="1:28" x14ac:dyDescent="0.25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3001.3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45</v>
      </c>
      <c r="N46" s="19" t="s">
        <v>45</v>
      </c>
      <c r="O46" s="19" t="s">
        <v>45</v>
      </c>
      <c r="P46" s="19">
        <v>0</v>
      </c>
      <c r="Q46" s="19"/>
      <c r="R46" s="19">
        <v>250</v>
      </c>
      <c r="S46" s="19">
        <v>0</v>
      </c>
      <c r="T46" s="19"/>
      <c r="U46" s="19">
        <v>1075</v>
      </c>
      <c r="V46" s="19">
        <v>40</v>
      </c>
      <c r="W46" s="19">
        <v>58</v>
      </c>
      <c r="X46" s="19" t="s">
        <v>45</v>
      </c>
      <c r="Y46" s="19">
        <f t="shared" si="2"/>
        <v>7015.5</v>
      </c>
      <c r="Z46" s="19">
        <f t="shared" si="3"/>
        <v>4014.2</v>
      </c>
      <c r="AA46" s="19">
        <f>+Y46-Z46</f>
        <v>3001.3</v>
      </c>
      <c r="AB46" s="20">
        <f t="shared" si="1"/>
        <v>0</v>
      </c>
    </row>
    <row r="47" spans="1:28" x14ac:dyDescent="0.25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3972.05</v>
      </c>
      <c r="G47" s="19">
        <v>6277.5</v>
      </c>
      <c r="H47" s="19">
        <v>443</v>
      </c>
      <c r="I47" s="19">
        <v>295</v>
      </c>
      <c r="J47" s="19">
        <v>1172.32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209.25</v>
      </c>
      <c r="P47" s="19">
        <v>0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>
        <v>1674</v>
      </c>
      <c r="Y47" s="19">
        <f t="shared" si="2"/>
        <v>8898.75</v>
      </c>
      <c r="Z47" s="19">
        <f t="shared" si="3"/>
        <v>4926.7000000000007</v>
      </c>
      <c r="AA47" s="19">
        <f t="shared" si="0"/>
        <v>3972.0499999999993</v>
      </c>
      <c r="AB47" s="20">
        <f t="shared" si="1"/>
        <v>0</v>
      </c>
    </row>
    <row r="48" spans="1:28" x14ac:dyDescent="0.25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2810.85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1993</v>
      </c>
      <c r="M48" s="19" t="s">
        <v>45</v>
      </c>
      <c r="N48" s="19" t="s">
        <v>45</v>
      </c>
      <c r="O48" s="19">
        <v>0</v>
      </c>
      <c r="P48" s="19">
        <v>0</v>
      </c>
      <c r="Q48" s="19"/>
      <c r="R48" s="19">
        <v>0</v>
      </c>
      <c r="S48" s="19">
        <v>0</v>
      </c>
      <c r="T48" s="19"/>
      <c r="U48" s="19">
        <v>531.45000000000005</v>
      </c>
      <c r="V48" s="19">
        <v>40</v>
      </c>
      <c r="W48" s="19">
        <v>58</v>
      </c>
      <c r="X48" s="19" t="s">
        <v>45</v>
      </c>
      <c r="Y48" s="19">
        <f t="shared" si="2"/>
        <v>7015.5</v>
      </c>
      <c r="Z48" s="19">
        <f t="shared" si="3"/>
        <v>4204.6499999999996</v>
      </c>
      <c r="AA48" s="19">
        <f t="shared" si="0"/>
        <v>2810.8500000000004</v>
      </c>
      <c r="AB48" s="20">
        <f t="shared" si="1"/>
        <v>0</v>
      </c>
    </row>
    <row r="49" spans="1:28" x14ac:dyDescent="0.25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2981.09</v>
      </c>
      <c r="G49" s="19">
        <v>6277.5</v>
      </c>
      <c r="H49" s="19">
        <v>443</v>
      </c>
      <c r="I49" s="19">
        <v>295</v>
      </c>
      <c r="J49" s="19">
        <v>949.68</v>
      </c>
      <c r="K49" s="19">
        <v>721.91</v>
      </c>
      <c r="L49" s="19">
        <v>2304</v>
      </c>
      <c r="M49" s="19" t="s">
        <v>45</v>
      </c>
      <c r="N49" s="19" t="s">
        <v>45</v>
      </c>
      <c r="O49" s="19" t="s">
        <v>45</v>
      </c>
      <c r="P49" s="19">
        <v>0</v>
      </c>
      <c r="Q49" s="19"/>
      <c r="R49" s="19" t="s">
        <v>45</v>
      </c>
      <c r="S49" s="19">
        <v>0</v>
      </c>
      <c r="T49" s="19"/>
      <c r="U49" s="19">
        <v>855.82</v>
      </c>
      <c r="V49" s="19">
        <v>40</v>
      </c>
      <c r="W49" s="19">
        <v>0</v>
      </c>
      <c r="X49" s="19">
        <v>837</v>
      </c>
      <c r="Y49" s="19">
        <f t="shared" si="2"/>
        <v>7852.5</v>
      </c>
      <c r="Z49" s="19">
        <f t="shared" si="3"/>
        <v>4871.41</v>
      </c>
      <c r="AA49" s="19">
        <f t="shared" si="0"/>
        <v>2981.09</v>
      </c>
      <c r="AB49" s="20">
        <f t="shared" si="1"/>
        <v>0</v>
      </c>
    </row>
    <row r="50" spans="1:28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150</v>
      </c>
      <c r="F50" s="19">
        <v>5996.17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0</v>
      </c>
      <c r="Q50" s="19"/>
      <c r="R50" s="19" t="s">
        <v>45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 t="shared" si="2"/>
        <v>7885.3</v>
      </c>
      <c r="Z50" s="19">
        <f t="shared" si="3"/>
        <v>1889.1299999999999</v>
      </c>
      <c r="AA50" s="19">
        <f t="shared" si="0"/>
        <v>5996.17</v>
      </c>
      <c r="AB50" s="20">
        <f t="shared" si="1"/>
        <v>0</v>
      </c>
    </row>
    <row r="51" spans="1:28" x14ac:dyDescent="0.25">
      <c r="A51" s="26" t="s">
        <v>151</v>
      </c>
      <c r="B51" s="15" t="s">
        <v>47</v>
      </c>
      <c r="C51" s="18" t="s">
        <v>152</v>
      </c>
      <c r="D51" s="18" t="s">
        <v>49</v>
      </c>
      <c r="E51" s="18" t="s">
        <v>50</v>
      </c>
      <c r="F51" s="19">
        <v>2940.59</v>
      </c>
      <c r="G51" s="19">
        <v>5022</v>
      </c>
      <c r="H51" s="19">
        <v>354.33</v>
      </c>
      <c r="I51" s="19">
        <v>235.92</v>
      </c>
      <c r="J51" s="19">
        <v>571.35</v>
      </c>
      <c r="K51" s="19">
        <v>721.91</v>
      </c>
      <c r="L51" s="19" t="s">
        <v>45</v>
      </c>
      <c r="M51" s="19" t="s">
        <v>45</v>
      </c>
      <c r="N51" s="19" t="s">
        <v>45</v>
      </c>
      <c r="O51" s="19" t="s">
        <v>45</v>
      </c>
      <c r="P51" s="19">
        <v>0</v>
      </c>
      <c r="Q51" s="19">
        <v>0</v>
      </c>
      <c r="R51" s="19">
        <v>0</v>
      </c>
      <c r="S51" s="19">
        <v>0</v>
      </c>
      <c r="T51" s="19"/>
      <c r="U51" s="19">
        <v>1338.4</v>
      </c>
      <c r="V51" s="19">
        <v>40</v>
      </c>
      <c r="W51" s="19" t="s">
        <v>45</v>
      </c>
      <c r="X51" s="19" t="s">
        <v>45</v>
      </c>
      <c r="Y51" s="19">
        <f>SUM(G51+H51+I51+O51+P51+Q51++X51)</f>
        <v>5612.25</v>
      </c>
      <c r="Z51" s="19">
        <f t="shared" si="3"/>
        <v>2671.66</v>
      </c>
      <c r="AA51" s="19">
        <f t="shared" si="0"/>
        <v>2940.59</v>
      </c>
      <c r="AB51" s="20">
        <f t="shared" si="1"/>
        <v>0</v>
      </c>
    </row>
    <row r="52" spans="1:28" x14ac:dyDescent="0.25">
      <c r="A52" s="26" t="s">
        <v>153</v>
      </c>
      <c r="B52" s="15" t="s">
        <v>47</v>
      </c>
      <c r="C52" s="18" t="s">
        <v>154</v>
      </c>
      <c r="D52" s="18" t="s">
        <v>155</v>
      </c>
      <c r="E52" s="18" t="s">
        <v>50</v>
      </c>
      <c r="F52" s="19">
        <v>7277.16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45</v>
      </c>
      <c r="N52" s="19" t="s">
        <v>45</v>
      </c>
      <c r="O52" s="19" t="s">
        <v>45</v>
      </c>
      <c r="P52" s="19">
        <v>0</v>
      </c>
      <c r="Q52" s="19">
        <v>0</v>
      </c>
      <c r="R52" s="19">
        <v>800</v>
      </c>
      <c r="S52" s="19">
        <v>0</v>
      </c>
      <c r="T52" s="19"/>
      <c r="U52" s="19">
        <v>1010</v>
      </c>
      <c r="V52" s="19" t="s">
        <v>45</v>
      </c>
      <c r="W52" s="19" t="s">
        <v>45</v>
      </c>
      <c r="X52" s="19" t="s">
        <v>45</v>
      </c>
      <c r="Y52" s="19">
        <f t="shared" si="2"/>
        <v>15187.5</v>
      </c>
      <c r="Z52" s="19">
        <f t="shared" si="3"/>
        <v>7910.34</v>
      </c>
      <c r="AA52" s="19">
        <f t="shared" si="0"/>
        <v>7277.16</v>
      </c>
      <c r="AB52" s="28">
        <f t="shared" si="1"/>
        <v>0</v>
      </c>
    </row>
    <row r="53" spans="1:28" ht="22.5" x14ac:dyDescent="0.25">
      <c r="A53" s="26" t="s">
        <v>156</v>
      </c>
      <c r="B53" s="15" t="s">
        <v>47</v>
      </c>
      <c r="C53" s="18" t="s">
        <v>157</v>
      </c>
      <c r="D53" s="27" t="s">
        <v>158</v>
      </c>
      <c r="E53" s="18" t="s">
        <v>50</v>
      </c>
      <c r="F53" s="19">
        <v>4957.8999999999996</v>
      </c>
      <c r="G53" s="19">
        <v>7712.4</v>
      </c>
      <c r="H53" s="19">
        <v>583.5</v>
      </c>
      <c r="I53" s="19">
        <v>357.5</v>
      </c>
      <c r="J53" s="19">
        <v>1559.21</v>
      </c>
      <c r="K53" s="19">
        <v>886.93</v>
      </c>
      <c r="L53" s="19">
        <v>3306</v>
      </c>
      <c r="M53" s="19" t="s">
        <v>45</v>
      </c>
      <c r="N53" s="19" t="s">
        <v>45</v>
      </c>
      <c r="O53" s="19" t="s">
        <v>45</v>
      </c>
      <c r="P53" s="19">
        <v>0</v>
      </c>
      <c r="Q53" s="19">
        <v>0</v>
      </c>
      <c r="R53" s="19">
        <v>0</v>
      </c>
      <c r="S53" s="19">
        <v>0</v>
      </c>
      <c r="T53" s="19"/>
      <c r="U53" s="19" t="s">
        <v>45</v>
      </c>
      <c r="V53" s="19" t="s">
        <v>45</v>
      </c>
      <c r="W53" s="19" t="s">
        <v>45</v>
      </c>
      <c r="X53" s="19">
        <v>2056.64</v>
      </c>
      <c r="Y53" s="19">
        <f t="shared" si="2"/>
        <v>10710.039999999999</v>
      </c>
      <c r="Z53" s="19">
        <f t="shared" si="3"/>
        <v>5752.1399999999994</v>
      </c>
      <c r="AA53" s="19">
        <f t="shared" si="0"/>
        <v>4957.8999999999996</v>
      </c>
      <c r="AB53" s="28">
        <f t="shared" si="1"/>
        <v>0</v>
      </c>
    </row>
    <row r="54" spans="1:28" x14ac:dyDescent="0.25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4591.13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45</v>
      </c>
      <c r="M54" s="19" t="s">
        <v>45</v>
      </c>
      <c r="N54" s="19" t="s">
        <v>45</v>
      </c>
      <c r="O54" s="19" t="s">
        <v>45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 t="shared" si="2"/>
        <v>6434.05</v>
      </c>
      <c r="Z54" s="19">
        <f t="shared" si="3"/>
        <v>1842.92</v>
      </c>
      <c r="AA54" s="19">
        <f t="shared" si="0"/>
        <v>4591.13</v>
      </c>
      <c r="AB54" s="20">
        <f t="shared" si="1"/>
        <v>0</v>
      </c>
    </row>
    <row r="55" spans="1:28" ht="15.75" thickBot="1" x14ac:dyDescent="0.3">
      <c r="A55" s="30" t="s">
        <v>161</v>
      </c>
      <c r="B55" s="15" t="s">
        <v>41</v>
      </c>
      <c r="C55" s="18" t="s">
        <v>162</v>
      </c>
      <c r="D55" s="18" t="s">
        <v>163</v>
      </c>
      <c r="E55" s="18" t="s">
        <v>164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45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45</v>
      </c>
      <c r="X55" s="19" t="s">
        <v>45</v>
      </c>
      <c r="Y55" s="19">
        <f>SUM(G55+H55+I55+O55+P55+X55)</f>
        <v>7015.5</v>
      </c>
      <c r="Z55" s="19">
        <f t="shared" si="3"/>
        <v>2022.1999999999998</v>
      </c>
      <c r="AA55" s="19">
        <f>+Y55-Z55</f>
        <v>4993.3</v>
      </c>
      <c r="AB55" s="20">
        <f>+AA55-F55</f>
        <v>0</v>
      </c>
    </row>
    <row r="56" spans="1:28" ht="15.75" thickBot="1" x14ac:dyDescent="0.3">
      <c r="A56" s="30" t="s">
        <v>165</v>
      </c>
      <c r="B56" s="15" t="s">
        <v>47</v>
      </c>
      <c r="C56" s="18" t="s">
        <v>166</v>
      </c>
      <c r="D56" s="18" t="s">
        <v>167</v>
      </c>
      <c r="E56" s="18" t="s">
        <v>50</v>
      </c>
      <c r="F56" s="19">
        <v>747.36</v>
      </c>
      <c r="G56" s="19">
        <v>5152.95</v>
      </c>
      <c r="H56" s="19">
        <v>340.5</v>
      </c>
      <c r="I56" s="19">
        <v>223.5</v>
      </c>
      <c r="J56" s="19">
        <v>656.3</v>
      </c>
      <c r="K56" s="19">
        <v>592.6</v>
      </c>
      <c r="L56" s="19">
        <v>2209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2100.75</v>
      </c>
      <c r="V56" s="19">
        <v>40</v>
      </c>
      <c r="W56" s="19">
        <v>58</v>
      </c>
      <c r="X56" s="19">
        <v>687.06</v>
      </c>
      <c r="Y56" s="19">
        <f>SUM(G56+H56+I56+O56+P56+X56)</f>
        <v>6404.01</v>
      </c>
      <c r="Z56" s="19">
        <f t="shared" si="3"/>
        <v>5656.65</v>
      </c>
      <c r="AA56" s="19">
        <f>+Y56-Z56</f>
        <v>747.36000000000058</v>
      </c>
      <c r="AB56" s="20">
        <f>+AA56-F56</f>
        <v>0</v>
      </c>
    </row>
    <row r="57" spans="1:28" ht="15.75" thickBot="1" x14ac:dyDescent="0.3">
      <c r="A57" s="30" t="s">
        <v>168</v>
      </c>
      <c r="B57" s="15" t="s">
        <v>47</v>
      </c>
      <c r="C57" s="18" t="s">
        <v>169</v>
      </c>
      <c r="D57" s="18" t="s">
        <v>57</v>
      </c>
      <c r="E57" s="18" t="s">
        <v>50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ref="Y57:Y60" si="4">SUM(G57+H57+I57+O57+P57+X57)</f>
        <v>6434.05</v>
      </c>
      <c r="Z57" s="19">
        <f t="shared" si="3"/>
        <v>3128.92</v>
      </c>
      <c r="AA57" s="19">
        <f t="shared" ref="AA57:AA60" si="5">+Y57-Z57</f>
        <v>3305.13</v>
      </c>
      <c r="AB57" s="20">
        <f t="shared" ref="AB57:AB60" si="6">+AA57-F57</f>
        <v>0</v>
      </c>
    </row>
    <row r="58" spans="1:28" ht="15.75" thickBot="1" x14ac:dyDescent="0.3">
      <c r="A58" s="30" t="s">
        <v>170</v>
      </c>
      <c r="B58" s="15" t="s">
        <v>47</v>
      </c>
      <c r="C58" s="31" t="s">
        <v>171</v>
      </c>
      <c r="D58" s="18" t="s">
        <v>167</v>
      </c>
      <c r="E58" s="18" t="s">
        <v>50</v>
      </c>
      <c r="F58" s="19">
        <v>3521.74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809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105.5</v>
      </c>
      <c r="V58" s="19">
        <v>40</v>
      </c>
      <c r="W58" s="19">
        <v>58</v>
      </c>
      <c r="X58" s="19" t="s">
        <v>45</v>
      </c>
      <c r="Y58" s="19">
        <f t="shared" si="4"/>
        <v>5716.95</v>
      </c>
      <c r="Z58" s="19">
        <f t="shared" si="3"/>
        <v>2195.21</v>
      </c>
      <c r="AA58" s="19">
        <f t="shared" si="5"/>
        <v>3521.74</v>
      </c>
      <c r="AB58" s="20">
        <f t="shared" si="6"/>
        <v>0</v>
      </c>
    </row>
    <row r="59" spans="1:28" ht="15.75" thickBot="1" x14ac:dyDescent="0.3">
      <c r="A59" s="30" t="s">
        <v>172</v>
      </c>
      <c r="B59" s="15" t="s">
        <v>47</v>
      </c>
      <c r="C59" s="31" t="s">
        <v>173</v>
      </c>
      <c r="D59" s="18" t="s">
        <v>57</v>
      </c>
      <c r="E59" s="18" t="s">
        <v>50</v>
      </c>
      <c r="F59" s="19">
        <v>6089.35</v>
      </c>
      <c r="G59" s="19">
        <v>5798.55</v>
      </c>
      <c r="H59" s="19">
        <v>387.5</v>
      </c>
      <c r="I59" s="19">
        <v>248</v>
      </c>
      <c r="J59" s="19">
        <v>976.15</v>
      </c>
      <c r="K59" s="19">
        <v>666.83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>
        <v>1546.28</v>
      </c>
      <c r="Y59" s="19">
        <f t="shared" si="4"/>
        <v>7980.33</v>
      </c>
      <c r="Z59" s="19">
        <f t="shared" si="3"/>
        <v>1890.98</v>
      </c>
      <c r="AA59" s="19">
        <f t="shared" si="5"/>
        <v>6089.35</v>
      </c>
      <c r="AB59" s="20">
        <f t="shared" si="6"/>
        <v>0</v>
      </c>
    </row>
    <row r="60" spans="1:28" ht="15.75" thickBot="1" x14ac:dyDescent="0.3">
      <c r="A60" s="30" t="s">
        <v>174</v>
      </c>
      <c r="B60" s="4" t="s">
        <v>47</v>
      </c>
      <c r="C60" s="31" t="s">
        <v>175</v>
      </c>
      <c r="D60" s="18" t="s">
        <v>176</v>
      </c>
      <c r="E60" s="18" t="s">
        <v>177</v>
      </c>
      <c r="F60" s="19">
        <v>15945.18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>
        <v>2781.01</v>
      </c>
      <c r="M60" s="19" t="s">
        <v>45</v>
      </c>
      <c r="N60" s="19" t="s">
        <v>45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45</v>
      </c>
      <c r="Y60" s="19">
        <f t="shared" si="4"/>
        <v>28046.400000000001</v>
      </c>
      <c r="Z60" s="19">
        <f t="shared" si="3"/>
        <v>12101.22</v>
      </c>
      <c r="AA60" s="19">
        <f t="shared" si="5"/>
        <v>15945.180000000002</v>
      </c>
      <c r="AB60" s="20">
        <f t="shared" si="6"/>
        <v>0</v>
      </c>
    </row>
    <row r="61" spans="1:28" x14ac:dyDescent="0.25">
      <c r="F61" s="32"/>
      <c r="R61" s="33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01OCT19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2019-10-31T18:22:08Z</dcterms:created>
  <dcterms:modified xsi:type="dcterms:W3CDTF">2019-11-11T15:32:40Z</dcterms:modified>
</cp:coreProperties>
</file>