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13E93F8F-9F54-4545-8298-E184A7200319}" xr6:coauthVersionLast="45" xr6:coauthVersionMax="45" xr10:uidLastSave="{00000000-0000-0000-0000-000000000000}"/>
  <bookViews>
    <workbookView xWindow="-120" yWindow="-120" windowWidth="20730" windowHeight="11160" xr2:uid="{14A67E7F-225E-455C-9655-29D0AD6A9F1A}"/>
  </bookViews>
  <sheets>
    <sheet name="01MAYO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9" i="1" l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<sst xmlns="http://schemas.openxmlformats.org/spreadsheetml/2006/main" count="598" uniqueCount="175">
  <si>
    <t>PARQUE METROPOLITANO DE GUADALAJARA</t>
  </si>
  <si>
    <t>09- Quincenal del viernes 01 de mayo de 2020 al viernes 15 de mayo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</si>
  <si>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</si>
  <si>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</si>
  <si>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</si>
  <si>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</si>
  <si>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</si>
  <si>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</si>
  <si>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</si>
  <si>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</si>
  <si>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</si>
  <si>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</si>
  <si>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</si>
  <si>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</si>
  <si>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</si>
  <si>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</si>
  <si>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</si>
  <si>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</si>
  <si>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</si>
  <si>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</si>
  <si>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</si>
  <si>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</si>
  <si>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</si>
  <si>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</si>
  <si>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</si>
  <si>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</si>
  <si>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</si>
  <si>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</si>
  <si>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</si>
  <si>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</si>
  <si>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</si>
  <si>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</si>
  <si>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</si>
  <si>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</si>
  <si>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</si>
  <si>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</si>
  <si>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</si>
  <si>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</si>
  <si>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</si>
  <si>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</si>
  <si>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</si>
  <si>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</si>
  <si>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</si>
  <si>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</si>
  <si>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</si>
  <si>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</si>
  <si>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</si>
  <si>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</si>
  <si>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</si>
  <si>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</si>
  <si>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</si>
  <si>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</si>
  <si>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</si>
  <si>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</si>
  <si>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</si>
  <si>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630.89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</si>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</sst>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CF6B8A8D-1A4F-4CDB-86FF-224318B086BD}"/>
    <cellStyle name="Normal 3" xfId="2" xr:uid="{445B3B65-F2EF-4B53-944D-6576EFC72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9C55-8CFE-4CAF-83D5-317D45FA5A85}">
  <dimension ref="A1:AB60"/>
  <sheetViews>
    <sheetView tabSelected="1" topLeftCell="D4" zoomScale="95" zoomScaleNormal="95" workbookViewId="0">
      <selection activeCell="D22" sqref="D22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5703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42578125" customWidth="1"/>
    <col min="16" max="16" width="10.28515625" hidden="1" customWidth="1"/>
    <col min="17" max="17" width="7.7109375" customWidth="1"/>
    <col min="18" max="18" width="10.28515625" hidden="1" customWidth="1"/>
    <col min="19" max="19" width="9.140625" hidden="1" customWidth="1"/>
    <col min="20" max="20" width="8" hidden="1" customWidth="1"/>
    <col min="21" max="21" width="9.28515625" customWidth="1"/>
    <col min="22" max="23" width="8.42578125" hidden="1" customWidth="1"/>
    <col min="24" max="24" width="8.85546875" hidden="1" customWidth="1"/>
    <col min="25" max="25" width="10.85546875" customWidth="1"/>
    <col min="26" max="26" width="9.7109375" customWidth="1"/>
    <col min="27" max="27" width="7.425781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6225.11</v>
      </c>
      <c r="G8" s="24">
        <v>7366.5</v>
      </c>
      <c r="H8" s="24">
        <v>526.5</v>
      </c>
      <c r="I8" s="24">
        <v>339.5</v>
      </c>
      <c r="J8" s="24">
        <v>1120.24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8232.5</v>
      </c>
      <c r="Z8" s="24">
        <f>SUM(J8+K8+L8+M8+N8+R8+S8+U8+V8+W8)</f>
        <v>2007.3899999999999</v>
      </c>
      <c r="AA8" s="24">
        <f t="shared" ref="AA8:AA53" si="0">+Y8-Z8</f>
        <v>6225.1100000000006</v>
      </c>
      <c r="AB8" s="25">
        <f t="shared" ref="AB8:AB53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2512.4</v>
      </c>
      <c r="G9" s="24">
        <v>7002.45</v>
      </c>
      <c r="H9" s="24">
        <v>422</v>
      </c>
      <c r="I9" s="24">
        <v>333</v>
      </c>
      <c r="J9" s="24">
        <v>1018.77</v>
      </c>
      <c r="K9" s="24">
        <v>805.29</v>
      </c>
      <c r="L9" s="24">
        <v>3002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100</v>
      </c>
      <c r="T9" s="24"/>
      <c r="U9" s="24">
        <v>220.99</v>
      </c>
      <c r="V9" s="24">
        <v>40</v>
      </c>
      <c r="W9" s="24">
        <v>58</v>
      </c>
      <c r="X9" s="24">
        <v>0</v>
      </c>
      <c r="Y9" s="24">
        <f t="shared" ref="Y9:Y53" si="2">SUM(G9+H9+I9+O9+P9+X9)</f>
        <v>7757.45</v>
      </c>
      <c r="Z9" s="24">
        <f t="shared" ref="Z9:Z59" si="3">SUM(J9+K9+L9+M9+N9+R9+S9+U9+V9+W9)</f>
        <v>5245.0499999999993</v>
      </c>
      <c r="AA9" s="24">
        <f t="shared" si="0"/>
        <v>2512.4000000000005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 t="s">
        <v>55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56</v>
      </c>
      <c r="B11" s="20" t="s">
        <v>47</v>
      </c>
      <c r="C11" s="22" t="s">
        <v>57</v>
      </c>
      <c r="D11" s="23" t="s">
        <v>58</v>
      </c>
      <c r="E11" s="23" t="s">
        <v>50</v>
      </c>
      <c r="F11" s="24">
        <v>2175.5500000000002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 t="s">
        <v>45</v>
      </c>
      <c r="T11" s="24"/>
      <c r="U11" s="24">
        <v>271.58</v>
      </c>
      <c r="V11" s="24">
        <v>40</v>
      </c>
      <c r="W11" s="24">
        <v>58</v>
      </c>
      <c r="X11" s="24" t="s">
        <v>45</v>
      </c>
      <c r="Y11" s="24">
        <f t="shared" si="2"/>
        <v>6434.05</v>
      </c>
      <c r="Z11" s="24">
        <f t="shared" si="3"/>
        <v>4258.5</v>
      </c>
      <c r="AA11" s="24">
        <f t="shared" si="0"/>
        <v>2175.5500000000002</v>
      </c>
      <c r="AB11" s="25">
        <f t="shared" si="1"/>
        <v>0</v>
      </c>
    </row>
    <row r="12" spans="1:28" ht="22.5" x14ac:dyDescent="0.25">
      <c r="A12" s="21" t="s">
        <v>59</v>
      </c>
      <c r="B12" s="20" t="s">
        <v>47</v>
      </c>
      <c r="C12" s="22" t="s">
        <v>60</v>
      </c>
      <c r="D12" s="26" t="s">
        <v>61</v>
      </c>
      <c r="E12" s="23" t="s">
        <v>50</v>
      </c>
      <c r="F12" s="24">
        <v>6366.31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150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2287.09</v>
      </c>
      <c r="AA12" s="24">
        <f t="shared" si="0"/>
        <v>6366.3099999999995</v>
      </c>
      <c r="AB12" s="25">
        <f t="shared" si="1"/>
        <v>0</v>
      </c>
    </row>
    <row r="13" spans="1:28" x14ac:dyDescent="0.25">
      <c r="A13" s="21" t="s">
        <v>62</v>
      </c>
      <c r="B13" s="20" t="s">
        <v>47</v>
      </c>
      <c r="C13" s="22" t="s">
        <v>63</v>
      </c>
      <c r="D13" s="23" t="s">
        <v>58</v>
      </c>
      <c r="E13" s="23" t="s">
        <v>50</v>
      </c>
      <c r="F13" s="24">
        <v>4403.13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30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6434.05</v>
      </c>
      <c r="Z13" s="24">
        <f t="shared" si="3"/>
        <v>2030.92</v>
      </c>
      <c r="AA13" s="24">
        <f t="shared" si="0"/>
        <v>4403.13</v>
      </c>
      <c r="AB13" s="25">
        <f t="shared" si="1"/>
        <v>0</v>
      </c>
    </row>
    <row r="14" spans="1:28" x14ac:dyDescent="0.25">
      <c r="A14" s="21" t="s">
        <v>64</v>
      </c>
      <c r="B14" s="20" t="s">
        <v>47</v>
      </c>
      <c r="C14" s="22" t="s">
        <v>65</v>
      </c>
      <c r="D14" s="23" t="s">
        <v>58</v>
      </c>
      <c r="E14" s="23" t="s">
        <v>50</v>
      </c>
      <c r="F14" s="24">
        <v>4404.0200000000004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 t="s">
        <v>45</v>
      </c>
      <c r="T14" s="24"/>
      <c r="U14" s="24">
        <v>529.11</v>
      </c>
      <c r="V14" s="24">
        <v>40</v>
      </c>
      <c r="W14" s="24">
        <v>58</v>
      </c>
      <c r="X14" s="24" t="s">
        <v>45</v>
      </c>
      <c r="Y14" s="24">
        <f t="shared" si="2"/>
        <v>6434.05</v>
      </c>
      <c r="Z14" s="24">
        <f t="shared" si="3"/>
        <v>2030.0300000000002</v>
      </c>
      <c r="AA14" s="24">
        <f t="shared" si="0"/>
        <v>4404.0200000000004</v>
      </c>
      <c r="AB14" s="25">
        <f t="shared" si="1"/>
        <v>0</v>
      </c>
    </row>
    <row r="15" spans="1:28" x14ac:dyDescent="0.25">
      <c r="A15" s="21" t="s">
        <v>66</v>
      </c>
      <c r="B15" s="20" t="s">
        <v>47</v>
      </c>
      <c r="C15" s="22" t="s">
        <v>67</v>
      </c>
      <c r="D15" s="23" t="s">
        <v>58</v>
      </c>
      <c r="E15" s="23" t="s">
        <v>50</v>
      </c>
      <c r="F15" s="24">
        <v>2061.13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30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6434.05</v>
      </c>
      <c r="Z15" s="24">
        <f t="shared" si="3"/>
        <v>4372.92</v>
      </c>
      <c r="AA15" s="24">
        <f t="shared" si="0"/>
        <v>2061.13</v>
      </c>
      <c r="AB15" s="25">
        <f t="shared" si="1"/>
        <v>0</v>
      </c>
    </row>
    <row r="16" spans="1:28" x14ac:dyDescent="0.25">
      <c r="A16" s="21" t="s">
        <v>68</v>
      </c>
      <c r="B16" s="20" t="s">
        <v>47</v>
      </c>
      <c r="C16" s="22" t="s">
        <v>69</v>
      </c>
      <c r="D16" s="23" t="s">
        <v>58</v>
      </c>
      <c r="E16" s="23" t="s">
        <v>50</v>
      </c>
      <c r="F16" s="24">
        <v>4592.13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30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6434.05</v>
      </c>
      <c r="Z16" s="24">
        <f t="shared" si="3"/>
        <v>1841.92</v>
      </c>
      <c r="AA16" s="24">
        <f t="shared" si="0"/>
        <v>4592.13</v>
      </c>
      <c r="AB16" s="25">
        <f t="shared" si="1"/>
        <v>0</v>
      </c>
    </row>
    <row r="17" spans="1:28" x14ac:dyDescent="0.25">
      <c r="A17" s="21" t="s">
        <v>70</v>
      </c>
      <c r="B17" s="20" t="s">
        <v>47</v>
      </c>
      <c r="C17" s="22" t="s">
        <v>71</v>
      </c>
      <c r="D17" s="23" t="s">
        <v>58</v>
      </c>
      <c r="E17" s="23" t="s">
        <v>50</v>
      </c>
      <c r="F17" s="24">
        <v>2447.13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 t="s">
        <v>45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6434.05</v>
      </c>
      <c r="Z17" s="24">
        <f t="shared" si="3"/>
        <v>3986.92</v>
      </c>
      <c r="AA17" s="24">
        <f t="shared" si="0"/>
        <v>2447.13</v>
      </c>
      <c r="AB17" s="25">
        <f t="shared" si="1"/>
        <v>0</v>
      </c>
    </row>
    <row r="18" spans="1:28" x14ac:dyDescent="0.25">
      <c r="A18" s="21" t="s">
        <v>72</v>
      </c>
      <c r="B18" s="20" t="s">
        <v>47</v>
      </c>
      <c r="C18" s="22" t="s">
        <v>73</v>
      </c>
      <c r="D18" s="23" t="s">
        <v>58</v>
      </c>
      <c r="E18" s="23" t="s">
        <v>50</v>
      </c>
      <c r="F18" s="24">
        <v>2690.69</v>
      </c>
      <c r="G18" s="24">
        <v>5257.35</v>
      </c>
      <c r="H18" s="24">
        <v>351.33</v>
      </c>
      <c r="I18" s="24">
        <v>224.85</v>
      </c>
      <c r="J18" s="24">
        <v>611.01</v>
      </c>
      <c r="K18" s="24">
        <v>666.83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 t="s">
        <v>45</v>
      </c>
      <c r="T18" s="24"/>
      <c r="U18" s="24">
        <v>100</v>
      </c>
      <c r="V18" s="24">
        <v>40</v>
      </c>
      <c r="W18" s="24">
        <v>58</v>
      </c>
      <c r="X18" s="24" t="s">
        <v>45</v>
      </c>
      <c r="Y18" s="24">
        <f t="shared" si="2"/>
        <v>5833.5300000000007</v>
      </c>
      <c r="Z18" s="24">
        <f t="shared" si="3"/>
        <v>3142.84</v>
      </c>
      <c r="AA18" s="24">
        <f t="shared" si="0"/>
        <v>2690.6900000000005</v>
      </c>
      <c r="AB18" s="25">
        <f t="shared" si="1"/>
        <v>0</v>
      </c>
    </row>
    <row r="19" spans="1:28" x14ac:dyDescent="0.25">
      <c r="A19" s="21" t="s">
        <v>74</v>
      </c>
      <c r="B19" s="20" t="s">
        <v>47</v>
      </c>
      <c r="C19" s="22" t="s">
        <v>75</v>
      </c>
      <c r="D19" s="23" t="s">
        <v>58</v>
      </c>
      <c r="E19" s="23" t="s">
        <v>50</v>
      </c>
      <c r="F19" s="24">
        <v>2061.13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30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6434.05</v>
      </c>
      <c r="Z19" s="24">
        <f t="shared" si="3"/>
        <v>4372.92</v>
      </c>
      <c r="AA19" s="24">
        <f t="shared" si="0"/>
        <v>2061.13</v>
      </c>
      <c r="AB19" s="25">
        <f t="shared" si="1"/>
        <v>0</v>
      </c>
    </row>
    <row r="20" spans="1:28" x14ac:dyDescent="0.25">
      <c r="A20" s="21" t="s">
        <v>76</v>
      </c>
      <c r="B20" s="20" t="s">
        <v>47</v>
      </c>
      <c r="C20" s="22" t="s">
        <v>77</v>
      </c>
      <c r="D20" s="23" t="s">
        <v>49</v>
      </c>
      <c r="E20" s="23" t="s">
        <v>50</v>
      </c>
      <c r="F20" s="24">
        <v>2371.7399999999998</v>
      </c>
      <c r="G20" s="24">
        <v>6277.5</v>
      </c>
      <c r="H20" s="24">
        <v>443</v>
      </c>
      <c r="I20" s="24">
        <v>295</v>
      </c>
      <c r="J20" s="24">
        <v>860.29</v>
      </c>
      <c r="K20" s="24">
        <v>721.91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50</v>
      </c>
      <c r="T20" s="24"/>
      <c r="U20" s="24">
        <v>222.56</v>
      </c>
      <c r="V20" s="24">
        <v>40</v>
      </c>
      <c r="W20" s="24">
        <v>58</v>
      </c>
      <c r="X20" s="24">
        <v>0</v>
      </c>
      <c r="Y20" s="24">
        <f t="shared" si="2"/>
        <v>7015.5</v>
      </c>
      <c r="Z20" s="24">
        <f t="shared" si="3"/>
        <v>4643.76</v>
      </c>
      <c r="AA20" s="24">
        <f t="shared" si="0"/>
        <v>2371.7399999999998</v>
      </c>
      <c r="AB20" s="25">
        <f t="shared" si="1"/>
        <v>0</v>
      </c>
    </row>
    <row r="21" spans="1:28" x14ac:dyDescent="0.25">
      <c r="A21" s="21" t="s">
        <v>78</v>
      </c>
      <c r="B21" s="20" t="s">
        <v>47</v>
      </c>
      <c r="C21" s="22" t="s">
        <v>79</v>
      </c>
      <c r="D21" s="23" t="s">
        <v>80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 t="s">
        <v>45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81</v>
      </c>
      <c r="B22" s="20" t="s">
        <v>47</v>
      </c>
      <c r="C22" s="22" t="s">
        <v>82</v>
      </c>
      <c r="D22" s="23" t="s">
        <v>49</v>
      </c>
      <c r="E22" s="23" t="s">
        <v>50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>
        <v>0</v>
      </c>
      <c r="Q22" s="24">
        <v>687.42</v>
      </c>
      <c r="R22" s="24" t="s">
        <v>45</v>
      </c>
      <c r="S22" s="24" t="s">
        <v>45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>SUM(G22+H22+I22+O22+P22+Q22+X22)</f>
        <v>687.42</v>
      </c>
      <c r="Z22" s="24">
        <f t="shared" si="3"/>
        <v>687.41</v>
      </c>
      <c r="AA22" s="24">
        <f t="shared" si="0"/>
        <v>9.9999999999909051E-3</v>
      </c>
      <c r="AB22" s="25"/>
    </row>
    <row r="23" spans="1:28" x14ac:dyDescent="0.25">
      <c r="A23" s="21" t="s">
        <v>83</v>
      </c>
      <c r="B23" s="20" t="s">
        <v>47</v>
      </c>
      <c r="C23" s="22" t="s">
        <v>84</v>
      </c>
      <c r="D23" s="23" t="s">
        <v>49</v>
      </c>
      <c r="E23" s="23" t="s">
        <v>50</v>
      </c>
      <c r="F23" s="24">
        <v>4525.68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>
        <v>707.62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200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4">
        <f t="shared" si="2"/>
        <v>7015.5</v>
      </c>
      <c r="Z23" s="24">
        <f t="shared" si="3"/>
        <v>2489.8199999999997</v>
      </c>
      <c r="AA23" s="24">
        <f t="shared" si="0"/>
        <v>4525.68</v>
      </c>
      <c r="AB23" s="25">
        <f t="shared" si="1"/>
        <v>0</v>
      </c>
    </row>
    <row r="24" spans="1:28" x14ac:dyDescent="0.25">
      <c r="A24" s="21" t="s">
        <v>85</v>
      </c>
      <c r="B24" s="20" t="s">
        <v>47</v>
      </c>
      <c r="C24" s="22" t="s">
        <v>86</v>
      </c>
      <c r="D24" s="23" t="s">
        <v>87</v>
      </c>
      <c r="E24" s="23" t="s">
        <v>88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0</v>
      </c>
      <c r="Q24" s="24"/>
      <c r="R24" s="24" t="s">
        <v>45</v>
      </c>
      <c r="S24" s="24" t="s">
        <v>45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4">
        <f t="shared" si="2"/>
        <v>7607.5</v>
      </c>
      <c r="Z24" s="24">
        <f t="shared" si="3"/>
        <v>2800.92</v>
      </c>
      <c r="AA24" s="24">
        <f t="shared" si="0"/>
        <v>4806.58</v>
      </c>
      <c r="AB24" s="25">
        <f t="shared" si="1"/>
        <v>0</v>
      </c>
    </row>
    <row r="25" spans="1:28" x14ac:dyDescent="0.25">
      <c r="A25" s="21" t="s">
        <v>89</v>
      </c>
      <c r="B25" s="20" t="s">
        <v>47</v>
      </c>
      <c r="C25" s="22" t="s">
        <v>90</v>
      </c>
      <c r="D25" s="23" t="s">
        <v>49</v>
      </c>
      <c r="E25" s="23" t="s">
        <v>50</v>
      </c>
      <c r="F25" s="24">
        <v>2366.83</v>
      </c>
      <c r="G25" s="24">
        <v>6277.5</v>
      </c>
      <c r="H25" s="24">
        <v>443</v>
      </c>
      <c r="I25" s="24">
        <v>295</v>
      </c>
      <c r="J25" s="24">
        <v>860.29</v>
      </c>
      <c r="K25" s="24">
        <v>721.91</v>
      </c>
      <c r="L25" s="24" t="s">
        <v>45</v>
      </c>
      <c r="M25" s="24">
        <v>1953.57</v>
      </c>
      <c r="N25" s="24">
        <v>72.900000000000006</v>
      </c>
      <c r="O25" s="24">
        <v>0</v>
      </c>
      <c r="P25" s="24">
        <v>0</v>
      </c>
      <c r="Q25" s="24"/>
      <c r="R25" s="24" t="s">
        <v>45</v>
      </c>
      <c r="S25" s="24" t="s">
        <v>45</v>
      </c>
      <c r="T25" s="24"/>
      <c r="U25" s="24">
        <v>1000</v>
      </c>
      <c r="V25" s="24">
        <v>40</v>
      </c>
      <c r="W25" s="24" t="s">
        <v>45</v>
      </c>
      <c r="X25" s="24">
        <v>0</v>
      </c>
      <c r="Y25" s="24">
        <f t="shared" si="2"/>
        <v>7015.5</v>
      </c>
      <c r="Z25" s="24">
        <f t="shared" si="3"/>
        <v>4648.67</v>
      </c>
      <c r="AA25" s="24">
        <f t="shared" si="0"/>
        <v>2366.83</v>
      </c>
      <c r="AB25" s="25">
        <f t="shared" si="1"/>
        <v>0</v>
      </c>
    </row>
    <row r="26" spans="1:28" x14ac:dyDescent="0.25">
      <c r="A26" s="21" t="s">
        <v>91</v>
      </c>
      <c r="B26" s="20" t="s">
        <v>47</v>
      </c>
      <c r="C26" s="22" t="s">
        <v>92</v>
      </c>
      <c r="D26" s="23" t="s">
        <v>49</v>
      </c>
      <c r="E26" s="23" t="s">
        <v>50</v>
      </c>
      <c r="F26" s="24">
        <v>3641.3</v>
      </c>
      <c r="G26" s="24">
        <v>6277.5</v>
      </c>
      <c r="H26" s="24">
        <v>443</v>
      </c>
      <c r="I26" s="24">
        <v>295</v>
      </c>
      <c r="J26" s="24">
        <v>860.29</v>
      </c>
      <c r="K26" s="24">
        <v>721.91</v>
      </c>
      <c r="L26" s="24">
        <v>1652</v>
      </c>
      <c r="M26" s="24" t="s">
        <v>45</v>
      </c>
      <c r="N26" s="24" t="s">
        <v>45</v>
      </c>
      <c r="O26" s="24" t="s">
        <v>45</v>
      </c>
      <c r="P26" s="24">
        <v>0</v>
      </c>
      <c r="Q26" s="24"/>
      <c r="R26" s="24">
        <v>0</v>
      </c>
      <c r="S26" s="24">
        <v>100</v>
      </c>
      <c r="T26" s="24">
        <v>0</v>
      </c>
      <c r="U26" s="24" t="s">
        <v>45</v>
      </c>
      <c r="V26" s="24">
        <v>40</v>
      </c>
      <c r="W26" s="24" t="s">
        <v>45</v>
      </c>
      <c r="X26" s="24" t="s">
        <v>45</v>
      </c>
      <c r="Y26" s="24">
        <f>SUM(G26+H26+I26+O26+P26+T26+X26)</f>
        <v>7015.5</v>
      </c>
      <c r="Z26" s="24">
        <f t="shared" si="3"/>
        <v>3374.2</v>
      </c>
      <c r="AA26" s="24">
        <f t="shared" si="0"/>
        <v>3641.3</v>
      </c>
      <c r="AB26" s="25">
        <f t="shared" si="1"/>
        <v>0</v>
      </c>
    </row>
    <row r="27" spans="1:28" x14ac:dyDescent="0.25">
      <c r="A27" s="21" t="s">
        <v>93</v>
      </c>
      <c r="B27" s="20" t="s">
        <v>47</v>
      </c>
      <c r="C27" s="22" t="s">
        <v>94</v>
      </c>
      <c r="D27" s="23" t="s">
        <v>58</v>
      </c>
      <c r="E27" s="23" t="s">
        <v>50</v>
      </c>
      <c r="F27" s="24">
        <v>2136.6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 t="s">
        <v>45</v>
      </c>
      <c r="M27" s="24">
        <v>2192.19</v>
      </c>
      <c r="N27" s="24">
        <v>93.3</v>
      </c>
      <c r="O27" s="24" t="s">
        <v>45</v>
      </c>
      <c r="P27" s="24">
        <v>0</v>
      </c>
      <c r="Q27" s="24"/>
      <c r="R27" s="24">
        <v>0</v>
      </c>
      <c r="S27" s="24" t="s">
        <v>45</v>
      </c>
      <c r="T27" s="24"/>
      <c r="U27" s="24">
        <v>511.04</v>
      </c>
      <c r="V27" s="24">
        <v>40</v>
      </c>
      <c r="W27" s="24">
        <v>58</v>
      </c>
      <c r="X27" s="24" t="s">
        <v>45</v>
      </c>
      <c r="Y27" s="24">
        <f t="shared" si="2"/>
        <v>6434.05</v>
      </c>
      <c r="Z27" s="24">
        <f t="shared" si="3"/>
        <v>4297.4500000000007</v>
      </c>
      <c r="AA27" s="24">
        <f t="shared" si="0"/>
        <v>2136.5999999999995</v>
      </c>
      <c r="AB27" s="25">
        <f t="shared" si="1"/>
        <v>0</v>
      </c>
    </row>
    <row r="28" spans="1:28" x14ac:dyDescent="0.25">
      <c r="A28" s="21" t="s">
        <v>95</v>
      </c>
      <c r="B28" s="20" t="s">
        <v>47</v>
      </c>
      <c r="C28" s="22" t="s">
        <v>96</v>
      </c>
      <c r="D28" s="23" t="s">
        <v>49</v>
      </c>
      <c r="E28" s="23" t="s">
        <v>50</v>
      </c>
      <c r="F28" s="24">
        <v>5293.3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 t="s">
        <v>45</v>
      </c>
      <c r="M28" s="24" t="s">
        <v>45</v>
      </c>
      <c r="N28" s="24" t="s">
        <v>45</v>
      </c>
      <c r="O28" s="24" t="s">
        <v>45</v>
      </c>
      <c r="P28" s="24">
        <v>0</v>
      </c>
      <c r="Q28" s="24"/>
      <c r="R28" s="24" t="s">
        <v>45</v>
      </c>
      <c r="S28" s="24">
        <v>100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4">
        <f t="shared" si="2"/>
        <v>7015.5</v>
      </c>
      <c r="Z28" s="24">
        <f t="shared" si="3"/>
        <v>1722.1999999999998</v>
      </c>
      <c r="AA28" s="24">
        <f t="shared" si="0"/>
        <v>5293.3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99</v>
      </c>
      <c r="E29" s="23" t="s">
        <v>54</v>
      </c>
      <c r="F29" s="24">
        <v>1642.79</v>
      </c>
      <c r="G29" s="24">
        <v>6277.5</v>
      </c>
      <c r="H29" s="24">
        <v>443</v>
      </c>
      <c r="I29" s="24">
        <v>295</v>
      </c>
      <c r="J29" s="24">
        <v>904.99</v>
      </c>
      <c r="K29" s="24">
        <v>721.91</v>
      </c>
      <c r="L29" s="24">
        <v>442</v>
      </c>
      <c r="M29" s="24">
        <v>2657.41</v>
      </c>
      <c r="N29" s="24">
        <v>113.1</v>
      </c>
      <c r="O29" s="24">
        <v>209.25</v>
      </c>
      <c r="P29" s="24">
        <v>0</v>
      </c>
      <c r="Q29" s="24"/>
      <c r="R29" s="24" t="s">
        <v>45</v>
      </c>
      <c r="S29" s="24">
        <v>100</v>
      </c>
      <c r="T29" s="24"/>
      <c r="U29" s="24">
        <v>544.54999999999995</v>
      </c>
      <c r="V29" s="24">
        <v>40</v>
      </c>
      <c r="W29" s="24">
        <v>58</v>
      </c>
      <c r="X29" s="24" t="s">
        <v>45</v>
      </c>
      <c r="Y29" s="24">
        <f t="shared" si="2"/>
        <v>7224.75</v>
      </c>
      <c r="Z29" s="24">
        <f t="shared" si="3"/>
        <v>5581.96</v>
      </c>
      <c r="AA29" s="24">
        <f t="shared" si="0"/>
        <v>1642.79</v>
      </c>
      <c r="AB29" s="25">
        <f t="shared" si="1"/>
        <v>0</v>
      </c>
    </row>
    <row r="30" spans="1:28" x14ac:dyDescent="0.25">
      <c r="A30" s="21" t="s">
        <v>100</v>
      </c>
      <c r="B30" s="20" t="s">
        <v>47</v>
      </c>
      <c r="C30" s="22" t="s">
        <v>101</v>
      </c>
      <c r="D30" s="23" t="s">
        <v>99</v>
      </c>
      <c r="E30" s="23" t="s">
        <v>54</v>
      </c>
      <c r="F30" s="24">
        <v>2183.81</v>
      </c>
      <c r="G30" s="24">
        <v>6277.5</v>
      </c>
      <c r="H30" s="24">
        <v>443</v>
      </c>
      <c r="I30" s="24">
        <v>295</v>
      </c>
      <c r="J30" s="24">
        <v>860.29</v>
      </c>
      <c r="K30" s="24">
        <v>721.91</v>
      </c>
      <c r="L30" s="24" t="s">
        <v>45</v>
      </c>
      <c r="M30" s="24">
        <v>2826.74</v>
      </c>
      <c r="N30" s="24">
        <v>282.75</v>
      </c>
      <c r="O30" s="24">
        <v>0</v>
      </c>
      <c r="P30" s="24">
        <v>0</v>
      </c>
      <c r="Q30" s="24"/>
      <c r="R30" s="24" t="s">
        <v>45</v>
      </c>
      <c r="S30" s="24">
        <v>100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4">
        <f t="shared" si="2"/>
        <v>7015.5</v>
      </c>
      <c r="Z30" s="24">
        <f t="shared" si="3"/>
        <v>4831.6899999999996</v>
      </c>
      <c r="AA30" s="24">
        <f t="shared" si="0"/>
        <v>2183.8100000000004</v>
      </c>
      <c r="AB30" s="25">
        <f t="shared" si="1"/>
        <v>0</v>
      </c>
    </row>
    <row r="31" spans="1:28" x14ac:dyDescent="0.25">
      <c r="A31" s="27" t="s">
        <v>102</v>
      </c>
      <c r="B31" s="20" t="s">
        <v>47</v>
      </c>
      <c r="C31" s="28" t="s">
        <v>103</v>
      </c>
      <c r="D31" s="23" t="s">
        <v>99</v>
      </c>
      <c r="E31" s="23" t="s">
        <v>54</v>
      </c>
      <c r="F31" s="24">
        <v>3270.83</v>
      </c>
      <c r="G31" s="24">
        <v>6277.5</v>
      </c>
      <c r="H31" s="24">
        <v>443</v>
      </c>
      <c r="I31" s="24">
        <v>295</v>
      </c>
      <c r="J31" s="24">
        <v>882.64</v>
      </c>
      <c r="K31" s="24">
        <v>721.91</v>
      </c>
      <c r="L31" s="24">
        <v>2146.7399999999998</v>
      </c>
      <c r="M31" s="24" t="s">
        <v>45</v>
      </c>
      <c r="N31" s="24" t="s">
        <v>45</v>
      </c>
      <c r="O31" s="24">
        <v>104.62</v>
      </c>
      <c r="P31" s="24">
        <v>0</v>
      </c>
      <c r="Q31" s="24"/>
      <c r="R31" s="24" t="s">
        <v>45</v>
      </c>
      <c r="S31" s="24" t="s">
        <v>45</v>
      </c>
      <c r="T31" s="24">
        <v>0</v>
      </c>
      <c r="U31" s="24" t="s">
        <v>45</v>
      </c>
      <c r="V31" s="24">
        <v>40</v>
      </c>
      <c r="W31" s="24">
        <v>58</v>
      </c>
      <c r="X31" s="24">
        <v>0</v>
      </c>
      <c r="Y31" s="24">
        <f>SUM(G31+H31+I31+O31+P31+T31+X31)</f>
        <v>7120.12</v>
      </c>
      <c r="Z31" s="24">
        <f t="shared" si="3"/>
        <v>3849.29</v>
      </c>
      <c r="AA31" s="24">
        <f t="shared" si="0"/>
        <v>3270.83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106</v>
      </c>
      <c r="E32" s="23" t="s">
        <v>54</v>
      </c>
      <c r="F32" s="24">
        <v>5095.82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5090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 t="s">
        <v>45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4">
        <f t="shared" si="2"/>
        <v>15187.5</v>
      </c>
      <c r="Z32" s="24">
        <f t="shared" si="3"/>
        <v>10091.679999999998</v>
      </c>
      <c r="AA32" s="24">
        <f t="shared" si="0"/>
        <v>5095.8200000000015</v>
      </c>
      <c r="AB32" s="25">
        <f t="shared" si="1"/>
        <v>0</v>
      </c>
    </row>
    <row r="33" spans="1:28" x14ac:dyDescent="0.25">
      <c r="A33" s="21" t="s">
        <v>107</v>
      </c>
      <c r="B33" s="20" t="s">
        <v>47</v>
      </c>
      <c r="C33" s="22" t="s">
        <v>108</v>
      </c>
      <c r="D33" s="23" t="s">
        <v>58</v>
      </c>
      <c r="E33" s="23" t="s">
        <v>50</v>
      </c>
      <c r="F33" s="24">
        <v>2872.12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 t="s">
        <v>45</v>
      </c>
      <c r="M33" s="24">
        <v>1884.51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 t="s">
        <v>45</v>
      </c>
      <c r="T33" s="24"/>
      <c r="U33" s="24">
        <v>100</v>
      </c>
      <c r="V33" s="24">
        <v>40</v>
      </c>
      <c r="W33" s="24">
        <v>58</v>
      </c>
      <c r="X33" s="24" t="s">
        <v>45</v>
      </c>
      <c r="Y33" s="24">
        <f t="shared" si="2"/>
        <v>6434.05</v>
      </c>
      <c r="Z33" s="24">
        <f t="shared" si="3"/>
        <v>3561.9300000000003</v>
      </c>
      <c r="AA33" s="24">
        <f t="shared" si="0"/>
        <v>2872.12</v>
      </c>
      <c r="AB33" s="25">
        <f t="shared" si="1"/>
        <v>0</v>
      </c>
    </row>
    <row r="34" spans="1:28" x14ac:dyDescent="0.25">
      <c r="A34" s="21" t="s">
        <v>109</v>
      </c>
      <c r="B34" s="20" t="s">
        <v>47</v>
      </c>
      <c r="C34" s="22" t="s">
        <v>110</v>
      </c>
      <c r="D34" s="23" t="s">
        <v>58</v>
      </c>
      <c r="E34" s="23" t="s">
        <v>50</v>
      </c>
      <c r="F34" s="24">
        <v>5343.3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 t="s">
        <v>45</v>
      </c>
      <c r="M34" s="24" t="s">
        <v>45</v>
      </c>
      <c r="N34" s="24">
        <v>0</v>
      </c>
      <c r="O34" s="24" t="s">
        <v>45</v>
      </c>
      <c r="P34" s="24">
        <v>0</v>
      </c>
      <c r="Q34" s="24"/>
      <c r="R34" s="24">
        <v>50</v>
      </c>
      <c r="S34" s="24" t="s">
        <v>45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4">
        <f t="shared" si="2"/>
        <v>7015.5</v>
      </c>
      <c r="Z34" s="24">
        <f t="shared" si="3"/>
        <v>1672.1999999999998</v>
      </c>
      <c r="AA34" s="24">
        <f t="shared" si="0"/>
        <v>5343.3</v>
      </c>
      <c r="AB34" s="25">
        <f t="shared" si="1"/>
        <v>0</v>
      </c>
    </row>
    <row r="35" spans="1:28" x14ac:dyDescent="0.25">
      <c r="A35" s="21" t="s">
        <v>111</v>
      </c>
      <c r="B35" s="20" t="s">
        <v>47</v>
      </c>
      <c r="C35" s="22" t="s">
        <v>112</v>
      </c>
      <c r="D35" s="23" t="s">
        <v>49</v>
      </c>
      <c r="E35" s="23" t="s">
        <v>50</v>
      </c>
      <c r="F35" s="24">
        <v>2544.3000000000002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2691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100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4">
        <f t="shared" si="2"/>
        <v>7015.5</v>
      </c>
      <c r="Z35" s="24">
        <f t="shared" si="3"/>
        <v>4471.2</v>
      </c>
      <c r="AA35" s="24">
        <f t="shared" si="0"/>
        <v>2544.3000000000002</v>
      </c>
      <c r="AB35" s="25">
        <f t="shared" si="1"/>
        <v>0</v>
      </c>
    </row>
    <row r="36" spans="1:28" x14ac:dyDescent="0.25">
      <c r="A36" s="21" t="s">
        <v>113</v>
      </c>
      <c r="B36" s="20" t="s">
        <v>47</v>
      </c>
      <c r="C36" s="22" t="s">
        <v>114</v>
      </c>
      <c r="D36" s="23" t="s">
        <v>99</v>
      </c>
      <c r="E36" s="23" t="s">
        <v>54</v>
      </c>
      <c r="F36" s="24">
        <v>58.3</v>
      </c>
      <c r="G36" s="24">
        <v>5691.6</v>
      </c>
      <c r="H36" s="24">
        <v>401.65</v>
      </c>
      <c r="I36" s="24">
        <v>267.45999999999998</v>
      </c>
      <c r="J36" s="24">
        <v>720.43</v>
      </c>
      <c r="K36" s="24">
        <v>721.91</v>
      </c>
      <c r="L36" s="24" t="s">
        <v>45</v>
      </c>
      <c r="M36" s="24">
        <v>2735.77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 t="s">
        <v>45</v>
      </c>
      <c r="T36" s="24"/>
      <c r="U36" s="24">
        <v>1900</v>
      </c>
      <c r="V36" s="24">
        <v>40</v>
      </c>
      <c r="W36" s="24">
        <v>58</v>
      </c>
      <c r="X36" s="24" t="s">
        <v>45</v>
      </c>
      <c r="Y36" s="24">
        <f t="shared" si="2"/>
        <v>6360.71</v>
      </c>
      <c r="Z36" s="24">
        <f t="shared" si="3"/>
        <v>6302.41</v>
      </c>
      <c r="AA36" s="24">
        <f t="shared" si="0"/>
        <v>58.300000000000182</v>
      </c>
      <c r="AB36" s="25">
        <f t="shared" si="1"/>
        <v>1.8474111129762605E-13</v>
      </c>
    </row>
    <row r="37" spans="1:28" x14ac:dyDescent="0.25">
      <c r="A37" s="21" t="s">
        <v>115</v>
      </c>
      <c r="B37" s="20" t="s">
        <v>41</v>
      </c>
      <c r="C37" s="22" t="s">
        <v>116</v>
      </c>
      <c r="D37" s="23" t="s">
        <v>117</v>
      </c>
      <c r="E37" s="23" t="s">
        <v>54</v>
      </c>
      <c r="F37" s="24">
        <v>1496.99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967</v>
      </c>
      <c r="M37" s="24">
        <v>2336.79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100</v>
      </c>
      <c r="T37" s="24"/>
      <c r="U37" s="24">
        <v>672</v>
      </c>
      <c r="V37" s="24">
        <v>40</v>
      </c>
      <c r="W37" s="24">
        <v>58</v>
      </c>
      <c r="X37" s="24" t="s">
        <v>45</v>
      </c>
      <c r="Y37" s="24">
        <f t="shared" si="2"/>
        <v>7631.55</v>
      </c>
      <c r="Z37" s="24">
        <f t="shared" si="3"/>
        <v>6134.5599999999995</v>
      </c>
      <c r="AA37" s="24">
        <f t="shared" si="0"/>
        <v>1496.9900000000007</v>
      </c>
      <c r="AB37" s="25">
        <f t="shared" si="1"/>
        <v>0</v>
      </c>
    </row>
    <row r="38" spans="1:28" x14ac:dyDescent="0.25">
      <c r="A38" s="21" t="s">
        <v>118</v>
      </c>
      <c r="B38" s="20" t="s">
        <v>47</v>
      </c>
      <c r="C38" s="22" t="s">
        <v>119</v>
      </c>
      <c r="D38" s="23" t="s">
        <v>58</v>
      </c>
      <c r="E38" s="23" t="s">
        <v>50</v>
      </c>
      <c r="F38" s="24">
        <v>3066.96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1866.17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 t="s">
        <v>45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4">
        <f t="shared" si="2"/>
        <v>6434.05</v>
      </c>
      <c r="Z38" s="24">
        <f t="shared" si="3"/>
        <v>3367.09</v>
      </c>
      <c r="AA38" s="24">
        <f t="shared" si="0"/>
        <v>3066.96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2082.0700000000002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2749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50</v>
      </c>
      <c r="T39" s="24"/>
      <c r="U39" s="24">
        <v>110.06</v>
      </c>
      <c r="V39" s="24">
        <v>40</v>
      </c>
      <c r="W39" s="24" t="s">
        <v>45</v>
      </c>
      <c r="X39" s="24" t="s">
        <v>45</v>
      </c>
      <c r="Y39" s="24">
        <f t="shared" si="2"/>
        <v>6434.05</v>
      </c>
      <c r="Z39" s="24">
        <f t="shared" si="3"/>
        <v>4351.9800000000005</v>
      </c>
      <c r="AA39" s="24">
        <f t="shared" si="0"/>
        <v>2082.0699999999997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903.66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400</v>
      </c>
      <c r="S40" s="24">
        <v>100</v>
      </c>
      <c r="T40" s="24"/>
      <c r="U40" s="24">
        <v>1066.22</v>
      </c>
      <c r="V40" s="24">
        <v>40</v>
      </c>
      <c r="W40" s="24" t="s">
        <v>45</v>
      </c>
      <c r="X40" s="24" t="s">
        <v>45</v>
      </c>
      <c r="Y40" s="24">
        <f t="shared" si="2"/>
        <v>7275.5</v>
      </c>
      <c r="Z40" s="24">
        <f t="shared" si="3"/>
        <v>6371.84</v>
      </c>
      <c r="AA40" s="24">
        <f t="shared" si="0"/>
        <v>903.65999999999985</v>
      </c>
      <c r="AB40" s="25">
        <f t="shared" si="1"/>
        <v>0</v>
      </c>
    </row>
    <row r="41" spans="1:28" x14ac:dyDescent="0.25">
      <c r="A41" s="21" t="s">
        <v>126</v>
      </c>
      <c r="B41" s="20" t="s">
        <v>41</v>
      </c>
      <c r="C41" s="22" t="s">
        <v>127</v>
      </c>
      <c r="D41" s="23" t="s">
        <v>128</v>
      </c>
      <c r="E41" s="23" t="s">
        <v>54</v>
      </c>
      <c r="F41" s="24">
        <v>1975.51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199</v>
      </c>
      <c r="M41" s="24">
        <v>3154.26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 t="s">
        <v>45</v>
      </c>
      <c r="T41" s="24"/>
      <c r="U41" s="24">
        <v>270.31</v>
      </c>
      <c r="V41" s="24">
        <v>40</v>
      </c>
      <c r="W41" s="24">
        <v>58</v>
      </c>
      <c r="X41" s="24" t="s">
        <v>45</v>
      </c>
      <c r="Y41" s="24">
        <f t="shared" si="2"/>
        <v>7631.55</v>
      </c>
      <c r="Z41" s="24">
        <f t="shared" si="3"/>
        <v>5656.0400000000009</v>
      </c>
      <c r="AA41" s="24">
        <f t="shared" si="0"/>
        <v>1975.5099999999993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131</v>
      </c>
      <c r="E42" s="23" t="s">
        <v>54</v>
      </c>
      <c r="F42" s="24">
        <v>4407.16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>
        <v>1353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200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4">
        <f t="shared" si="2"/>
        <v>7801.5599999999995</v>
      </c>
      <c r="Z42" s="24">
        <f t="shared" si="3"/>
        <v>3394.4</v>
      </c>
      <c r="AA42" s="24">
        <f t="shared" si="0"/>
        <v>4407.16</v>
      </c>
      <c r="AB42" s="25">
        <f t="shared" si="1"/>
        <v>0</v>
      </c>
    </row>
    <row r="43" spans="1:28" x14ac:dyDescent="0.25">
      <c r="A43" s="21" t="s">
        <v>132</v>
      </c>
      <c r="B43" s="20" t="s">
        <v>47</v>
      </c>
      <c r="C43" s="22" t="s">
        <v>133</v>
      </c>
      <c r="D43" s="23" t="s">
        <v>49</v>
      </c>
      <c r="E43" s="23" t="s">
        <v>50</v>
      </c>
      <c r="F43" s="24">
        <v>5393.3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 t="s">
        <v>45</v>
      </c>
      <c r="T43" s="24"/>
      <c r="U43" s="24" t="s">
        <v>45</v>
      </c>
      <c r="V43" s="24">
        <v>40</v>
      </c>
      <c r="W43" s="24" t="s">
        <v>45</v>
      </c>
      <c r="X43" s="24" t="s">
        <v>45</v>
      </c>
      <c r="Y43" s="24">
        <f t="shared" si="2"/>
        <v>7015.5</v>
      </c>
      <c r="Z43" s="24">
        <f t="shared" si="3"/>
        <v>1622.1999999999998</v>
      </c>
      <c r="AA43" s="24">
        <f t="shared" si="0"/>
        <v>5393.3</v>
      </c>
      <c r="AB43" s="25">
        <f t="shared" si="1"/>
        <v>0</v>
      </c>
    </row>
    <row r="44" spans="1:28" x14ac:dyDescent="0.25">
      <c r="A44" s="21" t="s">
        <v>134</v>
      </c>
      <c r="B44" s="20" t="s">
        <v>47</v>
      </c>
      <c r="C44" s="22" t="s">
        <v>135</v>
      </c>
      <c r="D44" s="23" t="s">
        <v>58</v>
      </c>
      <c r="E44" s="23" t="s">
        <v>50</v>
      </c>
      <c r="F44" s="24">
        <v>1740.13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>
        <v>2693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 t="s">
        <v>45</v>
      </c>
      <c r="T44" s="24"/>
      <c r="U44" s="24">
        <v>500</v>
      </c>
      <c r="V44" s="24">
        <v>40</v>
      </c>
      <c r="W44" s="24">
        <v>58</v>
      </c>
      <c r="X44" s="24" t="s">
        <v>45</v>
      </c>
      <c r="Y44" s="24">
        <f t="shared" si="2"/>
        <v>6434.05</v>
      </c>
      <c r="Z44" s="24">
        <f t="shared" si="3"/>
        <v>4693.92</v>
      </c>
      <c r="AA44" s="24">
        <f t="shared" si="0"/>
        <v>1740.13</v>
      </c>
      <c r="AB44" s="25">
        <f t="shared" si="1"/>
        <v>0</v>
      </c>
    </row>
    <row r="45" spans="1:28" x14ac:dyDescent="0.25">
      <c r="A45" s="21" t="s">
        <v>136</v>
      </c>
      <c r="B45" s="20" t="s">
        <v>47</v>
      </c>
      <c r="C45" s="22" t="s">
        <v>137</v>
      </c>
      <c r="D45" s="23" t="s">
        <v>122</v>
      </c>
      <c r="E45" s="23" t="s">
        <v>54</v>
      </c>
      <c r="F45" s="24">
        <v>1983.8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2899.33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50</v>
      </c>
      <c r="T45" s="24"/>
      <c r="U45" s="24" t="s">
        <v>45</v>
      </c>
      <c r="V45" s="24">
        <v>40</v>
      </c>
      <c r="W45" s="24">
        <v>58</v>
      </c>
      <c r="X45" s="24" t="s">
        <v>45</v>
      </c>
      <c r="Y45" s="24">
        <f t="shared" si="2"/>
        <v>6434.05</v>
      </c>
      <c r="Z45" s="24">
        <f t="shared" si="3"/>
        <v>4450.25</v>
      </c>
      <c r="AA45" s="24">
        <f t="shared" si="0"/>
        <v>1983.8000000000002</v>
      </c>
      <c r="AB45" s="25">
        <f t="shared" si="1"/>
        <v>0</v>
      </c>
    </row>
    <row r="46" spans="1:28" x14ac:dyDescent="0.25">
      <c r="A46" s="21" t="s">
        <v>138</v>
      </c>
      <c r="B46" s="20" t="s">
        <v>47</v>
      </c>
      <c r="C46" s="22" t="s">
        <v>139</v>
      </c>
      <c r="D46" s="23" t="s">
        <v>49</v>
      </c>
      <c r="E46" s="23" t="s">
        <v>140</v>
      </c>
      <c r="F46" s="24">
        <v>2866.3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>
        <v>1009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250</v>
      </c>
      <c r="S46" s="24">
        <v>150</v>
      </c>
      <c r="T46" s="24"/>
      <c r="U46" s="24">
        <v>1060</v>
      </c>
      <c r="V46" s="24">
        <v>40</v>
      </c>
      <c r="W46" s="24">
        <v>58</v>
      </c>
      <c r="X46" s="24" t="s">
        <v>45</v>
      </c>
      <c r="Y46" s="24">
        <f t="shared" si="2"/>
        <v>7015.5</v>
      </c>
      <c r="Z46" s="24">
        <f t="shared" si="3"/>
        <v>4149.2</v>
      </c>
      <c r="AA46" s="24">
        <f>+Y46-Z46</f>
        <v>2866.3</v>
      </c>
      <c r="AB46" s="25">
        <f t="shared" si="1"/>
        <v>0</v>
      </c>
    </row>
    <row r="47" spans="1:28" x14ac:dyDescent="0.25">
      <c r="A47" s="29" t="s">
        <v>141</v>
      </c>
      <c r="B47" s="20" t="s">
        <v>47</v>
      </c>
      <c r="C47" s="28" t="s">
        <v>142</v>
      </c>
      <c r="D47" s="23" t="s">
        <v>143</v>
      </c>
      <c r="E47" s="23" t="s">
        <v>54</v>
      </c>
      <c r="F47" s="24">
        <v>2283.42</v>
      </c>
      <c r="G47" s="24">
        <v>6277.5</v>
      </c>
      <c r="H47" s="24">
        <v>443</v>
      </c>
      <c r="I47" s="24">
        <v>295</v>
      </c>
      <c r="J47" s="24">
        <v>904.99</v>
      </c>
      <c r="K47" s="24">
        <v>721.91</v>
      </c>
      <c r="L47" s="24">
        <v>1080.27</v>
      </c>
      <c r="M47" s="24">
        <v>1897.98</v>
      </c>
      <c r="N47" s="24">
        <v>96.18</v>
      </c>
      <c r="O47" s="24">
        <v>313.87</v>
      </c>
      <c r="P47" s="24">
        <v>0</v>
      </c>
      <c r="Q47" s="24"/>
      <c r="R47" s="24" t="s">
        <v>45</v>
      </c>
      <c r="S47" s="24">
        <v>200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4">
        <f t="shared" si="2"/>
        <v>7329.37</v>
      </c>
      <c r="Z47" s="24">
        <f t="shared" si="3"/>
        <v>4941.33</v>
      </c>
      <c r="AA47" s="24">
        <f t="shared" si="0"/>
        <v>2388.04</v>
      </c>
      <c r="AB47" s="25">
        <f t="shared" si="1"/>
        <v>104.61999999999989</v>
      </c>
    </row>
    <row r="48" spans="1:28" x14ac:dyDescent="0.25">
      <c r="A48" s="30" t="s">
        <v>144</v>
      </c>
      <c r="B48" s="20" t="s">
        <v>47</v>
      </c>
      <c r="C48" s="28" t="s">
        <v>145</v>
      </c>
      <c r="D48" s="23" t="s">
        <v>49</v>
      </c>
      <c r="E48" s="23" t="s">
        <v>50</v>
      </c>
      <c r="F48" s="24">
        <v>2377.5500000000002</v>
      </c>
      <c r="G48" s="24">
        <v>6277.5</v>
      </c>
      <c r="H48" s="24">
        <v>443</v>
      </c>
      <c r="I48" s="24">
        <v>295</v>
      </c>
      <c r="J48" s="24">
        <v>860.29</v>
      </c>
      <c r="K48" s="24">
        <v>721.91</v>
      </c>
      <c r="L48" s="24">
        <v>2426</v>
      </c>
      <c r="M48" s="24" t="s">
        <v>45</v>
      </c>
      <c r="N48" s="24" t="s">
        <v>45</v>
      </c>
      <c r="O48" s="24">
        <v>0</v>
      </c>
      <c r="P48" s="24">
        <v>0</v>
      </c>
      <c r="Q48" s="24"/>
      <c r="R48" s="24">
        <v>0</v>
      </c>
      <c r="S48" s="24">
        <v>50</v>
      </c>
      <c r="T48" s="24"/>
      <c r="U48" s="24">
        <v>481.75</v>
      </c>
      <c r="V48" s="24">
        <v>40</v>
      </c>
      <c r="W48" s="24">
        <v>58</v>
      </c>
      <c r="X48" s="24" t="s">
        <v>45</v>
      </c>
      <c r="Y48" s="24">
        <f t="shared" si="2"/>
        <v>7015.5</v>
      </c>
      <c r="Z48" s="24">
        <f t="shared" si="3"/>
        <v>4637.95</v>
      </c>
      <c r="AA48" s="24">
        <f t="shared" si="0"/>
        <v>2377.5500000000002</v>
      </c>
      <c r="AB48" s="25">
        <f t="shared" si="1"/>
        <v>0</v>
      </c>
    </row>
    <row r="49" spans="1:28" x14ac:dyDescent="0.25">
      <c r="A49" s="31" t="s">
        <v>146</v>
      </c>
      <c r="B49" s="20" t="s">
        <v>47</v>
      </c>
      <c r="C49" s="23" t="s">
        <v>147</v>
      </c>
      <c r="D49" s="23" t="s">
        <v>143</v>
      </c>
      <c r="E49" s="23" t="s">
        <v>54</v>
      </c>
      <c r="F49" s="24">
        <v>1724.55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3078</v>
      </c>
      <c r="M49" s="24" t="s">
        <v>45</v>
      </c>
      <c r="N49" s="24" t="s">
        <v>45</v>
      </c>
      <c r="O49" s="24">
        <v>0</v>
      </c>
      <c r="P49" s="24">
        <v>0</v>
      </c>
      <c r="Q49" s="24"/>
      <c r="R49" s="24" t="s">
        <v>45</v>
      </c>
      <c r="S49" s="24">
        <v>50</v>
      </c>
      <c r="T49" s="24"/>
      <c r="U49" s="24">
        <v>540.75</v>
      </c>
      <c r="V49" s="24">
        <v>40</v>
      </c>
      <c r="W49" s="24">
        <v>0</v>
      </c>
      <c r="X49" s="24" t="s">
        <v>45</v>
      </c>
      <c r="Y49" s="24">
        <f t="shared" si="2"/>
        <v>7015.5</v>
      </c>
      <c r="Z49" s="24">
        <f t="shared" si="3"/>
        <v>5290.95</v>
      </c>
      <c r="AA49" s="24">
        <f t="shared" si="0"/>
        <v>1724.5500000000002</v>
      </c>
      <c r="AB49" s="25">
        <f t="shared" si="1"/>
        <v>0</v>
      </c>
    </row>
    <row r="50" spans="1:28" x14ac:dyDescent="0.25">
      <c r="A50" s="31" t="s">
        <v>148</v>
      </c>
      <c r="B50" s="20" t="s">
        <v>47</v>
      </c>
      <c r="C50" s="23" t="s">
        <v>149</v>
      </c>
      <c r="D50" s="23" t="s">
        <v>49</v>
      </c>
      <c r="E50" s="23" t="s">
        <v>50</v>
      </c>
      <c r="F50" s="24">
        <v>5193.3</v>
      </c>
      <c r="G50" s="24">
        <v>6277.5</v>
      </c>
      <c r="H50" s="24">
        <v>443</v>
      </c>
      <c r="I50" s="24">
        <v>295</v>
      </c>
      <c r="J50" s="24">
        <v>860.29</v>
      </c>
      <c r="K50" s="24">
        <v>721.91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0</v>
      </c>
      <c r="S50" s="24">
        <v>200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4">
        <f>SUM(G50+H50+I50+O50+P50+Q50++X50)</f>
        <v>7015.5</v>
      </c>
      <c r="Z50" s="24">
        <f t="shared" si="3"/>
        <v>1822.1999999999998</v>
      </c>
      <c r="AA50" s="24">
        <f t="shared" si="0"/>
        <v>5193.3</v>
      </c>
      <c r="AB50" s="25">
        <f t="shared" si="1"/>
        <v>0</v>
      </c>
    </row>
    <row r="51" spans="1:28" x14ac:dyDescent="0.25">
      <c r="A51" s="31" t="s">
        <v>150</v>
      </c>
      <c r="B51" s="20" t="s">
        <v>47</v>
      </c>
      <c r="C51" s="23" t="s">
        <v>151</v>
      </c>
      <c r="D51" s="23" t="s">
        <v>152</v>
      </c>
      <c r="E51" s="23" t="s">
        <v>50</v>
      </c>
      <c r="F51" s="24">
        <v>6787.16</v>
      </c>
      <c r="G51" s="24">
        <v>13813.5</v>
      </c>
      <c r="H51" s="24">
        <v>822</v>
      </c>
      <c r="I51" s="24">
        <v>552</v>
      </c>
      <c r="J51" s="24">
        <v>2675.73</v>
      </c>
      <c r="K51" s="24">
        <v>1588.55</v>
      </c>
      <c r="L51" s="24">
        <v>1836.06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800</v>
      </c>
      <c r="S51" s="24">
        <v>500</v>
      </c>
      <c r="T51" s="24"/>
      <c r="U51" s="24">
        <v>1000</v>
      </c>
      <c r="V51" s="24" t="s">
        <v>45</v>
      </c>
      <c r="W51" s="24" t="s">
        <v>45</v>
      </c>
      <c r="X51" s="24" t="s">
        <v>45</v>
      </c>
      <c r="Y51" s="24">
        <f t="shared" si="2"/>
        <v>15187.5</v>
      </c>
      <c r="Z51" s="24">
        <f t="shared" si="3"/>
        <v>8400.34</v>
      </c>
      <c r="AA51" s="24">
        <f t="shared" si="0"/>
        <v>6787.16</v>
      </c>
      <c r="AB51" s="25">
        <f t="shared" si="1"/>
        <v>0</v>
      </c>
    </row>
    <row r="52" spans="1:28" ht="22.5" x14ac:dyDescent="0.25">
      <c r="A52" s="31" t="s">
        <v>153</v>
      </c>
      <c r="B52" s="20" t="s">
        <v>47</v>
      </c>
      <c r="C52" s="23" t="s">
        <v>154</v>
      </c>
      <c r="D52" s="32" t="s">
        <v>155</v>
      </c>
      <c r="E52" s="23" t="s">
        <v>50</v>
      </c>
      <c r="F52" s="24">
        <v>2357.39</v>
      </c>
      <c r="G52" s="24">
        <v>7712.4</v>
      </c>
      <c r="H52" s="24">
        <v>583.5</v>
      </c>
      <c r="I52" s="24">
        <v>357.5</v>
      </c>
      <c r="J52" s="24">
        <v>1210.1500000000001</v>
      </c>
      <c r="K52" s="24">
        <v>886.93</v>
      </c>
      <c r="L52" s="24">
        <v>3306</v>
      </c>
      <c r="M52" s="24" t="s">
        <v>45</v>
      </c>
      <c r="N52" s="24" t="s">
        <v>45</v>
      </c>
      <c r="O52" s="24">
        <v>0</v>
      </c>
      <c r="P52" s="24">
        <v>0</v>
      </c>
      <c r="Q52" s="24">
        <v>0</v>
      </c>
      <c r="R52" s="24">
        <v>0</v>
      </c>
      <c r="S52" s="24">
        <v>100</v>
      </c>
      <c r="T52" s="24"/>
      <c r="U52" s="24">
        <v>792.93</v>
      </c>
      <c r="V52" s="24" t="s">
        <v>45</v>
      </c>
      <c r="W52" s="24" t="s">
        <v>45</v>
      </c>
      <c r="X52" s="24" t="s">
        <v>45</v>
      </c>
      <c r="Y52" s="24">
        <f t="shared" si="2"/>
        <v>8653.4</v>
      </c>
      <c r="Z52" s="24">
        <f t="shared" si="3"/>
        <v>6296.01</v>
      </c>
      <c r="AA52" s="24">
        <f t="shared" si="0"/>
        <v>2357.3899999999994</v>
      </c>
      <c r="AB52" s="25">
        <f t="shared" si="1"/>
        <v>0</v>
      </c>
    </row>
    <row r="53" spans="1:28" x14ac:dyDescent="0.25">
      <c r="A53" s="33" t="s">
        <v>156</v>
      </c>
      <c r="B53" s="20" t="s">
        <v>47</v>
      </c>
      <c r="C53" s="23" t="s">
        <v>157</v>
      </c>
      <c r="D53" s="23" t="s">
        <v>58</v>
      </c>
      <c r="E53" s="23" t="s">
        <v>50</v>
      </c>
      <c r="F53" s="24">
        <v>4461.13</v>
      </c>
      <c r="G53" s="24">
        <v>5798.55</v>
      </c>
      <c r="H53" s="24">
        <v>387.5</v>
      </c>
      <c r="I53" s="24">
        <v>248</v>
      </c>
      <c r="J53" s="24">
        <v>736.09</v>
      </c>
      <c r="K53" s="24">
        <v>666.83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30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 t="shared" si="2"/>
        <v>6434.05</v>
      </c>
      <c r="Z53" s="24">
        <f t="shared" si="3"/>
        <v>1972.92</v>
      </c>
      <c r="AA53" s="24">
        <f t="shared" si="0"/>
        <v>4461.13</v>
      </c>
      <c r="AB53" s="25">
        <f t="shared" si="1"/>
        <v>0</v>
      </c>
    </row>
    <row r="54" spans="1:28" ht="15.75" thickBot="1" x14ac:dyDescent="0.3">
      <c r="A54" s="34" t="s">
        <v>158</v>
      </c>
      <c r="B54" s="20" t="s">
        <v>41</v>
      </c>
      <c r="C54" s="23" t="s">
        <v>159</v>
      </c>
      <c r="D54" s="23" t="s">
        <v>160</v>
      </c>
      <c r="E54" s="23" t="s">
        <v>161</v>
      </c>
      <c r="F54" s="24">
        <v>4993.3</v>
      </c>
      <c r="G54" s="24">
        <v>6277.5</v>
      </c>
      <c r="H54" s="24">
        <v>443</v>
      </c>
      <c r="I54" s="24">
        <v>295</v>
      </c>
      <c r="J54" s="24">
        <v>860.29</v>
      </c>
      <c r="K54" s="24">
        <v>721.91</v>
      </c>
      <c r="L54" s="24" t="s">
        <v>45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 t="s">
        <v>45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4">
        <f>SUM(G54+H54+I54+O54+P54+X54)</f>
        <v>7015.5</v>
      </c>
      <c r="Z54" s="24">
        <f t="shared" si="3"/>
        <v>2022.1999999999998</v>
      </c>
      <c r="AA54" s="24">
        <f>+Y54-Z54</f>
        <v>4993.3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164</v>
      </c>
      <c r="E55" s="23" t="s">
        <v>50</v>
      </c>
      <c r="F55" s="24">
        <v>756.32</v>
      </c>
      <c r="G55" s="24">
        <v>5152.95</v>
      </c>
      <c r="H55" s="24">
        <v>340.5</v>
      </c>
      <c r="I55" s="24">
        <v>223.5</v>
      </c>
      <c r="J55" s="24">
        <v>590.11</v>
      </c>
      <c r="K55" s="24">
        <v>592.6</v>
      </c>
      <c r="L55" s="24">
        <v>2209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 t="s">
        <v>45</v>
      </c>
      <c r="T55" s="24"/>
      <c r="U55" s="24">
        <v>1470.92</v>
      </c>
      <c r="V55" s="24">
        <v>40</v>
      </c>
      <c r="W55" s="24">
        <v>58</v>
      </c>
      <c r="X55" s="24" t="s">
        <v>45</v>
      </c>
      <c r="Y55" s="24">
        <f>SUM(G55+H55+I55+O55+P55+X55)</f>
        <v>5716.95</v>
      </c>
      <c r="Z55" s="24">
        <f t="shared" si="3"/>
        <v>4960.63</v>
      </c>
      <c r="AA55" s="24">
        <f>+Y55-Z55</f>
        <v>756.31999999999971</v>
      </c>
      <c r="AB55" s="25">
        <f>+AA55-F55</f>
        <v>0</v>
      </c>
    </row>
    <row r="56" spans="1:28" ht="15.75" thickBot="1" x14ac:dyDescent="0.3">
      <c r="A56" s="34" t="s">
        <v>165</v>
      </c>
      <c r="B56" s="20" t="s">
        <v>47</v>
      </c>
      <c r="C56" s="23" t="s">
        <v>166</v>
      </c>
      <c r="D56" s="23" t="s">
        <v>58</v>
      </c>
      <c r="E56" s="23" t="s">
        <v>50</v>
      </c>
      <c r="F56" s="24">
        <v>3255.13</v>
      </c>
      <c r="G56" s="24">
        <v>5798.55</v>
      </c>
      <c r="H56" s="24">
        <v>387.5</v>
      </c>
      <c r="I56" s="24">
        <v>248</v>
      </c>
      <c r="J56" s="24">
        <v>736.09</v>
      </c>
      <c r="K56" s="24">
        <v>666.83</v>
      </c>
      <c r="L56" s="24">
        <v>1528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50</v>
      </c>
      <c r="T56" s="24"/>
      <c r="U56" s="24">
        <v>100</v>
      </c>
      <c r="V56" s="24">
        <v>40</v>
      </c>
      <c r="W56" s="24">
        <v>58</v>
      </c>
      <c r="X56" s="24" t="s">
        <v>45</v>
      </c>
      <c r="Y56" s="24">
        <f t="shared" ref="Y56:Y59" si="4">SUM(G56+H56+I56+O56+P56+X56)</f>
        <v>6434.05</v>
      </c>
      <c r="Z56" s="24">
        <f t="shared" si="3"/>
        <v>3178.92</v>
      </c>
      <c r="AA56" s="24">
        <f t="shared" ref="AA56:AA59" si="5">+Y56-Z56</f>
        <v>3255.13</v>
      </c>
      <c r="AB56" s="25">
        <f t="shared" ref="AB56:AB59" si="6">+AA56-F56</f>
        <v>0</v>
      </c>
    </row>
    <row r="57" spans="1:28" ht="15.75" thickBot="1" x14ac:dyDescent="0.3">
      <c r="A57" s="34" t="s">
        <v>167</v>
      </c>
      <c r="B57" s="20" t="s">
        <v>47</v>
      </c>
      <c r="C57" s="35" t="s">
        <v>168</v>
      </c>
      <c r="D57" s="23" t="s">
        <v>164</v>
      </c>
      <c r="E57" s="23" t="s">
        <v>50</v>
      </c>
      <c r="F57" s="24">
        <v>3009.24</v>
      </c>
      <c r="G57" s="24">
        <v>5152.95</v>
      </c>
      <c r="H57" s="24">
        <v>340.5</v>
      </c>
      <c r="I57" s="24">
        <v>223.5</v>
      </c>
      <c r="J57" s="24">
        <v>590.11</v>
      </c>
      <c r="K57" s="24">
        <v>592.6</v>
      </c>
      <c r="L57" s="24">
        <v>1227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100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24">
        <f t="shared" si="4"/>
        <v>5716.95</v>
      </c>
      <c r="Z57" s="24">
        <f t="shared" si="3"/>
        <v>2707.71</v>
      </c>
      <c r="AA57" s="24">
        <f t="shared" si="5"/>
        <v>3009.24</v>
      </c>
      <c r="AB57" s="25">
        <f t="shared" si="6"/>
        <v>0</v>
      </c>
    </row>
    <row r="58" spans="1:28" ht="15.75" thickBot="1" x14ac:dyDescent="0.3">
      <c r="A58" s="34" t="s">
        <v>169</v>
      </c>
      <c r="B58" s="20" t="s">
        <v>47</v>
      </c>
      <c r="C58" s="35" t="s">
        <v>170</v>
      </c>
      <c r="D58" s="23" t="s">
        <v>58</v>
      </c>
      <c r="E58" s="23" t="s">
        <v>50</v>
      </c>
      <c r="F58" s="24">
        <v>4583.13</v>
      </c>
      <c r="G58" s="24">
        <v>5798.55</v>
      </c>
      <c r="H58" s="24">
        <v>387.5</v>
      </c>
      <c r="I58" s="24">
        <v>248</v>
      </c>
      <c r="J58" s="24">
        <v>736.09</v>
      </c>
      <c r="K58" s="24">
        <v>666.83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200</v>
      </c>
      <c r="T58" s="24"/>
      <c r="U58" s="24">
        <v>150</v>
      </c>
      <c r="V58" s="24">
        <v>40</v>
      </c>
      <c r="W58" s="24">
        <v>58</v>
      </c>
      <c r="X58" s="24">
        <v>0</v>
      </c>
      <c r="Y58" s="24">
        <f t="shared" si="4"/>
        <v>6434.05</v>
      </c>
      <c r="Z58" s="24">
        <f t="shared" si="3"/>
        <v>1850.92</v>
      </c>
      <c r="AA58" s="24">
        <f t="shared" si="5"/>
        <v>4583.13</v>
      </c>
      <c r="AB58" s="25">
        <f t="shared" si="6"/>
        <v>0</v>
      </c>
    </row>
    <row r="59" spans="1:28" ht="15.75" thickBot="1" x14ac:dyDescent="0.3">
      <c r="A59" s="34" t="s">
        <v>171</v>
      </c>
      <c r="B59" s="9" t="s">
        <v>47</v>
      </c>
      <c r="C59" s="35" t="s">
        <v>172</v>
      </c>
      <c r="D59" s="23" t="s">
        <v>173</v>
      </c>
      <c r="E59" s="23" t="s">
        <v>174</v>
      </c>
      <c r="F59" s="24">
        <v>17726.189999999999</v>
      </c>
      <c r="G59" s="24">
        <v>26289.9</v>
      </c>
      <c r="H59" s="24">
        <v>1028.5</v>
      </c>
      <c r="I59" s="24">
        <v>728</v>
      </c>
      <c r="J59" s="24">
        <v>6296.86</v>
      </c>
      <c r="K59" s="24">
        <v>3023.35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1000</v>
      </c>
      <c r="T59" s="24"/>
      <c r="U59" s="24">
        <v>0</v>
      </c>
      <c r="V59" s="24">
        <v>0</v>
      </c>
      <c r="W59" s="24">
        <v>0</v>
      </c>
      <c r="X59" s="24" t="s">
        <v>45</v>
      </c>
      <c r="Y59" s="24">
        <f t="shared" si="4"/>
        <v>28046.400000000001</v>
      </c>
      <c r="Z59" s="24">
        <f t="shared" si="3"/>
        <v>10320.209999999999</v>
      </c>
      <c r="AA59" s="24">
        <f t="shared" si="5"/>
        <v>17726.190000000002</v>
      </c>
      <c r="AB59" s="25">
        <f t="shared" si="6"/>
        <v>0</v>
      </c>
    </row>
    <row r="60" spans="1:28" x14ac:dyDescent="0.25">
      <c r="R60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01MAYO20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2020-05-27T19:45:24Z</dcterms:created>
  <dcterms:modified xsi:type="dcterms:W3CDTF">2020-05-27T19:45:41Z</dcterms:modified>
</cp:coreProperties>
</file>