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01 may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<sst xmlns="http://schemas.openxmlformats.org/spreadsheetml/2006/main" count="539" uniqueCount="173">
  <si>
    <t>PARQUE METROPOLITANO DE GUADALAJARA</t>
  </si>
  <si>
    <t>09- Quincenal del sabado 01 de mayo de 2021 al sabado 15 de mayo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</si>
  <si>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</si>
  <si>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</si>
  <si>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</si>
  <si>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</si>
  <si>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</si>
  <si>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</si>
  <si>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</si>
  <si>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</si>
  <si>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</si>
  <si>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</si>
  <si>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</si>
  <si>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</si>
  <si>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</si>
  <si>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</si>
  <si>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</si>
  <si>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</si>
  <si>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</si>
  <si>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</si>
  <si>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</si>
  <si>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</si>
  <si>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</si>
  <si>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</si>
  <si>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</si>
  <si>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</si>
  <si>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</si>
  <si>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</si>
  <si>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</si>
  <si>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</si>
  <si>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</si>
  <si>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</si>
  <si>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</si>
  <si>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</si>
  <si>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</si>
  <si>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</si>
  <si>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</si>
  <si>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</si>
  <si>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</si>
  <si>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</si>
  <si>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</si>
  <si>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</si>
  <si>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</si>
  <si>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</si>
  <si>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</si>
  <si>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</si>
  <si>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</si>
  <si>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</si>
  <si>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</si>
  <si>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</si>
  <si>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</si>
  <si>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</si>
  <si>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</si>
  <si>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</si>
  <si>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</si>
  <si>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619.15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</si>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</sst>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D1" zoomScale="107" zoomScaleNormal="107" workbookViewId="0">
      <selection activeCell="AA8" sqref="AA8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140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7109375" customWidth="1"/>
    <col min="12" max="12" width="13.7109375" hidden="1" customWidth="1"/>
    <col min="13" max="13" width="9.5703125" hidden="1" customWidth="1"/>
    <col min="14" max="14" width="10.5703125" hidden="1" customWidth="1"/>
    <col min="15" max="15" width="8.42578125" customWidth="1"/>
    <col min="16" max="16" width="7.7109375" hidden="1" customWidth="1"/>
    <col min="17" max="17" width="8.7109375" hidden="1" customWidth="1"/>
    <col min="18" max="18" width="10.28515625" hidden="1" customWidth="1"/>
    <col min="19" max="20" width="8" hidden="1" customWidth="1"/>
    <col min="21" max="21" width="8.85546875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9.28515625" customWidth="1"/>
    <col min="28" max="28" width="15.28515625" hidden="1" customWidth="1"/>
  </cols>
  <sheetData>
    <row r="1" spans="1:28" ht="15.75" thickBot="1" x14ac:dyDescent="0.3"/>
    <row r="2" spans="1:28" ht="15.75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4" spans="1:28" ht="15.75" thickBot="1" x14ac:dyDescent="0.3">
      <c r="A4" s="35" t="s">
        <v>1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6499.41</v>
      </c>
      <c r="G8" s="19">
        <v>7666.5</v>
      </c>
      <c r="H8" s="19">
        <v>526.5</v>
      </c>
      <c r="I8" s="19">
        <v>339.5</v>
      </c>
      <c r="J8" s="19">
        <v>1111.44</v>
      </c>
      <c r="K8" s="19">
        <v>881.65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0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8532.5</v>
      </c>
      <c r="Z8" s="19">
        <f>SUM(J8+K8+L8+M8+N8+R8+S8+U8+V8+W8)</f>
        <v>2033.0900000000001</v>
      </c>
      <c r="AA8" s="19">
        <f t="shared" ref="AA8:AA52" si="0">+Y8-Z8</f>
        <v>6499.41</v>
      </c>
      <c r="AB8" s="20">
        <f t="shared" ref="AB8:AB52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2192.35</v>
      </c>
      <c r="G9" s="19">
        <v>7302.45</v>
      </c>
      <c r="H9" s="19">
        <v>422</v>
      </c>
      <c r="I9" s="19">
        <v>333</v>
      </c>
      <c r="J9" s="19">
        <v>1009.97</v>
      </c>
      <c r="K9" s="19">
        <v>839.79</v>
      </c>
      <c r="L9" s="19">
        <v>3652</v>
      </c>
      <c r="M9" s="19" t="s">
        <v>45</v>
      </c>
      <c r="N9" s="19" t="s">
        <v>45</v>
      </c>
      <c r="O9" s="19">
        <v>0</v>
      </c>
      <c r="P9" s="19">
        <v>0</v>
      </c>
      <c r="Q9" s="19"/>
      <c r="R9" s="19">
        <v>0</v>
      </c>
      <c r="S9" s="19">
        <v>0</v>
      </c>
      <c r="T9" s="19"/>
      <c r="U9" s="19">
        <v>265.33999999999997</v>
      </c>
      <c r="V9" s="19">
        <v>40</v>
      </c>
      <c r="W9" s="19">
        <v>58</v>
      </c>
      <c r="X9" s="19">
        <v>0</v>
      </c>
      <c r="Y9" s="19">
        <f t="shared" ref="Y9:Y52" si="2">SUM(G9+H9+I9+O9+P9+X9)</f>
        <v>8057.45</v>
      </c>
      <c r="Z9" s="19">
        <f t="shared" ref="Z9:Z58" si="3">SUM(J9+K9+L9+M9+N9+R9+S9+U9+V9+W9)</f>
        <v>5865.1</v>
      </c>
      <c r="AA9" s="19">
        <f t="shared" si="0"/>
        <v>2192.3499999999995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1386.69</v>
      </c>
      <c r="G10" s="19">
        <v>6732</v>
      </c>
      <c r="H10" s="19">
        <v>544</v>
      </c>
      <c r="I10" s="19">
        <v>331.5</v>
      </c>
      <c r="J10" s="19">
        <v>913.86</v>
      </c>
      <c r="K10" s="19">
        <v>774.18</v>
      </c>
      <c r="L10" s="19" t="s">
        <v>45</v>
      </c>
      <c r="M10" s="19">
        <v>3665.32</v>
      </c>
      <c r="N10" s="19">
        <v>150.30000000000001</v>
      </c>
      <c r="O10" s="19" t="s">
        <v>45</v>
      </c>
      <c r="P10" s="19">
        <v>0</v>
      </c>
      <c r="Q10" s="19">
        <v>0</v>
      </c>
      <c r="R10" s="19">
        <v>0</v>
      </c>
      <c r="S10" s="19">
        <v>0</v>
      </c>
      <c r="T10" s="19"/>
      <c r="U10" s="19" t="s">
        <v>55</v>
      </c>
      <c r="V10" s="19">
        <v>40</v>
      </c>
      <c r="W10" s="19">
        <v>58</v>
      </c>
      <c r="X10" s="19">
        <v>0</v>
      </c>
      <c r="Y10" s="19">
        <f t="shared" si="2"/>
        <v>7607.5</v>
      </c>
      <c r="Z10" s="19">
        <f t="shared" si="3"/>
        <v>6220.81</v>
      </c>
      <c r="AA10" s="19">
        <f t="shared" si="0"/>
        <v>1386.6899999999996</v>
      </c>
      <c r="AB10" s="20">
        <f t="shared" si="1"/>
        <v>0</v>
      </c>
    </row>
    <row r="11" spans="1:28" x14ac:dyDescent="0.25">
      <c r="A11" s="16" t="s">
        <v>56</v>
      </c>
      <c r="B11" s="15" t="s">
        <v>47</v>
      </c>
      <c r="C11" s="17" t="s">
        <v>57</v>
      </c>
      <c r="D11" s="18" t="s">
        <v>58</v>
      </c>
      <c r="E11" s="18" t="s">
        <v>50</v>
      </c>
      <c r="F11" s="19">
        <v>2307.6</v>
      </c>
      <c r="G11" s="19">
        <v>6577.5</v>
      </c>
      <c r="H11" s="19">
        <v>443</v>
      </c>
      <c r="I11" s="19">
        <v>295</v>
      </c>
      <c r="J11" s="19">
        <v>851.49</v>
      </c>
      <c r="K11" s="19">
        <v>756.41</v>
      </c>
      <c r="L11" s="19">
        <v>3049</v>
      </c>
      <c r="M11" s="19" t="s">
        <v>45</v>
      </c>
      <c r="N11" s="19" t="s">
        <v>45</v>
      </c>
      <c r="O11" s="19" t="s">
        <v>45</v>
      </c>
      <c r="P11" s="19">
        <v>0</v>
      </c>
      <c r="Q11" s="19"/>
      <c r="R11" s="19">
        <v>0</v>
      </c>
      <c r="S11" s="19">
        <v>0</v>
      </c>
      <c r="T11" s="19"/>
      <c r="U11" s="19">
        <v>253</v>
      </c>
      <c r="V11" s="19">
        <v>40</v>
      </c>
      <c r="W11" s="19">
        <v>58</v>
      </c>
      <c r="X11" s="19">
        <v>0</v>
      </c>
      <c r="Y11" s="19">
        <f t="shared" si="2"/>
        <v>7315.5</v>
      </c>
      <c r="Z11" s="19">
        <f t="shared" si="3"/>
        <v>5007.8999999999996</v>
      </c>
      <c r="AA11" s="19">
        <f t="shared" si="0"/>
        <v>2307.6000000000004</v>
      </c>
      <c r="AB11" s="20">
        <f t="shared" si="1"/>
        <v>0</v>
      </c>
    </row>
    <row r="12" spans="1:28" ht="22.5" x14ac:dyDescent="0.25">
      <c r="A12" s="16" t="s">
        <v>59</v>
      </c>
      <c r="B12" s="15" t="s">
        <v>47</v>
      </c>
      <c r="C12" s="17" t="s">
        <v>60</v>
      </c>
      <c r="D12" s="21" t="s">
        <v>61</v>
      </c>
      <c r="E12" s="18" t="s">
        <v>50</v>
      </c>
      <c r="F12" s="19">
        <v>6589.19</v>
      </c>
      <c r="G12" s="19">
        <v>7712.4</v>
      </c>
      <c r="H12" s="19">
        <v>583.5</v>
      </c>
      <c r="I12" s="19">
        <v>357.5</v>
      </c>
      <c r="J12" s="19">
        <v>1137.27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0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>
        <v>0</v>
      </c>
      <c r="Y12" s="19">
        <f t="shared" si="2"/>
        <v>8653.4</v>
      </c>
      <c r="Z12" s="19">
        <f t="shared" si="3"/>
        <v>2064.21</v>
      </c>
      <c r="AA12" s="19">
        <f t="shared" si="0"/>
        <v>6589.19</v>
      </c>
      <c r="AB12" s="20">
        <f t="shared" si="1"/>
        <v>0</v>
      </c>
    </row>
    <row r="13" spans="1:28" x14ac:dyDescent="0.25">
      <c r="A13" s="16" t="s">
        <v>62</v>
      </c>
      <c r="B13" s="15" t="s">
        <v>47</v>
      </c>
      <c r="C13" s="17" t="s">
        <v>63</v>
      </c>
      <c r="D13" s="18" t="s">
        <v>58</v>
      </c>
      <c r="E13" s="18" t="s">
        <v>50</v>
      </c>
      <c r="F13" s="19">
        <v>4607.43</v>
      </c>
      <c r="G13" s="19">
        <v>6098.55</v>
      </c>
      <c r="H13" s="19">
        <v>387.5</v>
      </c>
      <c r="I13" s="19">
        <v>248</v>
      </c>
      <c r="J13" s="19">
        <v>727.29</v>
      </c>
      <c r="K13" s="19">
        <v>701.33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0</v>
      </c>
      <c r="Q13" s="19"/>
      <c r="R13" s="19" t="s">
        <v>45</v>
      </c>
      <c r="S13" s="19">
        <v>0</v>
      </c>
      <c r="T13" s="19"/>
      <c r="U13" s="19">
        <v>600</v>
      </c>
      <c r="V13" s="19">
        <v>40</v>
      </c>
      <c r="W13" s="19">
        <v>58</v>
      </c>
      <c r="X13" s="19">
        <v>0</v>
      </c>
      <c r="Y13" s="19">
        <f t="shared" si="2"/>
        <v>6734.05</v>
      </c>
      <c r="Z13" s="19">
        <f t="shared" si="3"/>
        <v>2126.62</v>
      </c>
      <c r="AA13" s="19">
        <f t="shared" si="0"/>
        <v>4607.43</v>
      </c>
      <c r="AB13" s="20">
        <f t="shared" si="1"/>
        <v>0</v>
      </c>
    </row>
    <row r="14" spans="1:28" x14ac:dyDescent="0.25">
      <c r="A14" s="16" t="s">
        <v>64</v>
      </c>
      <c r="B14" s="15" t="s">
        <v>47</v>
      </c>
      <c r="C14" s="17" t="s">
        <v>65</v>
      </c>
      <c r="D14" s="18" t="s">
        <v>58</v>
      </c>
      <c r="E14" s="18" t="s">
        <v>50</v>
      </c>
      <c r="F14" s="19">
        <v>2501.39</v>
      </c>
      <c r="G14" s="19">
        <v>6098.55</v>
      </c>
      <c r="H14" s="19">
        <v>387.5</v>
      </c>
      <c r="I14" s="19">
        <v>248</v>
      </c>
      <c r="J14" s="19">
        <v>727.29</v>
      </c>
      <c r="K14" s="19">
        <v>701.33</v>
      </c>
      <c r="L14" s="19">
        <v>2706.04</v>
      </c>
      <c r="M14" s="19" t="s">
        <v>45</v>
      </c>
      <c r="N14" s="19" t="s">
        <v>45</v>
      </c>
      <c r="O14" s="19" t="s">
        <v>45</v>
      </c>
      <c r="P14" s="19">
        <v>0</v>
      </c>
      <c r="Q14" s="19"/>
      <c r="R14" s="19">
        <v>0</v>
      </c>
      <c r="S14" s="19">
        <v>0</v>
      </c>
      <c r="T14" s="19"/>
      <c r="U14" s="19" t="s">
        <v>45</v>
      </c>
      <c r="V14" s="19">
        <v>40</v>
      </c>
      <c r="W14" s="19">
        <v>58</v>
      </c>
      <c r="X14" s="19">
        <v>0</v>
      </c>
      <c r="Y14" s="19">
        <f t="shared" si="2"/>
        <v>6734.05</v>
      </c>
      <c r="Z14" s="19">
        <f t="shared" si="3"/>
        <v>4232.66</v>
      </c>
      <c r="AA14" s="19">
        <f t="shared" si="0"/>
        <v>2501.3900000000003</v>
      </c>
      <c r="AB14" s="20">
        <f t="shared" si="1"/>
        <v>0</v>
      </c>
    </row>
    <row r="15" spans="1:28" x14ac:dyDescent="0.25">
      <c r="A15" s="16" t="s">
        <v>66</v>
      </c>
      <c r="B15" s="15" t="s">
        <v>47</v>
      </c>
      <c r="C15" s="17" t="s">
        <v>67</v>
      </c>
      <c r="D15" s="18" t="s">
        <v>58</v>
      </c>
      <c r="E15" s="18" t="s">
        <v>50</v>
      </c>
      <c r="F15" s="19">
        <v>2215.4299999999998</v>
      </c>
      <c r="G15" s="19">
        <v>6098.55</v>
      </c>
      <c r="H15" s="19">
        <v>387.5</v>
      </c>
      <c r="I15" s="19">
        <v>248</v>
      </c>
      <c r="J15" s="19">
        <v>727.29</v>
      </c>
      <c r="K15" s="19">
        <v>701.33</v>
      </c>
      <c r="L15" s="19">
        <v>3050</v>
      </c>
      <c r="M15" s="19" t="s">
        <v>45</v>
      </c>
      <c r="N15" s="19" t="s">
        <v>45</v>
      </c>
      <c r="O15" s="19" t="s">
        <v>45</v>
      </c>
      <c r="P15" s="19">
        <v>0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>
        <v>0</v>
      </c>
      <c r="Y15" s="19">
        <f t="shared" si="2"/>
        <v>6734.05</v>
      </c>
      <c r="Z15" s="19">
        <f t="shared" si="3"/>
        <v>4518.62</v>
      </c>
      <c r="AA15" s="19">
        <f t="shared" si="0"/>
        <v>2215.4300000000003</v>
      </c>
      <c r="AB15" s="20">
        <f t="shared" si="1"/>
        <v>0</v>
      </c>
    </row>
    <row r="16" spans="1:28" x14ac:dyDescent="0.25">
      <c r="A16" s="16" t="s">
        <v>68</v>
      </c>
      <c r="B16" s="15" t="s">
        <v>47</v>
      </c>
      <c r="C16" s="17" t="s">
        <v>69</v>
      </c>
      <c r="D16" s="18" t="s">
        <v>58</v>
      </c>
      <c r="E16" s="18" t="s">
        <v>50</v>
      </c>
      <c r="F16" s="19">
        <v>5207.43</v>
      </c>
      <c r="G16" s="19">
        <v>6098.55</v>
      </c>
      <c r="H16" s="19">
        <v>387.5</v>
      </c>
      <c r="I16" s="19">
        <v>248</v>
      </c>
      <c r="J16" s="19">
        <v>727.29</v>
      </c>
      <c r="K16" s="19">
        <v>701.33</v>
      </c>
      <c r="L16" s="19" t="s">
        <v>45</v>
      </c>
      <c r="M16" s="19" t="s">
        <v>45</v>
      </c>
      <c r="N16" s="19" t="s">
        <v>45</v>
      </c>
      <c r="O16" s="19" t="s">
        <v>45</v>
      </c>
      <c r="P16" s="19">
        <v>0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>
        <v>0</v>
      </c>
      <c r="Y16" s="19">
        <f t="shared" si="2"/>
        <v>6734.05</v>
      </c>
      <c r="Z16" s="19">
        <f t="shared" si="3"/>
        <v>1526.62</v>
      </c>
      <c r="AA16" s="19">
        <f t="shared" si="0"/>
        <v>5207.43</v>
      </c>
      <c r="AB16" s="20">
        <f t="shared" si="1"/>
        <v>0</v>
      </c>
    </row>
    <row r="17" spans="1:28" x14ac:dyDescent="0.25">
      <c r="A17" s="16" t="s">
        <v>70</v>
      </c>
      <c r="B17" s="15" t="s">
        <v>47</v>
      </c>
      <c r="C17" s="17" t="s">
        <v>71</v>
      </c>
      <c r="D17" s="18" t="s">
        <v>58</v>
      </c>
      <c r="E17" s="18" t="s">
        <v>50</v>
      </c>
      <c r="F17" s="19">
        <v>2342.5300000000002</v>
      </c>
      <c r="G17" s="19">
        <v>6577.5</v>
      </c>
      <c r="H17" s="19">
        <v>443</v>
      </c>
      <c r="I17" s="19">
        <v>295</v>
      </c>
      <c r="J17" s="19">
        <v>851.49</v>
      </c>
      <c r="K17" s="19">
        <v>756.41</v>
      </c>
      <c r="L17" s="19">
        <v>3267.07</v>
      </c>
      <c r="M17" s="19" t="s">
        <v>45</v>
      </c>
      <c r="N17" s="19" t="s">
        <v>45</v>
      </c>
      <c r="O17" s="19" t="s">
        <v>45</v>
      </c>
      <c r="P17" s="19">
        <v>0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>
        <v>58</v>
      </c>
      <c r="X17" s="19">
        <v>0</v>
      </c>
      <c r="Y17" s="19">
        <f t="shared" si="2"/>
        <v>7315.5</v>
      </c>
      <c r="Z17" s="19">
        <f t="shared" si="3"/>
        <v>4972.97</v>
      </c>
      <c r="AA17" s="19">
        <f t="shared" si="0"/>
        <v>2342.5299999999997</v>
      </c>
      <c r="AB17" s="20">
        <f t="shared" si="1"/>
        <v>0</v>
      </c>
    </row>
    <row r="18" spans="1:28" x14ac:dyDescent="0.25">
      <c r="A18" s="16" t="s">
        <v>72</v>
      </c>
      <c r="B18" s="15" t="s">
        <v>47</v>
      </c>
      <c r="C18" s="17" t="s">
        <v>73</v>
      </c>
      <c r="D18" s="18" t="s">
        <v>58</v>
      </c>
      <c r="E18" s="18" t="s">
        <v>50</v>
      </c>
      <c r="F18" s="19">
        <v>3240.05</v>
      </c>
      <c r="G18" s="19">
        <v>6098.55</v>
      </c>
      <c r="H18" s="19">
        <v>387.5</v>
      </c>
      <c r="I18" s="19">
        <v>248</v>
      </c>
      <c r="J18" s="19">
        <v>727.29</v>
      </c>
      <c r="K18" s="19">
        <v>701.33</v>
      </c>
      <c r="L18" s="19">
        <v>1711.59</v>
      </c>
      <c r="M18" s="19" t="s">
        <v>45</v>
      </c>
      <c r="N18" s="19" t="s">
        <v>45</v>
      </c>
      <c r="O18" s="19" t="s">
        <v>45</v>
      </c>
      <c r="P18" s="19">
        <v>0</v>
      </c>
      <c r="Q18" s="19"/>
      <c r="R18" s="19" t="s">
        <v>45</v>
      </c>
      <c r="S18" s="19">
        <v>0</v>
      </c>
      <c r="T18" s="19"/>
      <c r="U18" s="19">
        <v>255.79</v>
      </c>
      <c r="V18" s="19">
        <v>40</v>
      </c>
      <c r="W18" s="19">
        <v>58</v>
      </c>
      <c r="X18" s="19">
        <v>0</v>
      </c>
      <c r="Y18" s="19">
        <f t="shared" si="2"/>
        <v>6734.05</v>
      </c>
      <c r="Z18" s="19">
        <f t="shared" si="3"/>
        <v>3494</v>
      </c>
      <c r="AA18" s="19">
        <f t="shared" si="0"/>
        <v>3240.05</v>
      </c>
      <c r="AB18" s="20">
        <f t="shared" si="1"/>
        <v>0</v>
      </c>
    </row>
    <row r="19" spans="1:28" x14ac:dyDescent="0.25">
      <c r="A19" s="16" t="s">
        <v>74</v>
      </c>
      <c r="B19" s="15" t="s">
        <v>47</v>
      </c>
      <c r="C19" s="17" t="s">
        <v>75</v>
      </c>
      <c r="D19" s="18" t="s">
        <v>58</v>
      </c>
      <c r="E19" s="18" t="s">
        <v>50</v>
      </c>
      <c r="F19" s="19">
        <v>2651.43</v>
      </c>
      <c r="G19" s="19">
        <v>6098.55</v>
      </c>
      <c r="H19" s="19">
        <v>387.5</v>
      </c>
      <c r="I19" s="19">
        <v>248</v>
      </c>
      <c r="J19" s="19">
        <v>727.29</v>
      </c>
      <c r="K19" s="19">
        <v>701.33</v>
      </c>
      <c r="L19" s="19">
        <v>2614</v>
      </c>
      <c r="M19" s="19" t="s">
        <v>45</v>
      </c>
      <c r="N19" s="19" t="s">
        <v>45</v>
      </c>
      <c r="O19" s="19" t="s">
        <v>45</v>
      </c>
      <c r="P19" s="19">
        <v>0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>
        <v>0</v>
      </c>
      <c r="Y19" s="19">
        <f t="shared" si="2"/>
        <v>6734.05</v>
      </c>
      <c r="Z19" s="19">
        <f t="shared" si="3"/>
        <v>4082.62</v>
      </c>
      <c r="AA19" s="19">
        <f t="shared" si="0"/>
        <v>2651.4300000000003</v>
      </c>
      <c r="AB19" s="20">
        <f t="shared" si="1"/>
        <v>0</v>
      </c>
    </row>
    <row r="20" spans="1:28" x14ac:dyDescent="0.25">
      <c r="A20" s="16" t="s">
        <v>76</v>
      </c>
      <c r="B20" s="15" t="s">
        <v>47</v>
      </c>
      <c r="C20" s="17" t="s">
        <v>77</v>
      </c>
      <c r="D20" s="18" t="s">
        <v>49</v>
      </c>
      <c r="E20" s="18" t="s">
        <v>50</v>
      </c>
      <c r="F20" s="19">
        <v>3837.82</v>
      </c>
      <c r="G20" s="19">
        <v>6577.5</v>
      </c>
      <c r="H20" s="19">
        <v>443</v>
      </c>
      <c r="I20" s="19">
        <v>295</v>
      </c>
      <c r="J20" s="19">
        <v>851.49</v>
      </c>
      <c r="K20" s="19">
        <v>756.41</v>
      </c>
      <c r="L20" s="19">
        <v>1571.78</v>
      </c>
      <c r="M20" s="19" t="s">
        <v>45</v>
      </c>
      <c r="N20" s="19" t="s">
        <v>45</v>
      </c>
      <c r="O20" s="19">
        <v>0</v>
      </c>
      <c r="P20" s="19">
        <v>0</v>
      </c>
      <c r="Q20" s="19"/>
      <c r="R20" s="19">
        <v>0</v>
      </c>
      <c r="S20" s="19">
        <v>0</v>
      </c>
      <c r="T20" s="19"/>
      <c r="U20" s="19">
        <v>200</v>
      </c>
      <c r="V20" s="19">
        <v>40</v>
      </c>
      <c r="W20" s="19">
        <v>58</v>
      </c>
      <c r="X20" s="19">
        <v>0</v>
      </c>
      <c r="Y20" s="19">
        <f t="shared" si="2"/>
        <v>7315.5</v>
      </c>
      <c r="Z20" s="19">
        <f t="shared" si="3"/>
        <v>3477.6800000000003</v>
      </c>
      <c r="AA20" s="19">
        <f t="shared" si="0"/>
        <v>3837.8199999999997</v>
      </c>
      <c r="AB20" s="20">
        <f t="shared" si="1"/>
        <v>0</v>
      </c>
    </row>
    <row r="21" spans="1:28" x14ac:dyDescent="0.25">
      <c r="A21" s="16" t="s">
        <v>78</v>
      </c>
      <c r="B21" s="15" t="s">
        <v>47</v>
      </c>
      <c r="C21" s="17" t="s">
        <v>79</v>
      </c>
      <c r="D21" s="18" t="s">
        <v>80</v>
      </c>
      <c r="E21" s="18" t="s">
        <v>50</v>
      </c>
      <c r="F21" s="19">
        <v>6771.84</v>
      </c>
      <c r="G21" s="19">
        <v>8606.4</v>
      </c>
      <c r="H21" s="19">
        <v>603.5</v>
      </c>
      <c r="I21" s="19">
        <v>369.5</v>
      </c>
      <c r="J21" s="19">
        <v>1335.06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0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>
        <v>0</v>
      </c>
      <c r="Y21" s="19">
        <f t="shared" si="2"/>
        <v>9579.4</v>
      </c>
      <c r="Z21" s="19">
        <f t="shared" si="3"/>
        <v>2807.56</v>
      </c>
      <c r="AA21" s="19">
        <f t="shared" si="0"/>
        <v>6771.84</v>
      </c>
      <c r="AB21" s="20">
        <f t="shared" si="1"/>
        <v>0</v>
      </c>
    </row>
    <row r="22" spans="1:28" x14ac:dyDescent="0.25">
      <c r="A22" s="16" t="s">
        <v>81</v>
      </c>
      <c r="B22" s="15" t="s">
        <v>47</v>
      </c>
      <c r="C22" s="17" t="s">
        <v>82</v>
      </c>
      <c r="D22" s="18" t="s">
        <v>49</v>
      </c>
      <c r="E22" s="18" t="s">
        <v>50</v>
      </c>
      <c r="F22" s="19">
        <v>2491.6</v>
      </c>
      <c r="G22" s="19">
        <v>6577.5</v>
      </c>
      <c r="H22" s="19">
        <v>443</v>
      </c>
      <c r="I22" s="19">
        <v>295</v>
      </c>
      <c r="J22" s="19">
        <v>851.49</v>
      </c>
      <c r="K22" s="19">
        <v>756.41</v>
      </c>
      <c r="L22" s="19">
        <v>3216</v>
      </c>
      <c r="M22" s="19" t="s">
        <v>45</v>
      </c>
      <c r="N22" s="19" t="s">
        <v>45</v>
      </c>
      <c r="O22" s="19" t="s">
        <v>45</v>
      </c>
      <c r="P22" s="19">
        <v>0</v>
      </c>
      <c r="Q22" s="19"/>
      <c r="R22" s="19" t="s">
        <v>45</v>
      </c>
      <c r="S22" s="19">
        <v>0</v>
      </c>
      <c r="T22" s="19"/>
      <c r="U22" s="19" t="s">
        <v>45</v>
      </c>
      <c r="V22" s="19" t="s">
        <v>45</v>
      </c>
      <c r="W22" s="19" t="s">
        <v>45</v>
      </c>
      <c r="X22" s="19">
        <v>0</v>
      </c>
      <c r="Y22" s="19">
        <f t="shared" si="2"/>
        <v>7315.5</v>
      </c>
      <c r="Z22" s="19">
        <f t="shared" si="3"/>
        <v>4823.8999999999996</v>
      </c>
      <c r="AA22" s="19">
        <f t="shared" si="0"/>
        <v>2491.6000000000004</v>
      </c>
      <c r="AB22" s="20">
        <f t="shared" si="1"/>
        <v>0</v>
      </c>
    </row>
    <row r="23" spans="1:28" x14ac:dyDescent="0.25">
      <c r="A23" s="16" t="s">
        <v>83</v>
      </c>
      <c r="B23" s="15" t="s">
        <v>47</v>
      </c>
      <c r="C23" s="17" t="s">
        <v>84</v>
      </c>
      <c r="D23" s="18" t="s">
        <v>85</v>
      </c>
      <c r="E23" s="18" t="s">
        <v>86</v>
      </c>
      <c r="F23" s="19">
        <v>4879.46</v>
      </c>
      <c r="G23" s="19">
        <v>6732</v>
      </c>
      <c r="H23" s="19">
        <v>544</v>
      </c>
      <c r="I23" s="19">
        <v>331.5</v>
      </c>
      <c r="J23" s="19">
        <v>913.86</v>
      </c>
      <c r="K23" s="19">
        <v>774.18</v>
      </c>
      <c r="L23" s="19" t="s">
        <v>45</v>
      </c>
      <c r="M23" s="19" t="s">
        <v>45</v>
      </c>
      <c r="N23" s="19" t="s">
        <v>45</v>
      </c>
      <c r="O23" s="19" t="s">
        <v>45</v>
      </c>
      <c r="P23" s="19">
        <v>0</v>
      </c>
      <c r="Q23" s="19"/>
      <c r="R23" s="19" t="s">
        <v>45</v>
      </c>
      <c r="S23" s="19">
        <v>0</v>
      </c>
      <c r="T23" s="19"/>
      <c r="U23" s="19">
        <v>1000</v>
      </c>
      <c r="V23" s="19">
        <v>40</v>
      </c>
      <c r="W23" s="19" t="s">
        <v>45</v>
      </c>
      <c r="X23" s="19">
        <v>0</v>
      </c>
      <c r="Y23" s="19">
        <f t="shared" si="2"/>
        <v>7607.5</v>
      </c>
      <c r="Z23" s="19">
        <f t="shared" si="3"/>
        <v>2728.04</v>
      </c>
      <c r="AA23" s="19">
        <f t="shared" si="0"/>
        <v>4879.46</v>
      </c>
      <c r="AB23" s="20">
        <f t="shared" si="1"/>
        <v>0</v>
      </c>
    </row>
    <row r="24" spans="1:28" x14ac:dyDescent="0.25">
      <c r="A24" s="16" t="s">
        <v>87</v>
      </c>
      <c r="B24" s="15" t="s">
        <v>47</v>
      </c>
      <c r="C24" s="17" t="s">
        <v>88</v>
      </c>
      <c r="D24" s="18" t="s">
        <v>49</v>
      </c>
      <c r="E24" s="18" t="s">
        <v>50</v>
      </c>
      <c r="F24" s="19">
        <v>2569.54</v>
      </c>
      <c r="G24" s="19">
        <v>6577.5</v>
      </c>
      <c r="H24" s="19">
        <v>443</v>
      </c>
      <c r="I24" s="19">
        <v>295</v>
      </c>
      <c r="J24" s="19">
        <v>851.49</v>
      </c>
      <c r="K24" s="19">
        <v>756.41</v>
      </c>
      <c r="L24" s="19" t="s">
        <v>45</v>
      </c>
      <c r="M24" s="19">
        <v>2015.16</v>
      </c>
      <c r="N24" s="19">
        <v>72.900000000000006</v>
      </c>
      <c r="O24" s="19">
        <v>0</v>
      </c>
      <c r="P24" s="19">
        <v>0</v>
      </c>
      <c r="Q24" s="19"/>
      <c r="R24" s="19" t="s">
        <v>45</v>
      </c>
      <c r="S24" s="19">
        <v>0</v>
      </c>
      <c r="T24" s="19"/>
      <c r="U24" s="19">
        <v>1010</v>
      </c>
      <c r="V24" s="19">
        <v>40</v>
      </c>
      <c r="W24" s="19" t="s">
        <v>45</v>
      </c>
      <c r="X24" s="19">
        <v>0</v>
      </c>
      <c r="Y24" s="19">
        <f t="shared" si="2"/>
        <v>7315.5</v>
      </c>
      <c r="Z24" s="19">
        <f t="shared" si="3"/>
        <v>4745.9600000000009</v>
      </c>
      <c r="AA24" s="19">
        <f t="shared" si="0"/>
        <v>2569.5399999999991</v>
      </c>
      <c r="AB24" s="20">
        <f t="shared" si="1"/>
        <v>0</v>
      </c>
    </row>
    <row r="25" spans="1:28" x14ac:dyDescent="0.25">
      <c r="A25" s="16" t="s">
        <v>89</v>
      </c>
      <c r="B25" s="15" t="s">
        <v>47</v>
      </c>
      <c r="C25" s="17" t="s">
        <v>90</v>
      </c>
      <c r="D25" s="18" t="s">
        <v>49</v>
      </c>
      <c r="E25" s="18" t="s">
        <v>50</v>
      </c>
      <c r="F25" s="19">
        <v>5667.6</v>
      </c>
      <c r="G25" s="19">
        <v>6577.5</v>
      </c>
      <c r="H25" s="19">
        <v>443</v>
      </c>
      <c r="I25" s="19">
        <v>295</v>
      </c>
      <c r="J25" s="19">
        <v>851.49</v>
      </c>
      <c r="K25" s="19">
        <v>756.41</v>
      </c>
      <c r="L25" s="19" t="s">
        <v>45</v>
      </c>
      <c r="M25" s="19" t="s">
        <v>45</v>
      </c>
      <c r="N25" s="19" t="s">
        <v>45</v>
      </c>
      <c r="O25" s="19" t="s">
        <v>45</v>
      </c>
      <c r="P25" s="19">
        <v>0</v>
      </c>
      <c r="Q25" s="19"/>
      <c r="R25" s="19">
        <v>0</v>
      </c>
      <c r="S25" s="19">
        <v>0</v>
      </c>
      <c r="T25" s="19">
        <v>0</v>
      </c>
      <c r="U25" s="19" t="s">
        <v>45</v>
      </c>
      <c r="V25" s="19">
        <v>40</v>
      </c>
      <c r="W25" s="19" t="s">
        <v>45</v>
      </c>
      <c r="X25" s="19">
        <v>0</v>
      </c>
      <c r="Y25" s="19">
        <f>SUM(G25+H25+I25+O25+P25+T25+X25)</f>
        <v>7315.5</v>
      </c>
      <c r="Z25" s="19">
        <f t="shared" si="3"/>
        <v>1647.9</v>
      </c>
      <c r="AA25" s="19">
        <f t="shared" si="0"/>
        <v>5667.6</v>
      </c>
      <c r="AB25" s="20">
        <f t="shared" si="1"/>
        <v>0</v>
      </c>
    </row>
    <row r="26" spans="1:28" x14ac:dyDescent="0.25">
      <c r="A26" s="16" t="s">
        <v>91</v>
      </c>
      <c r="B26" s="15" t="s">
        <v>47</v>
      </c>
      <c r="C26" s="17" t="s">
        <v>92</v>
      </c>
      <c r="D26" s="18" t="s">
        <v>58</v>
      </c>
      <c r="E26" s="18" t="s">
        <v>50</v>
      </c>
      <c r="F26" s="19">
        <v>2352.83</v>
      </c>
      <c r="G26" s="19">
        <v>6098.55</v>
      </c>
      <c r="H26" s="19">
        <v>387.5</v>
      </c>
      <c r="I26" s="19">
        <v>248</v>
      </c>
      <c r="J26" s="19">
        <v>727.29</v>
      </c>
      <c r="K26" s="19">
        <v>701.33</v>
      </c>
      <c r="L26" s="19" t="s">
        <v>45</v>
      </c>
      <c r="M26" s="19">
        <v>2261.3000000000002</v>
      </c>
      <c r="N26" s="19">
        <v>93.3</v>
      </c>
      <c r="O26" s="19" t="s">
        <v>45</v>
      </c>
      <c r="P26" s="19">
        <v>0</v>
      </c>
      <c r="Q26" s="19"/>
      <c r="R26" s="19">
        <v>0</v>
      </c>
      <c r="S26" s="19">
        <v>0</v>
      </c>
      <c r="T26" s="19"/>
      <c r="U26" s="19">
        <v>500</v>
      </c>
      <c r="V26" s="19">
        <v>40</v>
      </c>
      <c r="W26" s="19">
        <v>58</v>
      </c>
      <c r="X26" s="19">
        <v>0</v>
      </c>
      <c r="Y26" s="19">
        <f t="shared" si="2"/>
        <v>6734.05</v>
      </c>
      <c r="Z26" s="19">
        <f t="shared" si="3"/>
        <v>4381.22</v>
      </c>
      <c r="AA26" s="19">
        <f t="shared" si="0"/>
        <v>2352.83</v>
      </c>
      <c r="AB26" s="20">
        <f t="shared" si="1"/>
        <v>0</v>
      </c>
    </row>
    <row r="27" spans="1:28" x14ac:dyDescent="0.25">
      <c r="A27" s="16" t="s">
        <v>93</v>
      </c>
      <c r="B27" s="15" t="s">
        <v>47</v>
      </c>
      <c r="C27" s="17" t="s">
        <v>94</v>
      </c>
      <c r="D27" s="18" t="s">
        <v>49</v>
      </c>
      <c r="E27" s="18" t="s">
        <v>50</v>
      </c>
      <c r="F27" s="19">
        <v>5667.6</v>
      </c>
      <c r="G27" s="19">
        <v>6577.5</v>
      </c>
      <c r="H27" s="19">
        <v>443</v>
      </c>
      <c r="I27" s="19">
        <v>295</v>
      </c>
      <c r="J27" s="19">
        <v>851.49</v>
      </c>
      <c r="K27" s="19">
        <v>756.41</v>
      </c>
      <c r="L27" s="19" t="s">
        <v>45</v>
      </c>
      <c r="M27" s="19" t="s">
        <v>45</v>
      </c>
      <c r="N27" s="19" t="s">
        <v>45</v>
      </c>
      <c r="O27" s="19" t="s">
        <v>45</v>
      </c>
      <c r="P27" s="19">
        <v>0</v>
      </c>
      <c r="Q27" s="19"/>
      <c r="R27" s="19" t="s">
        <v>45</v>
      </c>
      <c r="S27" s="19">
        <v>0</v>
      </c>
      <c r="T27" s="19"/>
      <c r="U27" s="19" t="s">
        <v>45</v>
      </c>
      <c r="V27" s="19">
        <v>40</v>
      </c>
      <c r="W27" s="19" t="s">
        <v>45</v>
      </c>
      <c r="X27" s="19">
        <v>0</v>
      </c>
      <c r="Y27" s="19">
        <f t="shared" si="2"/>
        <v>7315.5</v>
      </c>
      <c r="Z27" s="19">
        <f t="shared" si="3"/>
        <v>1647.9</v>
      </c>
      <c r="AA27" s="19">
        <f t="shared" si="0"/>
        <v>5667.6</v>
      </c>
      <c r="AB27" s="20">
        <f t="shared" si="1"/>
        <v>0</v>
      </c>
    </row>
    <row r="28" spans="1:28" x14ac:dyDescent="0.25">
      <c r="A28" s="16" t="s">
        <v>95</v>
      </c>
      <c r="B28" s="15" t="s">
        <v>47</v>
      </c>
      <c r="C28" s="17" t="s">
        <v>96</v>
      </c>
      <c r="D28" s="18" t="s">
        <v>97</v>
      </c>
      <c r="E28" s="18" t="s">
        <v>54</v>
      </c>
      <c r="F28" s="19">
        <v>1800</v>
      </c>
      <c r="G28" s="19">
        <v>6577.5</v>
      </c>
      <c r="H28" s="19">
        <v>443</v>
      </c>
      <c r="I28" s="19">
        <v>295</v>
      </c>
      <c r="J28" s="19">
        <v>898.32</v>
      </c>
      <c r="K28" s="19">
        <v>756.41</v>
      </c>
      <c r="L28" s="19">
        <v>519</v>
      </c>
      <c r="M28" s="19">
        <v>2741.19</v>
      </c>
      <c r="N28" s="19">
        <v>113.1</v>
      </c>
      <c r="O28" s="19">
        <v>219.24</v>
      </c>
      <c r="P28" s="19">
        <v>0</v>
      </c>
      <c r="Q28" s="19"/>
      <c r="R28" s="19" t="s">
        <v>45</v>
      </c>
      <c r="S28" s="19">
        <v>0</v>
      </c>
      <c r="T28" s="19"/>
      <c r="U28" s="19">
        <v>608.72</v>
      </c>
      <c r="V28" s="19">
        <v>40</v>
      </c>
      <c r="W28" s="19">
        <v>58</v>
      </c>
      <c r="X28" s="19">
        <v>0</v>
      </c>
      <c r="Y28" s="19">
        <f t="shared" si="2"/>
        <v>7534.74</v>
      </c>
      <c r="Z28" s="19">
        <f t="shared" si="3"/>
        <v>5734.7400000000007</v>
      </c>
      <c r="AA28" s="19">
        <f t="shared" si="0"/>
        <v>1799.9999999999991</v>
      </c>
      <c r="AB28" s="20">
        <f t="shared" si="1"/>
        <v>0</v>
      </c>
    </row>
    <row r="29" spans="1:28" x14ac:dyDescent="0.25">
      <c r="A29" s="16" t="s">
        <v>98</v>
      </c>
      <c r="B29" s="15" t="s">
        <v>47</v>
      </c>
      <c r="C29" s="17" t="s">
        <v>99</v>
      </c>
      <c r="D29" s="18" t="s">
        <v>97</v>
      </c>
      <c r="E29" s="18" t="s">
        <v>54</v>
      </c>
      <c r="F29" s="19">
        <v>2468.9899999999998</v>
      </c>
      <c r="G29" s="19">
        <v>6577.5</v>
      </c>
      <c r="H29" s="19">
        <v>443</v>
      </c>
      <c r="I29" s="19">
        <v>295</v>
      </c>
      <c r="J29" s="19">
        <v>851.49</v>
      </c>
      <c r="K29" s="19">
        <v>756.41</v>
      </c>
      <c r="L29" s="19" t="s">
        <v>45</v>
      </c>
      <c r="M29" s="19">
        <v>2915.86</v>
      </c>
      <c r="N29" s="19">
        <v>282.75</v>
      </c>
      <c r="O29" s="19">
        <v>0</v>
      </c>
      <c r="P29" s="19">
        <v>0</v>
      </c>
      <c r="Q29" s="19"/>
      <c r="R29" s="19" t="s">
        <v>45</v>
      </c>
      <c r="S29" s="19">
        <v>0</v>
      </c>
      <c r="T29" s="19"/>
      <c r="U29" s="19" t="s">
        <v>45</v>
      </c>
      <c r="V29" s="19">
        <v>40</v>
      </c>
      <c r="W29" s="19" t="s">
        <v>45</v>
      </c>
      <c r="X29" s="19">
        <v>0</v>
      </c>
      <c r="Y29" s="19">
        <f t="shared" si="2"/>
        <v>7315.5</v>
      </c>
      <c r="Z29" s="19">
        <f t="shared" si="3"/>
        <v>4846.51</v>
      </c>
      <c r="AA29" s="19">
        <f t="shared" si="0"/>
        <v>2468.9899999999998</v>
      </c>
      <c r="AB29" s="20">
        <f t="shared" si="1"/>
        <v>0</v>
      </c>
    </row>
    <row r="30" spans="1:28" x14ac:dyDescent="0.25">
      <c r="A30" s="22" t="s">
        <v>100</v>
      </c>
      <c r="B30" s="15" t="s">
        <v>47</v>
      </c>
      <c r="C30" s="23" t="s">
        <v>101</v>
      </c>
      <c r="D30" s="18" t="s">
        <v>97</v>
      </c>
      <c r="E30" s="18" t="s">
        <v>54</v>
      </c>
      <c r="F30" s="19">
        <v>2790.6</v>
      </c>
      <c r="G30" s="19">
        <v>6577.5</v>
      </c>
      <c r="H30" s="19">
        <v>443</v>
      </c>
      <c r="I30" s="19">
        <v>295</v>
      </c>
      <c r="J30" s="19">
        <v>851.49</v>
      </c>
      <c r="K30" s="19">
        <v>756.41</v>
      </c>
      <c r="L30" s="19">
        <v>2819</v>
      </c>
      <c r="M30" s="19" t="s">
        <v>45</v>
      </c>
      <c r="N30" s="19" t="s">
        <v>45</v>
      </c>
      <c r="O30" s="19">
        <v>0</v>
      </c>
      <c r="P30" s="19">
        <v>0</v>
      </c>
      <c r="Q30" s="19"/>
      <c r="R30" s="19" t="s">
        <v>45</v>
      </c>
      <c r="S30" s="19">
        <v>0</v>
      </c>
      <c r="T30" s="19">
        <v>0</v>
      </c>
      <c r="U30" s="19" t="s">
        <v>45</v>
      </c>
      <c r="V30" s="19">
        <v>40</v>
      </c>
      <c r="W30" s="19">
        <v>58</v>
      </c>
      <c r="X30" s="19">
        <v>0</v>
      </c>
      <c r="Y30" s="19">
        <f>SUM(G30+H30+I30+O30+P30+T30+X30)</f>
        <v>7315.5</v>
      </c>
      <c r="Z30" s="19">
        <f t="shared" si="3"/>
        <v>4524.8999999999996</v>
      </c>
      <c r="AA30" s="19">
        <f t="shared" si="0"/>
        <v>2790.6000000000004</v>
      </c>
      <c r="AB30" s="20">
        <f t="shared" si="1"/>
        <v>0</v>
      </c>
    </row>
    <row r="31" spans="1:28" x14ac:dyDescent="0.25">
      <c r="A31" s="16" t="s">
        <v>102</v>
      </c>
      <c r="B31" s="15" t="s">
        <v>47</v>
      </c>
      <c r="C31" s="17" t="s">
        <v>103</v>
      </c>
      <c r="D31" s="18" t="s">
        <v>104</v>
      </c>
      <c r="E31" s="18" t="s">
        <v>54</v>
      </c>
      <c r="F31" s="19">
        <v>5037.72</v>
      </c>
      <c r="G31" s="19">
        <v>13813.5</v>
      </c>
      <c r="H31" s="19">
        <v>822</v>
      </c>
      <c r="I31" s="19">
        <v>552</v>
      </c>
      <c r="J31" s="19">
        <v>2573.36</v>
      </c>
      <c r="K31" s="19">
        <v>1588.55</v>
      </c>
      <c r="L31" s="19">
        <v>5250.47</v>
      </c>
      <c r="M31" s="19" t="s">
        <v>45</v>
      </c>
      <c r="N31" s="19">
        <v>137.4</v>
      </c>
      <c r="O31" s="19" t="s">
        <v>45</v>
      </c>
      <c r="P31" s="19">
        <v>0</v>
      </c>
      <c r="Q31" s="19"/>
      <c r="R31" s="19">
        <v>0</v>
      </c>
      <c r="S31" s="19">
        <v>0</v>
      </c>
      <c r="T31" s="19"/>
      <c r="U31" s="19">
        <v>600</v>
      </c>
      <c r="V31" s="19" t="s">
        <v>45</v>
      </c>
      <c r="W31" s="19" t="s">
        <v>45</v>
      </c>
      <c r="X31" s="19">
        <v>0</v>
      </c>
      <c r="Y31" s="19">
        <f t="shared" si="2"/>
        <v>15187.5</v>
      </c>
      <c r="Z31" s="19">
        <f t="shared" si="3"/>
        <v>10149.780000000001</v>
      </c>
      <c r="AA31" s="19">
        <f t="shared" si="0"/>
        <v>5037.7199999999993</v>
      </c>
      <c r="AB31" s="20">
        <f t="shared" si="1"/>
        <v>0</v>
      </c>
    </row>
    <row r="32" spans="1:28" x14ac:dyDescent="0.25">
      <c r="A32" s="16" t="s">
        <v>105</v>
      </c>
      <c r="B32" s="15" t="s">
        <v>47</v>
      </c>
      <c r="C32" s="17" t="s">
        <v>106</v>
      </c>
      <c r="D32" s="18" t="s">
        <v>58</v>
      </c>
      <c r="E32" s="18" t="s">
        <v>50</v>
      </c>
      <c r="F32" s="19">
        <v>2954.99</v>
      </c>
      <c r="G32" s="19">
        <v>6098.55</v>
      </c>
      <c r="H32" s="19">
        <v>387.5</v>
      </c>
      <c r="I32" s="19">
        <v>248</v>
      </c>
      <c r="J32" s="19">
        <v>727.29</v>
      </c>
      <c r="K32" s="19">
        <v>701.33</v>
      </c>
      <c r="L32" s="19" t="s">
        <v>45</v>
      </c>
      <c r="M32" s="19">
        <v>1943.92</v>
      </c>
      <c r="N32" s="19">
        <v>76.5</v>
      </c>
      <c r="O32" s="19" t="s">
        <v>45</v>
      </c>
      <c r="P32" s="19">
        <v>0</v>
      </c>
      <c r="Q32" s="19"/>
      <c r="R32" s="19" t="s">
        <v>45</v>
      </c>
      <c r="S32" s="19">
        <v>0</v>
      </c>
      <c r="T32" s="19"/>
      <c r="U32" s="19">
        <v>232.02</v>
      </c>
      <c r="V32" s="19">
        <v>40</v>
      </c>
      <c r="W32" s="19">
        <v>58</v>
      </c>
      <c r="X32" s="19">
        <v>0</v>
      </c>
      <c r="Y32" s="19">
        <f t="shared" si="2"/>
        <v>6734.05</v>
      </c>
      <c r="Z32" s="19">
        <f t="shared" si="3"/>
        <v>3779.06</v>
      </c>
      <c r="AA32" s="19">
        <f t="shared" si="0"/>
        <v>2954.9900000000002</v>
      </c>
      <c r="AB32" s="20">
        <f t="shared" si="1"/>
        <v>0</v>
      </c>
    </row>
    <row r="33" spans="1:28" x14ac:dyDescent="0.25">
      <c r="A33" s="16" t="s">
        <v>107</v>
      </c>
      <c r="B33" s="15" t="s">
        <v>47</v>
      </c>
      <c r="C33" s="17" t="s">
        <v>108</v>
      </c>
      <c r="D33" s="18" t="s">
        <v>58</v>
      </c>
      <c r="E33" s="18" t="s">
        <v>50</v>
      </c>
      <c r="F33" s="19">
        <v>4617.6000000000004</v>
      </c>
      <c r="G33" s="19">
        <v>6577.5</v>
      </c>
      <c r="H33" s="19">
        <v>443</v>
      </c>
      <c r="I33" s="19">
        <v>295</v>
      </c>
      <c r="J33" s="19">
        <v>851.49</v>
      </c>
      <c r="K33" s="19">
        <v>756.41</v>
      </c>
      <c r="L33" s="19" t="s">
        <v>45</v>
      </c>
      <c r="M33" s="19" t="s">
        <v>45</v>
      </c>
      <c r="N33" s="19">
        <v>0</v>
      </c>
      <c r="O33" s="19" t="s">
        <v>45</v>
      </c>
      <c r="P33" s="19">
        <v>0</v>
      </c>
      <c r="Q33" s="19"/>
      <c r="R33" s="19">
        <v>50</v>
      </c>
      <c r="S33" s="19">
        <v>0</v>
      </c>
      <c r="T33" s="19"/>
      <c r="U33" s="19">
        <v>1000</v>
      </c>
      <c r="V33" s="19">
        <v>40</v>
      </c>
      <c r="W33" s="19" t="s">
        <v>45</v>
      </c>
      <c r="X33" s="19">
        <v>0</v>
      </c>
      <c r="Y33" s="19">
        <f t="shared" si="2"/>
        <v>7315.5</v>
      </c>
      <c r="Z33" s="19">
        <f t="shared" si="3"/>
        <v>2697.9</v>
      </c>
      <c r="AA33" s="19">
        <f t="shared" si="0"/>
        <v>4617.6000000000004</v>
      </c>
      <c r="AB33" s="20">
        <f t="shared" si="1"/>
        <v>0</v>
      </c>
    </row>
    <row r="34" spans="1:28" x14ac:dyDescent="0.25">
      <c r="A34" s="16" t="s">
        <v>109</v>
      </c>
      <c r="B34" s="15" t="s">
        <v>47</v>
      </c>
      <c r="C34" s="17" t="s">
        <v>110</v>
      </c>
      <c r="D34" s="18" t="s">
        <v>49</v>
      </c>
      <c r="E34" s="18" t="s">
        <v>50</v>
      </c>
      <c r="F34" s="19">
        <v>2918.6</v>
      </c>
      <c r="G34" s="19">
        <v>6577.5</v>
      </c>
      <c r="H34" s="19">
        <v>443</v>
      </c>
      <c r="I34" s="19">
        <v>295</v>
      </c>
      <c r="J34" s="19">
        <v>851.49</v>
      </c>
      <c r="K34" s="19">
        <v>756.41</v>
      </c>
      <c r="L34" s="19">
        <v>2691</v>
      </c>
      <c r="M34" s="19" t="s">
        <v>45</v>
      </c>
      <c r="N34" s="19" t="s">
        <v>45</v>
      </c>
      <c r="O34" s="19" t="s">
        <v>45</v>
      </c>
      <c r="P34" s="19">
        <v>0</v>
      </c>
      <c r="Q34" s="19"/>
      <c r="R34" s="19" t="s">
        <v>45</v>
      </c>
      <c r="S34" s="19">
        <v>0</v>
      </c>
      <c r="T34" s="19"/>
      <c r="U34" s="19" t="s">
        <v>45</v>
      </c>
      <c r="V34" s="19">
        <v>40</v>
      </c>
      <c r="W34" s="19">
        <v>58</v>
      </c>
      <c r="X34" s="19">
        <v>0</v>
      </c>
      <c r="Y34" s="19">
        <f t="shared" si="2"/>
        <v>7315.5</v>
      </c>
      <c r="Z34" s="19">
        <f t="shared" si="3"/>
        <v>4396.8999999999996</v>
      </c>
      <c r="AA34" s="19">
        <f t="shared" si="0"/>
        <v>2918.6000000000004</v>
      </c>
      <c r="AB34" s="20">
        <f t="shared" si="1"/>
        <v>0</v>
      </c>
    </row>
    <row r="35" spans="1:28" x14ac:dyDescent="0.25">
      <c r="A35" s="16" t="s">
        <v>111</v>
      </c>
      <c r="B35" s="15" t="s">
        <v>47</v>
      </c>
      <c r="C35" s="17" t="s">
        <v>112</v>
      </c>
      <c r="D35" s="18" t="s">
        <v>97</v>
      </c>
      <c r="E35" s="18" t="s">
        <v>54</v>
      </c>
      <c r="F35" s="19">
        <v>161.28</v>
      </c>
      <c r="G35" s="19">
        <v>6577.5</v>
      </c>
      <c r="H35" s="19">
        <v>443</v>
      </c>
      <c r="I35" s="19">
        <v>295</v>
      </c>
      <c r="J35" s="19">
        <v>851.49</v>
      </c>
      <c r="K35" s="19">
        <v>756.41</v>
      </c>
      <c r="L35" s="19" t="s">
        <v>45</v>
      </c>
      <c r="M35" s="19">
        <v>2822.02</v>
      </c>
      <c r="N35" s="19">
        <v>126.3</v>
      </c>
      <c r="O35" s="19" t="s">
        <v>45</v>
      </c>
      <c r="P35" s="19">
        <v>0</v>
      </c>
      <c r="Q35" s="19"/>
      <c r="R35" s="19" t="s">
        <v>45</v>
      </c>
      <c r="S35" s="19">
        <v>0</v>
      </c>
      <c r="T35" s="19"/>
      <c r="U35" s="19">
        <v>2500</v>
      </c>
      <c r="V35" s="19">
        <v>40</v>
      </c>
      <c r="W35" s="19">
        <v>58</v>
      </c>
      <c r="X35" s="19">
        <v>0</v>
      </c>
      <c r="Y35" s="19">
        <f t="shared" si="2"/>
        <v>7315.5</v>
      </c>
      <c r="Z35" s="19">
        <f t="shared" si="3"/>
        <v>7154.22</v>
      </c>
      <c r="AA35" s="19">
        <f t="shared" si="0"/>
        <v>161.27999999999975</v>
      </c>
      <c r="AB35" s="20">
        <f t="shared" si="1"/>
        <v>-2.5579538487363607E-13</v>
      </c>
    </row>
    <row r="36" spans="1:28" x14ac:dyDescent="0.25">
      <c r="A36" s="16" t="s">
        <v>113</v>
      </c>
      <c r="B36" s="15" t="s">
        <v>41</v>
      </c>
      <c r="C36" s="17" t="s">
        <v>114</v>
      </c>
      <c r="D36" s="18" t="s">
        <v>115</v>
      </c>
      <c r="E36" s="18" t="s">
        <v>54</v>
      </c>
      <c r="F36" s="19">
        <v>1434.21</v>
      </c>
      <c r="G36" s="19">
        <v>7142.55</v>
      </c>
      <c r="H36" s="19">
        <v>458.5</v>
      </c>
      <c r="I36" s="19">
        <v>330.5</v>
      </c>
      <c r="J36" s="19">
        <v>983.08</v>
      </c>
      <c r="K36" s="19">
        <v>821.39</v>
      </c>
      <c r="L36" s="19">
        <v>1053</v>
      </c>
      <c r="M36" s="19">
        <v>2410.4699999999998</v>
      </c>
      <c r="N36" s="19">
        <v>182</v>
      </c>
      <c r="O36" s="19" t="s">
        <v>45</v>
      </c>
      <c r="P36" s="19">
        <v>0</v>
      </c>
      <c r="Q36" s="19"/>
      <c r="R36" s="19" t="s">
        <v>45</v>
      </c>
      <c r="S36" s="19">
        <v>0</v>
      </c>
      <c r="T36" s="19"/>
      <c r="U36" s="19">
        <v>949.4</v>
      </c>
      <c r="V36" s="19">
        <v>40</v>
      </c>
      <c r="W36" s="19">
        <v>58</v>
      </c>
      <c r="X36" s="19">
        <v>0</v>
      </c>
      <c r="Y36" s="19">
        <f t="shared" si="2"/>
        <v>7931.55</v>
      </c>
      <c r="Z36" s="19">
        <f t="shared" si="3"/>
        <v>6497.34</v>
      </c>
      <c r="AA36" s="19">
        <f t="shared" si="0"/>
        <v>1434.21</v>
      </c>
      <c r="AB36" s="20">
        <f t="shared" si="1"/>
        <v>0</v>
      </c>
    </row>
    <row r="37" spans="1:28" x14ac:dyDescent="0.25">
      <c r="A37" s="16" t="s">
        <v>116</v>
      </c>
      <c r="B37" s="15" t="s">
        <v>47</v>
      </c>
      <c r="C37" s="17" t="s">
        <v>117</v>
      </c>
      <c r="D37" s="18" t="s">
        <v>58</v>
      </c>
      <c r="E37" s="18" t="s">
        <v>50</v>
      </c>
      <c r="F37" s="19">
        <v>2258.4299999999998</v>
      </c>
      <c r="G37" s="19">
        <v>6098.55</v>
      </c>
      <c r="H37" s="19">
        <v>387.5</v>
      </c>
      <c r="I37" s="19">
        <v>248</v>
      </c>
      <c r="J37" s="19">
        <v>727.29</v>
      </c>
      <c r="K37" s="19">
        <v>701.33</v>
      </c>
      <c r="L37" s="19">
        <v>2949</v>
      </c>
      <c r="M37" s="19" t="s">
        <v>45</v>
      </c>
      <c r="N37" s="19" t="s">
        <v>45</v>
      </c>
      <c r="O37" s="19" t="s">
        <v>45</v>
      </c>
      <c r="P37" s="19">
        <v>0</v>
      </c>
      <c r="Q37" s="19"/>
      <c r="R37" s="19" t="s">
        <v>45</v>
      </c>
      <c r="S37" s="19">
        <v>0</v>
      </c>
      <c r="T37" s="19"/>
      <c r="U37" s="19" t="s">
        <v>45</v>
      </c>
      <c r="V37" s="19">
        <v>40</v>
      </c>
      <c r="W37" s="19">
        <v>58</v>
      </c>
      <c r="X37" s="19">
        <v>0</v>
      </c>
      <c r="Y37" s="19">
        <f t="shared" si="2"/>
        <v>6734.05</v>
      </c>
      <c r="Z37" s="19">
        <f t="shared" si="3"/>
        <v>4475.62</v>
      </c>
      <c r="AA37" s="19">
        <f t="shared" si="0"/>
        <v>2258.4300000000003</v>
      </c>
      <c r="AB37" s="20">
        <f t="shared" si="1"/>
        <v>0</v>
      </c>
    </row>
    <row r="38" spans="1:28" x14ac:dyDescent="0.25">
      <c r="A38" s="16" t="s">
        <v>118</v>
      </c>
      <c r="B38" s="15" t="s">
        <v>41</v>
      </c>
      <c r="C38" s="17" t="s">
        <v>119</v>
      </c>
      <c r="D38" s="18" t="s">
        <v>120</v>
      </c>
      <c r="E38" s="18" t="s">
        <v>54</v>
      </c>
      <c r="F38" s="19">
        <v>2530.41</v>
      </c>
      <c r="G38" s="19">
        <v>6098.55</v>
      </c>
      <c r="H38" s="19">
        <v>387.5</v>
      </c>
      <c r="I38" s="19">
        <v>248</v>
      </c>
      <c r="J38" s="19">
        <v>727.29</v>
      </c>
      <c r="K38" s="19">
        <v>701.33</v>
      </c>
      <c r="L38" s="19">
        <v>2614</v>
      </c>
      <c r="M38" s="19" t="s">
        <v>45</v>
      </c>
      <c r="N38" s="19" t="s">
        <v>45</v>
      </c>
      <c r="O38" s="19" t="s">
        <v>45</v>
      </c>
      <c r="P38" s="19">
        <v>0</v>
      </c>
      <c r="Q38" s="19"/>
      <c r="R38" s="19">
        <v>0</v>
      </c>
      <c r="S38" s="19">
        <v>0</v>
      </c>
      <c r="T38" s="19"/>
      <c r="U38" s="19">
        <v>121.02</v>
      </c>
      <c r="V38" s="19">
        <v>40</v>
      </c>
      <c r="W38" s="19" t="s">
        <v>45</v>
      </c>
      <c r="X38" s="19">
        <v>0</v>
      </c>
      <c r="Y38" s="19">
        <f t="shared" si="2"/>
        <v>6734.05</v>
      </c>
      <c r="Z38" s="19">
        <f t="shared" si="3"/>
        <v>4203.6400000000003</v>
      </c>
      <c r="AA38" s="19">
        <f t="shared" si="0"/>
        <v>2530.41</v>
      </c>
      <c r="AB38" s="20">
        <f t="shared" si="1"/>
        <v>0</v>
      </c>
    </row>
    <row r="39" spans="1:28" x14ac:dyDescent="0.25">
      <c r="A39" s="16" t="s">
        <v>121</v>
      </c>
      <c r="B39" s="15" t="s">
        <v>41</v>
      </c>
      <c r="C39" s="17" t="s">
        <v>122</v>
      </c>
      <c r="D39" s="18" t="s">
        <v>123</v>
      </c>
      <c r="E39" s="18" t="s">
        <v>54</v>
      </c>
      <c r="F39" s="19">
        <v>780.18</v>
      </c>
      <c r="G39" s="19">
        <v>6802.5</v>
      </c>
      <c r="H39" s="19">
        <v>450.5</v>
      </c>
      <c r="I39" s="19">
        <v>322.5</v>
      </c>
      <c r="J39" s="19">
        <v>907.03</v>
      </c>
      <c r="K39" s="19">
        <v>782.29</v>
      </c>
      <c r="L39" s="19">
        <v>3402</v>
      </c>
      <c r="M39" s="19" t="s">
        <v>45</v>
      </c>
      <c r="N39" s="19" t="s">
        <v>45</v>
      </c>
      <c r="O39" s="19" t="s">
        <v>45</v>
      </c>
      <c r="P39" s="19">
        <v>0</v>
      </c>
      <c r="Q39" s="19"/>
      <c r="R39" s="19">
        <v>400</v>
      </c>
      <c r="S39" s="19">
        <v>0</v>
      </c>
      <c r="T39" s="19"/>
      <c r="U39" s="19">
        <v>1264</v>
      </c>
      <c r="V39" s="19">
        <v>40</v>
      </c>
      <c r="W39" s="19" t="s">
        <v>45</v>
      </c>
      <c r="X39" s="19">
        <v>0</v>
      </c>
      <c r="Y39" s="19">
        <f t="shared" si="2"/>
        <v>7575.5</v>
      </c>
      <c r="Z39" s="19">
        <f t="shared" si="3"/>
        <v>6795.32</v>
      </c>
      <c r="AA39" s="19">
        <f t="shared" si="0"/>
        <v>780.18000000000029</v>
      </c>
      <c r="AB39" s="20">
        <f t="shared" si="1"/>
        <v>0</v>
      </c>
    </row>
    <row r="40" spans="1:28" x14ac:dyDescent="0.25">
      <c r="A40" s="16" t="s">
        <v>124</v>
      </c>
      <c r="B40" s="15" t="s">
        <v>41</v>
      </c>
      <c r="C40" s="17" t="s">
        <v>125</v>
      </c>
      <c r="D40" s="18" t="s">
        <v>126</v>
      </c>
      <c r="E40" s="18" t="s">
        <v>54</v>
      </c>
      <c r="F40" s="19">
        <v>2119.6799999999998</v>
      </c>
      <c r="G40" s="19">
        <v>7142.55</v>
      </c>
      <c r="H40" s="19">
        <v>458.5</v>
      </c>
      <c r="I40" s="19">
        <v>330.5</v>
      </c>
      <c r="J40" s="19">
        <v>983.08</v>
      </c>
      <c r="K40" s="19">
        <v>821.39</v>
      </c>
      <c r="L40" s="19" t="s">
        <v>45</v>
      </c>
      <c r="M40" s="19">
        <v>3253.7</v>
      </c>
      <c r="N40" s="19">
        <v>155.69999999999999</v>
      </c>
      <c r="O40" s="19" t="s">
        <v>45</v>
      </c>
      <c r="P40" s="19">
        <v>0</v>
      </c>
      <c r="Q40" s="19"/>
      <c r="R40" s="19">
        <v>0</v>
      </c>
      <c r="S40" s="19">
        <v>0</v>
      </c>
      <c r="T40" s="19"/>
      <c r="U40" s="19">
        <v>500</v>
      </c>
      <c r="V40" s="19">
        <v>40</v>
      </c>
      <c r="W40" s="19">
        <v>58</v>
      </c>
      <c r="X40" s="19">
        <v>0</v>
      </c>
      <c r="Y40" s="19">
        <f t="shared" si="2"/>
        <v>7931.55</v>
      </c>
      <c r="Z40" s="19">
        <f t="shared" si="3"/>
        <v>5811.87</v>
      </c>
      <c r="AA40" s="19">
        <f t="shared" si="0"/>
        <v>2119.6800000000003</v>
      </c>
      <c r="AB40" s="20">
        <f t="shared" si="1"/>
        <v>0</v>
      </c>
    </row>
    <row r="41" spans="1:28" x14ac:dyDescent="0.25">
      <c r="A41" s="16" t="s">
        <v>127</v>
      </c>
      <c r="B41" s="15" t="s">
        <v>47</v>
      </c>
      <c r="C41" s="17" t="s">
        <v>128</v>
      </c>
      <c r="D41" s="18" t="s">
        <v>129</v>
      </c>
      <c r="E41" s="18" t="s">
        <v>54</v>
      </c>
      <c r="F41" s="19">
        <v>6033.05</v>
      </c>
      <c r="G41" s="19">
        <v>6723.45</v>
      </c>
      <c r="H41" s="19">
        <v>529.5</v>
      </c>
      <c r="I41" s="19">
        <v>324.5</v>
      </c>
      <c r="J41" s="19">
        <v>955.31</v>
      </c>
      <c r="K41" s="19">
        <v>773.2</v>
      </c>
      <c r="L41" s="19" t="s">
        <v>45</v>
      </c>
      <c r="M41" s="19" t="s">
        <v>45</v>
      </c>
      <c r="N41" s="19" t="s">
        <v>45</v>
      </c>
      <c r="O41" s="19">
        <v>224.11</v>
      </c>
      <c r="P41" s="19">
        <v>0</v>
      </c>
      <c r="Q41" s="19"/>
      <c r="R41" s="19" t="s">
        <v>45</v>
      </c>
      <c r="S41" s="19">
        <v>0</v>
      </c>
      <c r="T41" s="19"/>
      <c r="U41" s="19" t="s">
        <v>45</v>
      </c>
      <c r="V41" s="19">
        <v>40</v>
      </c>
      <c r="W41" s="19" t="s">
        <v>45</v>
      </c>
      <c r="X41" s="19">
        <v>0</v>
      </c>
      <c r="Y41" s="19">
        <f t="shared" si="2"/>
        <v>7801.5599999999995</v>
      </c>
      <c r="Z41" s="19">
        <f t="shared" si="3"/>
        <v>1768.51</v>
      </c>
      <c r="AA41" s="19">
        <f t="shared" si="0"/>
        <v>6033.0499999999993</v>
      </c>
      <c r="AB41" s="20">
        <f t="shared" si="1"/>
        <v>0</v>
      </c>
    </row>
    <row r="42" spans="1:28" x14ac:dyDescent="0.25">
      <c r="A42" s="16" t="s">
        <v>130</v>
      </c>
      <c r="B42" s="15" t="s">
        <v>47</v>
      </c>
      <c r="C42" s="17" t="s">
        <v>131</v>
      </c>
      <c r="D42" s="18" t="s">
        <v>49</v>
      </c>
      <c r="E42" s="18" t="s">
        <v>50</v>
      </c>
      <c r="F42" s="19">
        <v>2028.6</v>
      </c>
      <c r="G42" s="19">
        <v>6577.5</v>
      </c>
      <c r="H42" s="19">
        <v>443</v>
      </c>
      <c r="I42" s="19">
        <v>295</v>
      </c>
      <c r="J42" s="19">
        <v>851.49</v>
      </c>
      <c r="K42" s="19">
        <v>756.41</v>
      </c>
      <c r="L42" s="19">
        <v>3139</v>
      </c>
      <c r="M42" s="19" t="s">
        <v>45</v>
      </c>
      <c r="N42" s="19" t="s">
        <v>45</v>
      </c>
      <c r="O42" s="19" t="s">
        <v>45</v>
      </c>
      <c r="P42" s="19">
        <v>0</v>
      </c>
      <c r="Q42" s="19"/>
      <c r="R42" s="19" t="s">
        <v>45</v>
      </c>
      <c r="S42" s="19">
        <v>0</v>
      </c>
      <c r="T42" s="19"/>
      <c r="U42" s="19">
        <v>500</v>
      </c>
      <c r="V42" s="19">
        <v>40</v>
      </c>
      <c r="W42" s="19" t="s">
        <v>45</v>
      </c>
      <c r="X42" s="19">
        <v>0</v>
      </c>
      <c r="Y42" s="19">
        <f t="shared" si="2"/>
        <v>7315.5</v>
      </c>
      <c r="Z42" s="19">
        <f t="shared" si="3"/>
        <v>5286.9</v>
      </c>
      <c r="AA42" s="19">
        <f t="shared" si="0"/>
        <v>2028.6000000000004</v>
      </c>
      <c r="AB42" s="20">
        <f t="shared" si="1"/>
        <v>0</v>
      </c>
    </row>
    <row r="43" spans="1:28" x14ac:dyDescent="0.25">
      <c r="A43" s="16" t="s">
        <v>132</v>
      </c>
      <c r="B43" s="15" t="s">
        <v>47</v>
      </c>
      <c r="C43" s="17" t="s">
        <v>133</v>
      </c>
      <c r="D43" s="18" t="s">
        <v>58</v>
      </c>
      <c r="E43" s="18" t="s">
        <v>50</v>
      </c>
      <c r="F43" s="19">
        <v>5207.43</v>
      </c>
      <c r="G43" s="19">
        <v>6098.55</v>
      </c>
      <c r="H43" s="19">
        <v>387.5</v>
      </c>
      <c r="I43" s="19">
        <v>248</v>
      </c>
      <c r="J43" s="19">
        <v>727.29</v>
      </c>
      <c r="K43" s="19">
        <v>701.33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0</v>
      </c>
      <c r="Q43" s="19"/>
      <c r="R43" s="19" t="s">
        <v>45</v>
      </c>
      <c r="S43" s="19">
        <v>0</v>
      </c>
      <c r="T43" s="19"/>
      <c r="U43" s="19" t="s">
        <v>45</v>
      </c>
      <c r="V43" s="19">
        <v>40</v>
      </c>
      <c r="W43" s="19">
        <v>58</v>
      </c>
      <c r="X43" s="19">
        <v>0</v>
      </c>
      <c r="Y43" s="19">
        <f t="shared" si="2"/>
        <v>6734.05</v>
      </c>
      <c r="Z43" s="19">
        <f t="shared" si="3"/>
        <v>1526.62</v>
      </c>
      <c r="AA43" s="19">
        <f t="shared" si="0"/>
        <v>5207.43</v>
      </c>
      <c r="AB43" s="20">
        <f t="shared" si="1"/>
        <v>0</v>
      </c>
    </row>
    <row r="44" spans="1:28" x14ac:dyDescent="0.25">
      <c r="A44" s="16" t="s">
        <v>134</v>
      </c>
      <c r="B44" s="15" t="s">
        <v>47</v>
      </c>
      <c r="C44" s="17" t="s">
        <v>135</v>
      </c>
      <c r="D44" s="18" t="s">
        <v>120</v>
      </c>
      <c r="E44" s="18" t="s">
        <v>54</v>
      </c>
      <c r="F44" s="19">
        <v>2367.83</v>
      </c>
      <c r="G44" s="19">
        <v>6098.55</v>
      </c>
      <c r="H44" s="19">
        <v>387.5</v>
      </c>
      <c r="I44" s="19">
        <v>248</v>
      </c>
      <c r="J44" s="19">
        <v>727.29</v>
      </c>
      <c r="K44" s="19">
        <v>701.33</v>
      </c>
      <c r="L44" s="19">
        <v>2428</v>
      </c>
      <c r="M44" s="19" t="s">
        <v>45</v>
      </c>
      <c r="N44" s="19" t="s">
        <v>45</v>
      </c>
      <c r="O44" s="19" t="s">
        <v>45</v>
      </c>
      <c r="P44" s="19">
        <v>0</v>
      </c>
      <c r="Q44" s="19"/>
      <c r="R44" s="19" t="s">
        <v>45</v>
      </c>
      <c r="S44" s="19">
        <v>0</v>
      </c>
      <c r="T44" s="19"/>
      <c r="U44" s="19">
        <v>411.6</v>
      </c>
      <c r="V44" s="19">
        <v>40</v>
      </c>
      <c r="W44" s="19">
        <v>58</v>
      </c>
      <c r="X44" s="19">
        <v>0</v>
      </c>
      <c r="Y44" s="19">
        <f t="shared" si="2"/>
        <v>6734.05</v>
      </c>
      <c r="Z44" s="19">
        <f t="shared" si="3"/>
        <v>4366.22</v>
      </c>
      <c r="AA44" s="19">
        <f t="shared" si="0"/>
        <v>2367.83</v>
      </c>
      <c r="AB44" s="20">
        <f t="shared" si="1"/>
        <v>0</v>
      </c>
    </row>
    <row r="45" spans="1:28" x14ac:dyDescent="0.25">
      <c r="A45" s="16" t="s">
        <v>136</v>
      </c>
      <c r="B45" s="15" t="s">
        <v>47</v>
      </c>
      <c r="C45" s="17" t="s">
        <v>137</v>
      </c>
      <c r="D45" s="18" t="s">
        <v>49</v>
      </c>
      <c r="E45" s="18" t="s">
        <v>138</v>
      </c>
      <c r="F45" s="19" t="s">
        <v>45</v>
      </c>
      <c r="G45" s="19" t="s">
        <v>45</v>
      </c>
      <c r="H45" s="19" t="s">
        <v>45</v>
      </c>
      <c r="I45" s="19" t="s">
        <v>45</v>
      </c>
      <c r="J45" s="19" t="s">
        <v>45</v>
      </c>
      <c r="K45" s="19" t="s">
        <v>45</v>
      </c>
      <c r="L45" s="19" t="s">
        <v>45</v>
      </c>
      <c r="M45" s="19" t="s">
        <v>45</v>
      </c>
      <c r="N45" s="19" t="s">
        <v>45</v>
      </c>
      <c r="O45" s="19" t="s">
        <v>45</v>
      </c>
      <c r="P45" s="19">
        <v>0</v>
      </c>
      <c r="Q45" s="19">
        <v>0</v>
      </c>
      <c r="R45" s="19">
        <v>0</v>
      </c>
      <c r="S45" s="19">
        <v>0</v>
      </c>
      <c r="T45" s="19"/>
      <c r="U45" s="19" t="s">
        <v>45</v>
      </c>
      <c r="V45" s="19">
        <v>0</v>
      </c>
      <c r="W45" s="19">
        <v>0</v>
      </c>
      <c r="X45" s="19">
        <v>0</v>
      </c>
      <c r="Y45" s="19">
        <f t="shared" si="2"/>
        <v>0</v>
      </c>
      <c r="Z45" s="19">
        <f t="shared" si="3"/>
        <v>0</v>
      </c>
      <c r="AA45" s="19">
        <f>+Y45-Z45</f>
        <v>0</v>
      </c>
      <c r="AB45" s="20">
        <f t="shared" si="1"/>
        <v>0</v>
      </c>
    </row>
    <row r="46" spans="1:28" x14ac:dyDescent="0.25">
      <c r="A46" s="24" t="s">
        <v>139</v>
      </c>
      <c r="B46" s="15" t="s">
        <v>47</v>
      </c>
      <c r="C46" s="23" t="s">
        <v>140</v>
      </c>
      <c r="D46" s="18" t="s">
        <v>141</v>
      </c>
      <c r="E46" s="18" t="s">
        <v>54</v>
      </c>
      <c r="F46" s="19">
        <v>3719.94</v>
      </c>
      <c r="G46" s="19">
        <v>6577.5</v>
      </c>
      <c r="H46" s="19">
        <v>443</v>
      </c>
      <c r="I46" s="19">
        <v>295</v>
      </c>
      <c r="J46" s="19">
        <v>874.9</v>
      </c>
      <c r="K46" s="19">
        <v>756.41</v>
      </c>
      <c r="L46" s="19" t="s">
        <v>45</v>
      </c>
      <c r="M46" s="19">
        <v>1957.82</v>
      </c>
      <c r="N46" s="19">
        <v>76.05</v>
      </c>
      <c r="O46" s="19">
        <v>109.62</v>
      </c>
      <c r="P46" s="19">
        <v>0</v>
      </c>
      <c r="Q46" s="19"/>
      <c r="R46" s="19" t="s">
        <v>45</v>
      </c>
      <c r="S46" s="19">
        <v>0</v>
      </c>
      <c r="T46" s="19"/>
      <c r="U46" s="19" t="s">
        <v>45</v>
      </c>
      <c r="V46" s="19">
        <v>40</v>
      </c>
      <c r="W46" s="19" t="s">
        <v>45</v>
      </c>
      <c r="X46" s="19">
        <v>0</v>
      </c>
      <c r="Y46" s="19">
        <f t="shared" si="2"/>
        <v>7425.12</v>
      </c>
      <c r="Z46" s="19">
        <f t="shared" si="3"/>
        <v>3705.1800000000003</v>
      </c>
      <c r="AA46" s="19">
        <f t="shared" si="0"/>
        <v>3719.9399999999996</v>
      </c>
      <c r="AB46" s="20">
        <f t="shared" si="1"/>
        <v>0</v>
      </c>
    </row>
    <row r="47" spans="1:28" x14ac:dyDescent="0.25">
      <c r="A47" s="25" t="s">
        <v>142</v>
      </c>
      <c r="B47" s="15" t="s">
        <v>47</v>
      </c>
      <c r="C47" s="23" t="s">
        <v>143</v>
      </c>
      <c r="D47" s="18" t="s">
        <v>49</v>
      </c>
      <c r="E47" s="18" t="s">
        <v>50</v>
      </c>
      <c r="F47" s="19">
        <v>2276.5500000000002</v>
      </c>
      <c r="G47" s="19">
        <v>6577.5</v>
      </c>
      <c r="H47" s="19">
        <v>443</v>
      </c>
      <c r="I47" s="19">
        <v>295</v>
      </c>
      <c r="J47" s="19">
        <v>851.49</v>
      </c>
      <c r="K47" s="19">
        <v>756.41</v>
      </c>
      <c r="L47" s="19">
        <v>2819</v>
      </c>
      <c r="M47" s="19" t="s">
        <v>45</v>
      </c>
      <c r="N47" s="19" t="s">
        <v>45</v>
      </c>
      <c r="O47" s="19">
        <v>0</v>
      </c>
      <c r="P47" s="19">
        <v>0</v>
      </c>
      <c r="Q47" s="19"/>
      <c r="R47" s="19">
        <v>0</v>
      </c>
      <c r="S47" s="19">
        <v>0</v>
      </c>
      <c r="T47" s="19"/>
      <c r="U47" s="19">
        <v>514.04999999999995</v>
      </c>
      <c r="V47" s="19">
        <v>40</v>
      </c>
      <c r="W47" s="19">
        <v>58</v>
      </c>
      <c r="X47" s="19">
        <v>0</v>
      </c>
      <c r="Y47" s="19">
        <f t="shared" si="2"/>
        <v>7315.5</v>
      </c>
      <c r="Z47" s="19">
        <f t="shared" si="3"/>
        <v>5038.95</v>
      </c>
      <c r="AA47" s="19">
        <f t="shared" si="0"/>
        <v>2276.5500000000002</v>
      </c>
      <c r="AB47" s="20">
        <f t="shared" si="1"/>
        <v>0</v>
      </c>
    </row>
    <row r="48" spans="1:28" x14ac:dyDescent="0.25">
      <c r="A48" s="26" t="s">
        <v>144</v>
      </c>
      <c r="B48" s="15" t="s">
        <v>47</v>
      </c>
      <c r="C48" s="18" t="s">
        <v>145</v>
      </c>
      <c r="D48" s="18" t="s">
        <v>141</v>
      </c>
      <c r="E48" s="18" t="s">
        <v>54</v>
      </c>
      <c r="F48" s="19">
        <v>1255</v>
      </c>
      <c r="G48" s="19">
        <v>6577.5</v>
      </c>
      <c r="H48" s="19">
        <v>443</v>
      </c>
      <c r="I48" s="19">
        <v>295</v>
      </c>
      <c r="J48" s="19">
        <v>851.49</v>
      </c>
      <c r="K48" s="19">
        <v>756.41</v>
      </c>
      <c r="L48" s="19">
        <v>3288</v>
      </c>
      <c r="M48" s="19" t="s">
        <v>45</v>
      </c>
      <c r="N48" s="19" t="s">
        <v>45</v>
      </c>
      <c r="O48" s="19">
        <v>0</v>
      </c>
      <c r="P48" s="19">
        <v>0</v>
      </c>
      <c r="Q48" s="19">
        <v>0</v>
      </c>
      <c r="R48" s="19" t="s">
        <v>45</v>
      </c>
      <c r="S48" s="19">
        <v>0</v>
      </c>
      <c r="T48" s="19"/>
      <c r="U48" s="19">
        <v>1124.5999999999999</v>
      </c>
      <c r="V48" s="19">
        <v>40</v>
      </c>
      <c r="W48" s="19">
        <v>0</v>
      </c>
      <c r="X48" s="19">
        <v>0</v>
      </c>
      <c r="Y48" s="19">
        <f t="shared" si="2"/>
        <v>7315.5</v>
      </c>
      <c r="Z48" s="19">
        <f t="shared" si="3"/>
        <v>6060.5</v>
      </c>
      <c r="AA48" s="19">
        <f t="shared" si="0"/>
        <v>1255</v>
      </c>
      <c r="AB48" s="20">
        <f>+AA48-F48+Q48</f>
        <v>0</v>
      </c>
    </row>
    <row r="49" spans="1:28" x14ac:dyDescent="0.25">
      <c r="A49" s="26" t="s">
        <v>146</v>
      </c>
      <c r="B49" s="15" t="s">
        <v>47</v>
      </c>
      <c r="C49" s="18" t="s">
        <v>147</v>
      </c>
      <c r="D49" s="18" t="s">
        <v>49</v>
      </c>
      <c r="E49" s="18" t="s">
        <v>50</v>
      </c>
      <c r="F49" s="19">
        <v>5667.6</v>
      </c>
      <c r="G49" s="19">
        <v>6577.5</v>
      </c>
      <c r="H49" s="19">
        <v>443</v>
      </c>
      <c r="I49" s="19">
        <v>295</v>
      </c>
      <c r="J49" s="19">
        <v>851.49</v>
      </c>
      <c r="K49" s="19">
        <v>756.41</v>
      </c>
      <c r="L49" s="19" t="s">
        <v>45</v>
      </c>
      <c r="M49" s="19" t="s">
        <v>45</v>
      </c>
      <c r="N49" s="19" t="s">
        <v>45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/>
      <c r="U49" s="19" t="s">
        <v>45</v>
      </c>
      <c r="V49" s="19">
        <v>40</v>
      </c>
      <c r="W49" s="19" t="s">
        <v>45</v>
      </c>
      <c r="X49" s="19">
        <v>0</v>
      </c>
      <c r="Y49" s="19">
        <f>SUM(G49+H49+I49+O49+P49+Q49++X49)</f>
        <v>7315.5</v>
      </c>
      <c r="Z49" s="19">
        <f t="shared" si="3"/>
        <v>1647.9</v>
      </c>
      <c r="AA49" s="19">
        <f t="shared" si="0"/>
        <v>5667.6</v>
      </c>
      <c r="AB49" s="20">
        <f t="shared" si="1"/>
        <v>0</v>
      </c>
    </row>
    <row r="50" spans="1:28" x14ac:dyDescent="0.25">
      <c r="A50" s="26" t="s">
        <v>148</v>
      </c>
      <c r="B50" s="15" t="s">
        <v>47</v>
      </c>
      <c r="C50" s="18" t="s">
        <v>149</v>
      </c>
      <c r="D50" s="18" t="s">
        <v>150</v>
      </c>
      <c r="E50" s="18" t="s">
        <v>50</v>
      </c>
      <c r="F50" s="19">
        <v>3804.59</v>
      </c>
      <c r="G50" s="19">
        <v>13813.5</v>
      </c>
      <c r="H50" s="19">
        <v>822</v>
      </c>
      <c r="I50" s="19">
        <v>552</v>
      </c>
      <c r="J50" s="19">
        <v>2573.36</v>
      </c>
      <c r="K50" s="19">
        <v>1588.55</v>
      </c>
      <c r="L50" s="19">
        <v>5921</v>
      </c>
      <c r="M50" s="19"/>
      <c r="N50" s="19" t="s">
        <v>45</v>
      </c>
      <c r="O50" s="19">
        <v>0</v>
      </c>
      <c r="P50" s="19">
        <v>0</v>
      </c>
      <c r="Q50" s="19">
        <v>0</v>
      </c>
      <c r="R50" s="19">
        <v>800</v>
      </c>
      <c r="S50" s="19">
        <v>0</v>
      </c>
      <c r="T50" s="19"/>
      <c r="U50" s="19">
        <v>500</v>
      </c>
      <c r="V50" s="19" t="s">
        <v>45</v>
      </c>
      <c r="W50" s="19" t="s">
        <v>45</v>
      </c>
      <c r="X50" s="19">
        <v>0</v>
      </c>
      <c r="Y50" s="19">
        <f t="shared" si="2"/>
        <v>15187.5</v>
      </c>
      <c r="Z50" s="19">
        <f t="shared" si="3"/>
        <v>11382.91</v>
      </c>
      <c r="AA50" s="19">
        <f t="shared" si="0"/>
        <v>3804.59</v>
      </c>
      <c r="AB50" s="20">
        <f t="shared" si="1"/>
        <v>0</v>
      </c>
    </row>
    <row r="51" spans="1:28" ht="22.5" x14ac:dyDescent="0.25">
      <c r="A51" s="26" t="s">
        <v>151</v>
      </c>
      <c r="B51" s="15" t="s">
        <v>47</v>
      </c>
      <c r="C51" s="18" t="s">
        <v>152</v>
      </c>
      <c r="D51" s="27" t="s">
        <v>153</v>
      </c>
      <c r="E51" s="18" t="s">
        <v>50</v>
      </c>
      <c r="F51" s="19">
        <v>2348.7199999999998</v>
      </c>
      <c r="G51" s="19">
        <v>7712.4</v>
      </c>
      <c r="H51" s="19">
        <v>583.5</v>
      </c>
      <c r="I51" s="19">
        <v>357.5</v>
      </c>
      <c r="J51" s="19">
        <v>1137.27</v>
      </c>
      <c r="K51" s="19">
        <v>886.93</v>
      </c>
      <c r="L51" s="19">
        <v>3306</v>
      </c>
      <c r="M51" s="19" t="s">
        <v>45</v>
      </c>
      <c r="N51" s="19" t="s">
        <v>45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/>
      <c r="U51" s="19">
        <v>974.48</v>
      </c>
      <c r="V51" s="19" t="s">
        <v>45</v>
      </c>
      <c r="W51" s="19" t="s">
        <v>45</v>
      </c>
      <c r="X51" s="19">
        <v>0</v>
      </c>
      <c r="Y51" s="19">
        <f t="shared" si="2"/>
        <v>8653.4</v>
      </c>
      <c r="Z51" s="19">
        <f t="shared" si="3"/>
        <v>6304.68</v>
      </c>
      <c r="AA51" s="19">
        <f t="shared" si="0"/>
        <v>2348.7199999999993</v>
      </c>
      <c r="AB51" s="20">
        <f t="shared" si="1"/>
        <v>0</v>
      </c>
    </row>
    <row r="52" spans="1:28" x14ac:dyDescent="0.25">
      <c r="A52" s="28" t="s">
        <v>154</v>
      </c>
      <c r="B52" s="15" t="s">
        <v>47</v>
      </c>
      <c r="C52" s="18" t="s">
        <v>155</v>
      </c>
      <c r="D52" s="18" t="s">
        <v>58</v>
      </c>
      <c r="E52" s="18" t="s">
        <v>50</v>
      </c>
      <c r="F52" s="19">
        <v>4765.43</v>
      </c>
      <c r="G52" s="19">
        <v>6098.55</v>
      </c>
      <c r="H52" s="19">
        <v>387.5</v>
      </c>
      <c r="I52" s="19">
        <v>248</v>
      </c>
      <c r="J52" s="19">
        <v>727.29</v>
      </c>
      <c r="K52" s="19">
        <v>701.33</v>
      </c>
      <c r="L52" s="19" t="s">
        <v>45</v>
      </c>
      <c r="M52" s="19" t="s">
        <v>45</v>
      </c>
      <c r="N52" s="19" t="s">
        <v>45</v>
      </c>
      <c r="O52" s="19">
        <v>0</v>
      </c>
      <c r="P52" s="19">
        <v>0</v>
      </c>
      <c r="Q52" s="19"/>
      <c r="R52" s="19">
        <v>0</v>
      </c>
      <c r="S52" s="19">
        <v>0</v>
      </c>
      <c r="T52" s="19"/>
      <c r="U52" s="19">
        <v>500</v>
      </c>
      <c r="V52" s="19">
        <v>40</v>
      </c>
      <c r="W52" s="19" t="s">
        <v>45</v>
      </c>
      <c r="X52" s="19" t="s">
        <v>45</v>
      </c>
      <c r="Y52" s="19">
        <f t="shared" si="2"/>
        <v>6734.05</v>
      </c>
      <c r="Z52" s="19">
        <f t="shared" si="3"/>
        <v>1968.62</v>
      </c>
      <c r="AA52" s="19">
        <f t="shared" si="0"/>
        <v>4765.43</v>
      </c>
      <c r="AB52" s="20">
        <f t="shared" si="1"/>
        <v>0</v>
      </c>
    </row>
    <row r="53" spans="1:28" ht="15.75" thickBot="1" x14ac:dyDescent="0.3">
      <c r="A53" s="29" t="s">
        <v>156</v>
      </c>
      <c r="B53" s="15" t="s">
        <v>41</v>
      </c>
      <c r="C53" s="18" t="s">
        <v>157</v>
      </c>
      <c r="D53" s="18" t="s">
        <v>158</v>
      </c>
      <c r="E53" s="18" t="s">
        <v>159</v>
      </c>
      <c r="F53" s="19">
        <v>5167.6000000000004</v>
      </c>
      <c r="G53" s="19">
        <v>6577.5</v>
      </c>
      <c r="H53" s="19">
        <v>443</v>
      </c>
      <c r="I53" s="19">
        <v>295</v>
      </c>
      <c r="J53" s="19">
        <v>851.49</v>
      </c>
      <c r="K53" s="19">
        <v>756.41</v>
      </c>
      <c r="L53" s="19" t="s">
        <v>45</v>
      </c>
      <c r="M53" s="19" t="s">
        <v>45</v>
      </c>
      <c r="N53" s="19" t="s">
        <v>45</v>
      </c>
      <c r="O53" s="19">
        <v>0</v>
      </c>
      <c r="P53" s="19">
        <v>0</v>
      </c>
      <c r="Q53" s="19"/>
      <c r="R53" s="19">
        <v>0</v>
      </c>
      <c r="S53" s="19">
        <v>0</v>
      </c>
      <c r="T53" s="19"/>
      <c r="U53" s="19">
        <v>500</v>
      </c>
      <c r="V53" s="19">
        <v>40</v>
      </c>
      <c r="W53" s="19" t="s">
        <v>45</v>
      </c>
      <c r="X53" s="19" t="s">
        <v>45</v>
      </c>
      <c r="Y53" s="19">
        <f>SUM(G53+H53+I53+O53+P53+X53)</f>
        <v>7315.5</v>
      </c>
      <c r="Z53" s="19">
        <f t="shared" si="3"/>
        <v>2147.9</v>
      </c>
      <c r="AA53" s="19">
        <f>+Y53-Z53</f>
        <v>5167.6000000000004</v>
      </c>
      <c r="AB53" s="20">
        <f>+AA53-F53</f>
        <v>0</v>
      </c>
    </row>
    <row r="54" spans="1:28" ht="15.75" thickBot="1" x14ac:dyDescent="0.3">
      <c r="A54" s="29" t="s">
        <v>160</v>
      </c>
      <c r="B54" s="15" t="s">
        <v>47</v>
      </c>
      <c r="C54" s="18" t="s">
        <v>161</v>
      </c>
      <c r="D54" s="18" t="s">
        <v>162</v>
      </c>
      <c r="E54" s="18" t="s">
        <v>50</v>
      </c>
      <c r="F54" s="19">
        <v>913.87</v>
      </c>
      <c r="G54" s="19">
        <v>6098.55</v>
      </c>
      <c r="H54" s="19">
        <v>387.5</v>
      </c>
      <c r="I54" s="19">
        <v>248</v>
      </c>
      <c r="J54" s="19">
        <v>727.29</v>
      </c>
      <c r="K54" s="19">
        <v>701.33</v>
      </c>
      <c r="L54" s="19">
        <v>2614</v>
      </c>
      <c r="M54" s="19" t="s">
        <v>45</v>
      </c>
      <c r="N54" s="19" t="s">
        <v>45</v>
      </c>
      <c r="O54" s="19">
        <v>0</v>
      </c>
      <c r="P54" s="19">
        <v>0</v>
      </c>
      <c r="Q54" s="19"/>
      <c r="R54" s="19">
        <v>0</v>
      </c>
      <c r="S54" s="19">
        <v>0</v>
      </c>
      <c r="T54" s="19"/>
      <c r="U54" s="19">
        <v>1679.56</v>
      </c>
      <c r="V54" s="19">
        <v>40</v>
      </c>
      <c r="W54" s="19">
        <v>58</v>
      </c>
      <c r="X54" s="19" t="s">
        <v>45</v>
      </c>
      <c r="Y54" s="19">
        <f>SUM(G54+H54+I54+O54+P54+X54)</f>
        <v>6734.05</v>
      </c>
      <c r="Z54" s="19">
        <f t="shared" si="3"/>
        <v>5820.18</v>
      </c>
      <c r="AA54" s="19">
        <f>+Y54-Z54</f>
        <v>913.86999999999989</v>
      </c>
      <c r="AB54" s="20">
        <f>+AA54-F54</f>
        <v>0</v>
      </c>
    </row>
    <row r="55" spans="1:28" ht="15.75" thickBot="1" x14ac:dyDescent="0.3">
      <c r="A55" s="29" t="s">
        <v>163</v>
      </c>
      <c r="B55" s="15" t="s">
        <v>47</v>
      </c>
      <c r="C55" s="18" t="s">
        <v>164</v>
      </c>
      <c r="D55" s="18" t="s">
        <v>58</v>
      </c>
      <c r="E55" s="18" t="s">
        <v>50</v>
      </c>
      <c r="F55" s="19">
        <v>3107.43</v>
      </c>
      <c r="G55" s="19">
        <v>6098.55</v>
      </c>
      <c r="H55" s="19">
        <v>387.5</v>
      </c>
      <c r="I55" s="19">
        <v>248</v>
      </c>
      <c r="J55" s="19">
        <v>727.29</v>
      </c>
      <c r="K55" s="19">
        <v>701.33</v>
      </c>
      <c r="L55" s="19">
        <v>2000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100</v>
      </c>
      <c r="V55" s="19">
        <v>40</v>
      </c>
      <c r="W55" s="19">
        <v>58</v>
      </c>
      <c r="X55" s="19" t="s">
        <v>45</v>
      </c>
      <c r="Y55" s="19">
        <f t="shared" ref="Y55:Y58" si="4">SUM(G55+H55+I55+O55+P55+X55)</f>
        <v>6734.05</v>
      </c>
      <c r="Z55" s="19">
        <f t="shared" si="3"/>
        <v>3626.62</v>
      </c>
      <c r="AA55" s="19">
        <f t="shared" ref="AA55:AA58" si="5">+Y55-Z55</f>
        <v>3107.4300000000003</v>
      </c>
      <c r="AB55" s="20">
        <f t="shared" ref="AB55:AB58" si="6">+AA55-F55</f>
        <v>0</v>
      </c>
    </row>
    <row r="56" spans="1:28" ht="15.75" thickBot="1" x14ac:dyDescent="0.3">
      <c r="A56" s="29" t="s">
        <v>165</v>
      </c>
      <c r="B56" s="15" t="s">
        <v>47</v>
      </c>
      <c r="C56" s="30" t="s">
        <v>166</v>
      </c>
      <c r="D56" s="18" t="s">
        <v>162</v>
      </c>
      <c r="E56" s="18" t="s">
        <v>50</v>
      </c>
      <c r="F56" s="19">
        <v>3980.43</v>
      </c>
      <c r="G56" s="19">
        <v>6098.55</v>
      </c>
      <c r="H56" s="19">
        <v>387.5</v>
      </c>
      <c r="I56" s="19">
        <v>248</v>
      </c>
      <c r="J56" s="19">
        <v>727.29</v>
      </c>
      <c r="K56" s="19">
        <v>701.33</v>
      </c>
      <c r="L56" s="19">
        <v>1227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 t="s">
        <v>45</v>
      </c>
      <c r="V56" s="19">
        <v>40</v>
      </c>
      <c r="W56" s="19">
        <v>58</v>
      </c>
      <c r="X56" s="19" t="s">
        <v>45</v>
      </c>
      <c r="Y56" s="19">
        <f t="shared" si="4"/>
        <v>6734.05</v>
      </c>
      <c r="Z56" s="19">
        <f t="shared" si="3"/>
        <v>2753.62</v>
      </c>
      <c r="AA56" s="19">
        <f t="shared" si="5"/>
        <v>3980.4300000000003</v>
      </c>
      <c r="AB56" s="20">
        <f t="shared" si="6"/>
        <v>0</v>
      </c>
    </row>
    <row r="57" spans="1:28" ht="15.75" thickBot="1" x14ac:dyDescent="0.3">
      <c r="A57" s="29" t="s">
        <v>167</v>
      </c>
      <c r="B57" s="15" t="s">
        <v>47</v>
      </c>
      <c r="C57" s="30" t="s">
        <v>168</v>
      </c>
      <c r="D57" s="18" t="s">
        <v>58</v>
      </c>
      <c r="E57" s="18" t="s">
        <v>50</v>
      </c>
      <c r="F57" s="19">
        <v>5107.43</v>
      </c>
      <c r="G57" s="19">
        <v>6098.55</v>
      </c>
      <c r="H57" s="19">
        <v>387.5</v>
      </c>
      <c r="I57" s="19">
        <v>248</v>
      </c>
      <c r="J57" s="19">
        <v>727.29</v>
      </c>
      <c r="K57" s="19">
        <v>701.33</v>
      </c>
      <c r="L57" s="19" t="s">
        <v>45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>
        <v>0</v>
      </c>
      <c r="Y57" s="19">
        <f t="shared" si="4"/>
        <v>6734.05</v>
      </c>
      <c r="Z57" s="19">
        <f t="shared" si="3"/>
        <v>1626.62</v>
      </c>
      <c r="AA57" s="19">
        <f t="shared" si="5"/>
        <v>5107.43</v>
      </c>
      <c r="AB57" s="20">
        <f t="shared" si="6"/>
        <v>0</v>
      </c>
    </row>
    <row r="58" spans="1:28" ht="15.75" thickBot="1" x14ac:dyDescent="0.3">
      <c r="A58" s="29" t="s">
        <v>169</v>
      </c>
      <c r="B58" s="4" t="s">
        <v>47</v>
      </c>
      <c r="C58" s="30" t="s">
        <v>170</v>
      </c>
      <c r="D58" s="18" t="s">
        <v>171</v>
      </c>
      <c r="E58" s="18" t="s">
        <v>172</v>
      </c>
      <c r="F58" s="19">
        <v>18967.95</v>
      </c>
      <c r="G58" s="19">
        <v>26289.9</v>
      </c>
      <c r="H58" s="19">
        <v>1028.5</v>
      </c>
      <c r="I58" s="19">
        <v>728</v>
      </c>
      <c r="J58" s="19">
        <v>6055.1</v>
      </c>
      <c r="K58" s="19">
        <v>3023.35</v>
      </c>
      <c r="L58" s="19" t="s">
        <v>45</v>
      </c>
      <c r="M58" s="19">
        <v>0</v>
      </c>
      <c r="N58" s="19" t="s">
        <v>45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0</v>
      </c>
      <c r="V58" s="19">
        <v>0</v>
      </c>
      <c r="W58" s="19">
        <v>0</v>
      </c>
      <c r="X58" s="19" t="s">
        <v>45</v>
      </c>
      <c r="Y58" s="19">
        <f t="shared" si="4"/>
        <v>28046.400000000001</v>
      </c>
      <c r="Z58" s="19">
        <f t="shared" si="3"/>
        <v>9078.4500000000007</v>
      </c>
      <c r="AA58" s="19">
        <f t="shared" si="5"/>
        <v>18967.95</v>
      </c>
      <c r="AB58" s="20">
        <f t="shared" si="6"/>
        <v>0</v>
      </c>
    </row>
    <row r="59" spans="1:28" x14ac:dyDescent="0.25">
      <c r="R59" s="3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Usuario de Windows</cp:lastModifiedBy>
  <dcterms:created xsi:type="dcterms:W3CDTF">2021-05-27T20:47:08Z</dcterms:created>
  <dcterms:modified xsi:type="dcterms:W3CDTF">2021-06-03T19:46:19Z</dcterms:modified>
</cp:coreProperties>
</file>