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JUN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<sst xmlns="http://schemas.openxmlformats.org/spreadsheetml/2006/main" count="582" uniqueCount="178">
  <si>
    <t>PARQUE METROPOLITANO DE GUADALAJARA</t>
  </si>
  <si>
    <t>11- Quincenal del sábado 01 dejunio de 2019 al sábado 15 de junio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</si>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</sst>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C1" zoomScaleNormal="100" workbookViewId="0">
      <selection activeCell="C10" sqref="C10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8.7109375" customWidth="1"/>
    <col min="12" max="12" width="8.85546875" hidden="1" customWidth="1"/>
    <col min="13" max="13" width="8.7109375" hidden="1" customWidth="1"/>
    <col min="14" max="14" width="8" hidden="1" customWidth="1"/>
    <col min="15" max="15" width="7" customWidth="1"/>
    <col min="16" max="16" width="8.5703125" hidden="1" customWidth="1"/>
    <col min="17" max="17" width="7.8554687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8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570312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6225.11</v>
      </c>
      <c r="G8" s="24">
        <v>7366.5</v>
      </c>
      <c r="H8" s="24">
        <v>526.5</v>
      </c>
      <c r="I8" s="24">
        <v>339.5</v>
      </c>
      <c r="J8" s="24">
        <v>1120.24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8232.5</v>
      </c>
      <c r="Z8" s="25">
        <f>SUM(J8+K8+L8+M8+N8+R8+S8+U8+V8+W8)</f>
        <v>2007.3899999999999</v>
      </c>
      <c r="AA8" s="26">
        <f t="shared" ref="AA8:AA54" si="0">+Y8-Z8</f>
        <v>6225.1100000000006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2941.39</v>
      </c>
      <c r="G9" s="24">
        <v>7002.45</v>
      </c>
      <c r="H9" s="24">
        <v>422</v>
      </c>
      <c r="I9" s="24">
        <v>333</v>
      </c>
      <c r="J9" s="24">
        <v>1018.77</v>
      </c>
      <c r="K9" s="24">
        <v>805.29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0</v>
      </c>
      <c r="Q9" s="24"/>
      <c r="R9" s="24">
        <v>0</v>
      </c>
      <c r="S9" s="24">
        <v>0</v>
      </c>
      <c r="T9" s="24"/>
      <c r="U9" s="24">
        <v>212</v>
      </c>
      <c r="V9" s="24">
        <v>40</v>
      </c>
      <c r="W9" s="24">
        <v>58</v>
      </c>
      <c r="X9" s="24">
        <v>0</v>
      </c>
      <c r="Y9" s="25">
        <f t="shared" ref="Y9:Y54" si="2">SUM(G9+H9+I9+O9+P9+X9)</f>
        <v>7757.45</v>
      </c>
      <c r="Z9" s="25">
        <f t="shared" ref="Z9:Z60" si="3">SUM(J9+K9+L9+M9+N9+R9+S9+U9+V9+W9)</f>
        <v>4816.0599999999995</v>
      </c>
      <c r="AA9" s="26">
        <f t="shared" si="0"/>
        <v>2941.3900000000003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1482.55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>
        <v>0</v>
      </c>
      <c r="P10" s="24">
        <v>0</v>
      </c>
      <c r="Q10" s="24"/>
      <c r="R10" s="24">
        <v>0</v>
      </c>
      <c r="S10" s="24">
        <v>660.23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7607.5</v>
      </c>
      <c r="Z10" s="25">
        <f t="shared" si="3"/>
        <v>6124.9500000000007</v>
      </c>
      <c r="AA10" s="26">
        <f t="shared" si="0"/>
        <v>1482.5499999999993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2850.13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1833</v>
      </c>
      <c r="M11" s="24" t="s">
        <v>45</v>
      </c>
      <c r="N11" s="24" t="s">
        <v>45</v>
      </c>
      <c r="O11" s="24">
        <v>0</v>
      </c>
      <c r="P11" s="24">
        <v>0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 t="s">
        <v>45</v>
      </c>
      <c r="Y11" s="25">
        <f t="shared" si="2"/>
        <v>6434.05</v>
      </c>
      <c r="Z11" s="25">
        <f t="shared" si="3"/>
        <v>3583.92</v>
      </c>
      <c r="AA11" s="26">
        <f t="shared" si="0"/>
        <v>2850.13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6360.12</v>
      </c>
      <c r="G12" s="24">
        <v>7712.4</v>
      </c>
      <c r="H12" s="24">
        <v>384.88</v>
      </c>
      <c r="I12" s="24">
        <v>357.5</v>
      </c>
      <c r="J12" s="24">
        <v>1167.72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8454.7799999999988</v>
      </c>
      <c r="Z12" s="25">
        <f t="shared" si="3"/>
        <v>2094.66</v>
      </c>
      <c r="AA12" s="26">
        <f t="shared" si="0"/>
        <v>6360.119999999999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4433.13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6434.05</v>
      </c>
      <c r="Z13" s="25">
        <f t="shared" si="3"/>
        <v>2000.92</v>
      </c>
      <c r="AA13" s="26">
        <f t="shared" si="0"/>
        <v>4433.13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2742.28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0</v>
      </c>
      <c r="Q14" s="24"/>
      <c r="R14" s="24">
        <v>0</v>
      </c>
      <c r="S14" s="24">
        <v>0</v>
      </c>
      <c r="T14" s="24"/>
      <c r="U14" s="24">
        <v>457.85</v>
      </c>
      <c r="V14" s="24">
        <v>40</v>
      </c>
      <c r="W14" s="24">
        <v>58</v>
      </c>
      <c r="X14" s="24" t="s">
        <v>45</v>
      </c>
      <c r="Y14" s="25">
        <f t="shared" si="2"/>
        <v>6434.05</v>
      </c>
      <c r="Z14" s="25">
        <f t="shared" si="3"/>
        <v>3691.77</v>
      </c>
      <c r="AA14" s="26">
        <f t="shared" si="0"/>
        <v>2742.28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3158.13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6434.05</v>
      </c>
      <c r="Z15" s="25">
        <f t="shared" si="3"/>
        <v>3275.92</v>
      </c>
      <c r="AA15" s="26">
        <f t="shared" si="0"/>
        <v>3158.13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4622.13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>
        <v>0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6434.05</v>
      </c>
      <c r="Z16" s="25">
        <f t="shared" si="3"/>
        <v>1811.92</v>
      </c>
      <c r="AA16" s="26">
        <f t="shared" si="0"/>
        <v>4622.13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2375.4499999999998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6434.05</v>
      </c>
      <c r="Z17" s="25">
        <f t="shared" si="3"/>
        <v>4058.6</v>
      </c>
      <c r="AA17" s="26">
        <f t="shared" si="0"/>
        <v>2375.4500000000003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3368.88</v>
      </c>
      <c r="G18" s="24">
        <v>5798.55</v>
      </c>
      <c r="H18" s="24">
        <v>387.5</v>
      </c>
      <c r="I18" s="24">
        <v>248</v>
      </c>
      <c r="J18" s="24">
        <v>736.09</v>
      </c>
      <c r="K18" s="24">
        <v>666.83</v>
      </c>
      <c r="L18" s="24">
        <v>1343.25</v>
      </c>
      <c r="M18" s="24" t="s">
        <v>45</v>
      </c>
      <c r="N18" s="24" t="s">
        <v>45</v>
      </c>
      <c r="O18" s="24">
        <v>0</v>
      </c>
      <c r="P18" s="24">
        <v>0</v>
      </c>
      <c r="Q18" s="24"/>
      <c r="R18" s="24" t="s">
        <v>45</v>
      </c>
      <c r="S18" s="24">
        <v>0</v>
      </c>
      <c r="T18" s="24"/>
      <c r="U18" s="24">
        <v>221</v>
      </c>
      <c r="V18" s="24">
        <v>40</v>
      </c>
      <c r="W18" s="24">
        <v>58</v>
      </c>
      <c r="X18" s="24" t="s">
        <v>45</v>
      </c>
      <c r="Y18" s="25">
        <f t="shared" si="2"/>
        <v>6434.05</v>
      </c>
      <c r="Z18" s="25">
        <f t="shared" si="3"/>
        <v>3065.17</v>
      </c>
      <c r="AA18" s="26">
        <f t="shared" si="0"/>
        <v>3368.88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3158.13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6434.05</v>
      </c>
      <c r="Z19" s="25">
        <f t="shared" si="3"/>
        <v>3275.92</v>
      </c>
      <c r="AA19" s="26">
        <f t="shared" si="0"/>
        <v>3158.13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3130.3</v>
      </c>
      <c r="G20" s="24">
        <v>6277.5</v>
      </c>
      <c r="H20" s="24">
        <v>443</v>
      </c>
      <c r="I20" s="24">
        <v>295</v>
      </c>
      <c r="J20" s="24">
        <v>860.29</v>
      </c>
      <c r="K20" s="24">
        <v>721.91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212</v>
      </c>
      <c r="V20" s="24">
        <v>40</v>
      </c>
      <c r="W20" s="24">
        <v>58</v>
      </c>
      <c r="X20" s="24" t="s">
        <v>45</v>
      </c>
      <c r="Y20" s="25">
        <f t="shared" si="2"/>
        <v>7015.5</v>
      </c>
      <c r="Z20" s="25">
        <f t="shared" si="3"/>
        <v>3885.2</v>
      </c>
      <c r="AA20" s="26">
        <f t="shared" si="0"/>
        <v>3130.3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9579.4</v>
      </c>
      <c r="Z21" s="25">
        <f t="shared" si="3"/>
        <v>2880.44</v>
      </c>
      <c r="AA21" s="26">
        <f t="shared" si="0"/>
        <v>6698.9599999999991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>
        <v>0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5">
        <f>SUM(G22+H22+I22+O22+P22+Q22+X22)</f>
        <v>687.42</v>
      </c>
      <c r="Z22" s="25">
        <f t="shared" si="3"/>
        <v>687.41</v>
      </c>
      <c r="AA22" s="26">
        <f t="shared" si="0"/>
        <v>9.9999999999909051E-3</v>
      </c>
      <c r="AB22" s="27">
        <f t="shared" si="1"/>
        <v>-9.0951551845463996E-15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5433.3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0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7015.5</v>
      </c>
      <c r="Z23" s="25">
        <f t="shared" si="3"/>
        <v>1582.1999999999998</v>
      </c>
      <c r="AA23" s="26">
        <f t="shared" si="0"/>
        <v>5433.3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7607.5</v>
      </c>
      <c r="Z24" s="25">
        <f t="shared" si="3"/>
        <v>2800.92</v>
      </c>
      <c r="AA24" s="26">
        <f t="shared" si="0"/>
        <v>4806.58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3051.39</v>
      </c>
      <c r="G25" s="24">
        <v>6277.5</v>
      </c>
      <c r="H25" s="24">
        <v>443</v>
      </c>
      <c r="I25" s="24">
        <v>295</v>
      </c>
      <c r="J25" s="24">
        <v>936.91</v>
      </c>
      <c r="K25" s="24">
        <v>721.91</v>
      </c>
      <c r="L25" s="24" t="s">
        <v>45</v>
      </c>
      <c r="M25" s="24">
        <v>1899.81</v>
      </c>
      <c r="N25" s="24">
        <v>72.900000000000006</v>
      </c>
      <c r="O25" s="24">
        <v>0</v>
      </c>
      <c r="P25" s="24">
        <v>0</v>
      </c>
      <c r="Q25" s="24"/>
      <c r="R25" s="24" t="s">
        <v>45</v>
      </c>
      <c r="S25" s="24">
        <v>0</v>
      </c>
      <c r="T25" s="24"/>
      <c r="U25" s="24">
        <v>1010</v>
      </c>
      <c r="V25" s="24">
        <v>40</v>
      </c>
      <c r="W25" s="24" t="s">
        <v>45</v>
      </c>
      <c r="X25" s="24">
        <v>717.42</v>
      </c>
      <c r="Y25" s="25">
        <f t="shared" si="2"/>
        <v>7732.92</v>
      </c>
      <c r="Z25" s="25">
        <f t="shared" si="3"/>
        <v>4681.5300000000007</v>
      </c>
      <c r="AA25" s="26">
        <f t="shared" si="0"/>
        <v>3051.3899999999994</v>
      </c>
      <c r="AB25" s="27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4893.3</v>
      </c>
      <c r="G26" s="24">
        <v>6277.5</v>
      </c>
      <c r="H26" s="24">
        <v>443</v>
      </c>
      <c r="I26" s="24">
        <v>295</v>
      </c>
      <c r="J26" s="24">
        <v>860.29</v>
      </c>
      <c r="K26" s="24">
        <v>721.91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7015.5</v>
      </c>
      <c r="Z26" s="25">
        <f t="shared" si="3"/>
        <v>2122.1999999999998</v>
      </c>
      <c r="AA26" s="26">
        <f t="shared" si="0"/>
        <v>4893.3</v>
      </c>
      <c r="AB26" s="27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1614.96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>
        <v>569.01</v>
      </c>
      <c r="M27" s="24">
        <v>2131.86</v>
      </c>
      <c r="N27" s="24">
        <v>93.3</v>
      </c>
      <c r="O27" s="24">
        <v>0</v>
      </c>
      <c r="P27" s="24">
        <v>0</v>
      </c>
      <c r="Q27" s="24"/>
      <c r="R27" s="24">
        <v>0</v>
      </c>
      <c r="S27" s="24">
        <v>0</v>
      </c>
      <c r="T27" s="24"/>
      <c r="U27" s="24">
        <v>524</v>
      </c>
      <c r="V27" s="24">
        <v>40</v>
      </c>
      <c r="W27" s="24">
        <v>58</v>
      </c>
      <c r="X27" s="24">
        <v>0</v>
      </c>
      <c r="Y27" s="25">
        <f t="shared" si="2"/>
        <v>6434.05</v>
      </c>
      <c r="Z27" s="25">
        <f t="shared" si="3"/>
        <v>4819.09</v>
      </c>
      <c r="AA27" s="26">
        <f t="shared" si="0"/>
        <v>1614.96</v>
      </c>
      <c r="AB27" s="27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3143.94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>
        <v>2249.36</v>
      </c>
      <c r="M28" s="24" t="s">
        <v>45</v>
      </c>
      <c r="N28" s="24" t="s">
        <v>45</v>
      </c>
      <c r="O28" s="24">
        <v>0</v>
      </c>
      <c r="P28" s="24">
        <v>0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7015.5</v>
      </c>
      <c r="Z28" s="25">
        <f t="shared" si="3"/>
        <v>3871.56</v>
      </c>
      <c r="AA28" s="26">
        <f t="shared" si="0"/>
        <v>3143.94</v>
      </c>
      <c r="AB28" s="27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1681.92</v>
      </c>
      <c r="G29" s="24">
        <v>6277.5</v>
      </c>
      <c r="H29" s="24">
        <v>443</v>
      </c>
      <c r="I29" s="24">
        <v>295</v>
      </c>
      <c r="J29" s="24">
        <v>860.29</v>
      </c>
      <c r="K29" s="24">
        <v>721.91</v>
      </c>
      <c r="L29" s="24">
        <v>411</v>
      </c>
      <c r="M29" s="24">
        <v>2584.2800000000002</v>
      </c>
      <c r="N29" s="24">
        <v>113.1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>
        <v>545</v>
      </c>
      <c r="V29" s="24">
        <v>40</v>
      </c>
      <c r="W29" s="24">
        <v>58</v>
      </c>
      <c r="X29" s="24">
        <v>0</v>
      </c>
      <c r="Y29" s="25">
        <f t="shared" si="2"/>
        <v>7015.5</v>
      </c>
      <c r="Z29" s="25">
        <f t="shared" si="3"/>
        <v>5333.58</v>
      </c>
      <c r="AA29" s="26">
        <f t="shared" si="0"/>
        <v>1681.92</v>
      </c>
      <c r="AB29" s="27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2361.6</v>
      </c>
      <c r="G30" s="24">
        <v>6277.5</v>
      </c>
      <c r="H30" s="24">
        <v>443</v>
      </c>
      <c r="I30" s="24">
        <v>295</v>
      </c>
      <c r="J30" s="24">
        <v>860.29</v>
      </c>
      <c r="K30" s="24">
        <v>721.91</v>
      </c>
      <c r="L30" s="24" t="s">
        <v>45</v>
      </c>
      <c r="M30" s="24">
        <v>2748.95</v>
      </c>
      <c r="N30" s="24">
        <v>282.75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5">
        <f t="shared" si="2"/>
        <v>7015.5</v>
      </c>
      <c r="Z30" s="25">
        <f t="shared" si="3"/>
        <v>4653.8999999999996</v>
      </c>
      <c r="AA30" s="26">
        <f t="shared" si="0"/>
        <v>2361.6000000000004</v>
      </c>
      <c r="AB30" s="27">
        <f t="shared" si="1"/>
        <v>0</v>
      </c>
    </row>
    <row r="31" spans="1:28">
      <c r="A31" s="29" t="s">
        <v>101</v>
      </c>
      <c r="B31" s="20" t="s">
        <v>47</v>
      </c>
      <c r="C31" s="30" t="s">
        <v>102</v>
      </c>
      <c r="D31" s="23" t="s">
        <v>98</v>
      </c>
      <c r="E31" s="23" t="s">
        <v>54</v>
      </c>
      <c r="F31" s="24">
        <v>3564.85</v>
      </c>
      <c r="G31" s="24">
        <v>6277.5</v>
      </c>
      <c r="H31" s="24">
        <v>443</v>
      </c>
      <c r="I31" s="24">
        <v>295</v>
      </c>
      <c r="J31" s="24">
        <v>904.99</v>
      </c>
      <c r="K31" s="24">
        <v>721.91</v>
      </c>
      <c r="L31" s="24">
        <v>1993</v>
      </c>
      <c r="M31" s="24" t="s">
        <v>45</v>
      </c>
      <c r="N31" s="24" t="s">
        <v>45</v>
      </c>
      <c r="O31" s="24">
        <v>209.25</v>
      </c>
      <c r="P31" s="24">
        <v>0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0</v>
      </c>
      <c r="Y31" s="25">
        <f>SUM(G31+H31+I31+O31+P31+T31+X31)</f>
        <v>7224.75</v>
      </c>
      <c r="Z31" s="25">
        <f t="shared" si="3"/>
        <v>3659.9</v>
      </c>
      <c r="AA31" s="26">
        <f t="shared" si="0"/>
        <v>3564.85</v>
      </c>
      <c r="AB31" s="27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5235.8999999999996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5">
        <f t="shared" si="2"/>
        <v>15187.5</v>
      </c>
      <c r="Z32" s="25">
        <f t="shared" si="3"/>
        <v>9951.6</v>
      </c>
      <c r="AA32" s="26">
        <f t="shared" si="0"/>
        <v>5235.8999999999996</v>
      </c>
      <c r="AB32" s="27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2273.98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5">
        <f t="shared" si="2"/>
        <v>6434.05</v>
      </c>
      <c r="Z33" s="25">
        <f t="shared" si="3"/>
        <v>4160.07</v>
      </c>
      <c r="AA33" s="26">
        <f t="shared" si="0"/>
        <v>2273.9800000000005</v>
      </c>
      <c r="AB33" s="27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2266.59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0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7015.5</v>
      </c>
      <c r="Z34" s="25">
        <f t="shared" si="3"/>
        <v>4748.91</v>
      </c>
      <c r="AA34" s="26">
        <f t="shared" si="0"/>
        <v>2266.59</v>
      </c>
      <c r="AB34" s="27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3342.3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7015.5</v>
      </c>
      <c r="Z35" s="25">
        <f t="shared" si="3"/>
        <v>3673.2</v>
      </c>
      <c r="AA35" s="26">
        <f t="shared" si="0"/>
        <v>3342.3</v>
      </c>
      <c r="AB35" s="27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2048.52</v>
      </c>
      <c r="G36" s="24">
        <v>6277.5</v>
      </c>
      <c r="H36" s="24">
        <v>443</v>
      </c>
      <c r="I36" s="24">
        <v>295</v>
      </c>
      <c r="J36" s="24">
        <v>860.29</v>
      </c>
      <c r="K36" s="24">
        <v>721.91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7015.5</v>
      </c>
      <c r="Z36" s="25">
        <f t="shared" si="3"/>
        <v>4966.9800000000005</v>
      </c>
      <c r="AA36" s="26">
        <f t="shared" si="0"/>
        <v>2048.5199999999995</v>
      </c>
      <c r="AB36" s="27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1825.79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>
        <v>552.5</v>
      </c>
      <c r="V37" s="24">
        <v>40</v>
      </c>
      <c r="W37" s="24">
        <v>58</v>
      </c>
      <c r="X37" s="24" t="s">
        <v>45</v>
      </c>
      <c r="Y37" s="25">
        <f t="shared" si="2"/>
        <v>7631.55</v>
      </c>
      <c r="Z37" s="25">
        <f t="shared" si="3"/>
        <v>5805.76</v>
      </c>
      <c r="AA37" s="26">
        <f t="shared" si="0"/>
        <v>1825.79</v>
      </c>
      <c r="AB37" s="27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3200.13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6434.05</v>
      </c>
      <c r="Z38" s="25">
        <f t="shared" si="3"/>
        <v>3233.92</v>
      </c>
      <c r="AA38" s="26">
        <f t="shared" si="0"/>
        <v>3200.13</v>
      </c>
      <c r="AB38" s="27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2994.88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4">
        <v>163.25</v>
      </c>
      <c r="V39" s="24">
        <v>40</v>
      </c>
      <c r="W39" s="24" t="s">
        <v>45</v>
      </c>
      <c r="X39" s="24" t="s">
        <v>45</v>
      </c>
      <c r="Y39" s="25">
        <f t="shared" si="2"/>
        <v>6434.05</v>
      </c>
      <c r="Z39" s="25">
        <f t="shared" si="3"/>
        <v>3439.17</v>
      </c>
      <c r="AA39" s="26">
        <f t="shared" si="0"/>
        <v>2994.88</v>
      </c>
      <c r="AB39" s="27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354.72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300</v>
      </c>
      <c r="S40" s="24">
        <v>0</v>
      </c>
      <c r="T40" s="24"/>
      <c r="U40" s="24">
        <v>1815.16</v>
      </c>
      <c r="V40" s="24">
        <v>40</v>
      </c>
      <c r="W40" s="24" t="s">
        <v>45</v>
      </c>
      <c r="X40" s="24" t="s">
        <v>45</v>
      </c>
      <c r="Y40" s="25">
        <f t="shared" si="2"/>
        <v>7275.5</v>
      </c>
      <c r="Z40" s="25">
        <f t="shared" si="3"/>
        <v>6920.78</v>
      </c>
      <c r="AA40" s="26">
        <f t="shared" si="0"/>
        <v>354.72000000000025</v>
      </c>
      <c r="AB40" s="27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2186.87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>
        <v>0</v>
      </c>
      <c r="T41" s="24"/>
      <c r="U41" s="24">
        <v>154.75</v>
      </c>
      <c r="V41" s="24">
        <v>40</v>
      </c>
      <c r="W41" s="24">
        <v>58</v>
      </c>
      <c r="X41" s="24" t="s">
        <v>45</v>
      </c>
      <c r="Y41" s="25">
        <f t="shared" si="2"/>
        <v>7631.55</v>
      </c>
      <c r="Z41" s="25">
        <f t="shared" si="3"/>
        <v>5444.6799999999994</v>
      </c>
      <c r="AA41" s="26">
        <f t="shared" si="0"/>
        <v>2186.8700000000008</v>
      </c>
      <c r="AB41" s="27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5960.16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5">
        <f t="shared" si="2"/>
        <v>7801.5599999999995</v>
      </c>
      <c r="Z42" s="25">
        <f t="shared" si="3"/>
        <v>1841.4</v>
      </c>
      <c r="AA42" s="26">
        <f t="shared" si="0"/>
        <v>5960.16</v>
      </c>
      <c r="AB42" s="27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4893.3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 t="s">
        <v>45</v>
      </c>
      <c r="X43" s="24">
        <v>0</v>
      </c>
      <c r="Y43" s="25">
        <f t="shared" si="2"/>
        <v>7015.5</v>
      </c>
      <c r="Z43" s="25">
        <f t="shared" si="3"/>
        <v>2122.1999999999998</v>
      </c>
      <c r="AA43" s="26">
        <f t="shared" si="0"/>
        <v>4893.3</v>
      </c>
      <c r="AB43" s="27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4491.13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>
        <v>0</v>
      </c>
      <c r="Y44" s="25">
        <f t="shared" si="2"/>
        <v>6434.05</v>
      </c>
      <c r="Z44" s="25">
        <f t="shared" si="3"/>
        <v>1942.92</v>
      </c>
      <c r="AA44" s="26">
        <f t="shared" si="0"/>
        <v>4491.13</v>
      </c>
      <c r="AB44" s="27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2226.33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1833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0</v>
      </c>
      <c r="T45" s="24"/>
      <c r="U45" s="24">
        <v>873.8</v>
      </c>
      <c r="V45" s="24">
        <v>40</v>
      </c>
      <c r="W45" s="24">
        <v>58</v>
      </c>
      <c r="X45" s="24" t="s">
        <v>45</v>
      </c>
      <c r="Y45" s="25">
        <f t="shared" si="2"/>
        <v>6434.05</v>
      </c>
      <c r="Z45" s="25">
        <f t="shared" si="3"/>
        <v>4207.72</v>
      </c>
      <c r="AA45" s="26">
        <f t="shared" si="0"/>
        <v>2226.33</v>
      </c>
      <c r="AB45" s="27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4235.3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100</v>
      </c>
      <c r="S46" s="24">
        <v>0</v>
      </c>
      <c r="T46" s="24"/>
      <c r="U46" s="24">
        <v>1000</v>
      </c>
      <c r="V46" s="24">
        <v>40</v>
      </c>
      <c r="W46" s="24">
        <v>58</v>
      </c>
      <c r="X46" s="24" t="s">
        <v>45</v>
      </c>
      <c r="Y46" s="25">
        <f t="shared" si="2"/>
        <v>7015.5</v>
      </c>
      <c r="Z46" s="25">
        <f t="shared" si="3"/>
        <v>2780.2</v>
      </c>
      <c r="AA46" s="26">
        <f>+Y46-Z46</f>
        <v>4235.3</v>
      </c>
      <c r="AB46" s="27">
        <f t="shared" si="1"/>
        <v>0</v>
      </c>
    </row>
    <row r="47" spans="1:28">
      <c r="A47" s="31" t="s">
        <v>140</v>
      </c>
      <c r="B47" s="20" t="s">
        <v>47</v>
      </c>
      <c r="C47" s="30" t="s">
        <v>141</v>
      </c>
      <c r="D47" s="23" t="s">
        <v>142</v>
      </c>
      <c r="E47" s="23" t="s">
        <v>54</v>
      </c>
      <c r="F47" s="24">
        <v>2565.38</v>
      </c>
      <c r="G47" s="24">
        <v>6277.5</v>
      </c>
      <c r="H47" s="24">
        <v>443</v>
      </c>
      <c r="I47" s="24">
        <v>295</v>
      </c>
      <c r="J47" s="24">
        <v>904.99</v>
      </c>
      <c r="K47" s="24">
        <v>721.91</v>
      </c>
      <c r="L47" s="24">
        <v>1050.54</v>
      </c>
      <c r="M47" s="24">
        <v>1845.75</v>
      </c>
      <c r="N47" s="24">
        <v>96.18</v>
      </c>
      <c r="O47" s="24">
        <v>209.25</v>
      </c>
      <c r="P47" s="24">
        <v>0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5">
        <f t="shared" si="2"/>
        <v>7224.75</v>
      </c>
      <c r="Z47" s="25">
        <f t="shared" si="3"/>
        <v>4659.3700000000008</v>
      </c>
      <c r="AA47" s="26">
        <f t="shared" si="0"/>
        <v>2565.3799999999992</v>
      </c>
      <c r="AB47" s="27">
        <f t="shared" si="1"/>
        <v>0</v>
      </c>
    </row>
    <row r="48" spans="1:28">
      <c r="A48" s="32" t="s">
        <v>143</v>
      </c>
      <c r="B48" s="20" t="s">
        <v>47</v>
      </c>
      <c r="C48" s="30" t="s">
        <v>144</v>
      </c>
      <c r="D48" s="23" t="s">
        <v>49</v>
      </c>
      <c r="E48" s="23" t="s">
        <v>50</v>
      </c>
      <c r="F48" s="24">
        <v>2819.25</v>
      </c>
      <c r="G48" s="24">
        <v>6277.5</v>
      </c>
      <c r="H48" s="24">
        <v>443</v>
      </c>
      <c r="I48" s="24">
        <v>295</v>
      </c>
      <c r="J48" s="24">
        <v>860.29</v>
      </c>
      <c r="K48" s="24">
        <v>721.91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0</v>
      </c>
      <c r="Q48" s="24"/>
      <c r="R48" s="24">
        <v>0</v>
      </c>
      <c r="S48" s="24">
        <v>0</v>
      </c>
      <c r="T48" s="24"/>
      <c r="U48" s="24">
        <v>523.04999999999995</v>
      </c>
      <c r="V48" s="24">
        <v>40</v>
      </c>
      <c r="W48" s="24">
        <v>58</v>
      </c>
      <c r="X48" s="24" t="s">
        <v>45</v>
      </c>
      <c r="Y48" s="25">
        <f t="shared" si="2"/>
        <v>7015.5</v>
      </c>
      <c r="Z48" s="25">
        <f t="shared" si="3"/>
        <v>4196.25</v>
      </c>
      <c r="AA48" s="26">
        <f t="shared" si="0"/>
        <v>2819.25</v>
      </c>
      <c r="AB48" s="27">
        <f t="shared" si="1"/>
        <v>0</v>
      </c>
    </row>
    <row r="49" spans="1:28">
      <c r="A49" s="33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2736.9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 t="s">
        <v>45</v>
      </c>
      <c r="S49" s="24">
        <v>0</v>
      </c>
      <c r="T49" s="24"/>
      <c r="U49" s="24">
        <v>663.4</v>
      </c>
      <c r="V49" s="24">
        <v>40</v>
      </c>
      <c r="W49" s="24">
        <v>0</v>
      </c>
      <c r="X49" s="24" t="s">
        <v>45</v>
      </c>
      <c r="Y49" s="25">
        <f t="shared" si="2"/>
        <v>7015.5</v>
      </c>
      <c r="Z49" s="25">
        <f t="shared" si="3"/>
        <v>4278.5999999999995</v>
      </c>
      <c r="AA49" s="26">
        <f t="shared" si="0"/>
        <v>2736.9000000000005</v>
      </c>
      <c r="AB49" s="27">
        <f t="shared" si="1"/>
        <v>0</v>
      </c>
    </row>
    <row r="50" spans="1:28">
      <c r="A50" s="33" t="s">
        <v>147</v>
      </c>
      <c r="B50" s="20" t="s">
        <v>47</v>
      </c>
      <c r="C50" s="23" t="s">
        <v>148</v>
      </c>
      <c r="D50" s="34" t="s">
        <v>149</v>
      </c>
      <c r="E50" s="23" t="s">
        <v>150</v>
      </c>
      <c r="F50" s="24">
        <v>5996.17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7885.3</v>
      </c>
      <c r="Z50" s="25">
        <f t="shared" si="3"/>
        <v>1889.1299999999999</v>
      </c>
      <c r="AA50" s="26">
        <f t="shared" si="0"/>
        <v>5996.17</v>
      </c>
      <c r="AB50" s="27">
        <f t="shared" si="1"/>
        <v>0</v>
      </c>
    </row>
    <row r="51" spans="1:28">
      <c r="A51" s="33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4034.5</v>
      </c>
      <c r="G51" s="24">
        <v>6277.5</v>
      </c>
      <c r="H51" s="24">
        <v>443</v>
      </c>
      <c r="I51" s="24">
        <v>295</v>
      </c>
      <c r="J51" s="24">
        <v>860.29</v>
      </c>
      <c r="K51" s="24">
        <v>721.91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1358.8</v>
      </c>
      <c r="V51" s="24">
        <v>40</v>
      </c>
      <c r="W51" s="24" t="s">
        <v>45</v>
      </c>
      <c r="X51" s="24" t="s">
        <v>45</v>
      </c>
      <c r="Y51" s="25">
        <f>SUM(G51+H51+I51+O51+P51+Q51++X51)</f>
        <v>7015.5</v>
      </c>
      <c r="Z51" s="25">
        <f t="shared" si="3"/>
        <v>2981</v>
      </c>
      <c r="AA51" s="26">
        <f t="shared" si="0"/>
        <v>4034.5</v>
      </c>
      <c r="AB51" s="27">
        <f t="shared" si="1"/>
        <v>0</v>
      </c>
    </row>
    <row r="52" spans="1:28">
      <c r="A52" s="33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9098.2199999999993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0</v>
      </c>
      <c r="T52" s="24"/>
      <c r="U52" s="24">
        <v>1025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6089.28</v>
      </c>
      <c r="AA52" s="26">
        <f t="shared" si="0"/>
        <v>9098.2200000000012</v>
      </c>
      <c r="AB52" s="35">
        <f t="shared" si="1"/>
        <v>0</v>
      </c>
    </row>
    <row r="53" spans="1:28" ht="22.5">
      <c r="A53" s="33" t="s">
        <v>156</v>
      </c>
      <c r="B53" s="20" t="s">
        <v>47</v>
      </c>
      <c r="C53" s="23" t="s">
        <v>157</v>
      </c>
      <c r="D53" s="34" t="s">
        <v>158</v>
      </c>
      <c r="E53" s="23" t="s">
        <v>50</v>
      </c>
      <c r="F53" s="24">
        <v>3985.32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0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5">
        <f t="shared" si="2"/>
        <v>8653.4</v>
      </c>
      <c r="Z53" s="25">
        <f t="shared" si="3"/>
        <v>4668.08</v>
      </c>
      <c r="AA53" s="26">
        <f t="shared" si="0"/>
        <v>3985.3199999999997</v>
      </c>
      <c r="AB53" s="35">
        <f t="shared" si="1"/>
        <v>0</v>
      </c>
    </row>
    <row r="54" spans="1:28" ht="15.75" thickBot="1">
      <c r="A54" s="36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4591.13</v>
      </c>
      <c r="G54" s="24">
        <v>5798.55</v>
      </c>
      <c r="H54" s="24">
        <v>387.5</v>
      </c>
      <c r="I54" s="24">
        <v>248</v>
      </c>
      <c r="J54" s="24">
        <v>736.09</v>
      </c>
      <c r="K54" s="24">
        <v>666.83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6434.05</v>
      </c>
      <c r="Z54" s="25">
        <f t="shared" si="3"/>
        <v>1842.92</v>
      </c>
      <c r="AA54" s="37">
        <f t="shared" si="0"/>
        <v>4591.13</v>
      </c>
      <c r="AB54" s="27">
        <f t="shared" si="1"/>
        <v>0</v>
      </c>
    </row>
    <row r="55" spans="1:28" ht="15.75" thickBot="1">
      <c r="A55" s="38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4993.3</v>
      </c>
      <c r="G55" s="24">
        <v>6277.5</v>
      </c>
      <c r="H55" s="24">
        <v>443</v>
      </c>
      <c r="I55" s="24">
        <v>295</v>
      </c>
      <c r="J55" s="24">
        <v>860.29</v>
      </c>
      <c r="K55" s="24">
        <v>721.91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7015.5</v>
      </c>
      <c r="Z55" s="25">
        <f t="shared" si="3"/>
        <v>2022.1999999999998</v>
      </c>
      <c r="AA55" s="37">
        <f>+Y55-Z55</f>
        <v>4993.3</v>
      </c>
      <c r="AB55" s="27">
        <f>+AA55-F55</f>
        <v>0</v>
      </c>
    </row>
    <row r="56" spans="1:28" ht="15.75" thickBot="1">
      <c r="A56" s="38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817.27</v>
      </c>
      <c r="G56" s="24">
        <v>4672</v>
      </c>
      <c r="H56" s="24">
        <v>308.72000000000003</v>
      </c>
      <c r="I56" s="24">
        <v>202.65</v>
      </c>
      <c r="J56" s="24">
        <v>494.5</v>
      </c>
      <c r="K56" s="24">
        <v>592.6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1832</v>
      </c>
      <c r="V56" s="24">
        <v>40</v>
      </c>
      <c r="W56" s="24">
        <v>58</v>
      </c>
      <c r="X56" s="24">
        <v>0</v>
      </c>
      <c r="Y56" s="25">
        <f>SUM(G56+H56+I56+O56+P56+X56)</f>
        <v>5183.37</v>
      </c>
      <c r="Z56" s="25">
        <f t="shared" si="3"/>
        <v>4366.1000000000004</v>
      </c>
      <c r="AA56" s="37">
        <f>+Y56-Z56</f>
        <v>817.26999999999953</v>
      </c>
      <c r="AB56" s="27">
        <f>+AA56-F56</f>
        <v>0</v>
      </c>
    </row>
    <row r="57" spans="1:28" ht="15.75" thickBot="1">
      <c r="A57" s="38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3305.13</v>
      </c>
      <c r="G57" s="24">
        <v>5798.55</v>
      </c>
      <c r="H57" s="24">
        <v>387.5</v>
      </c>
      <c r="I57" s="24">
        <v>248</v>
      </c>
      <c r="J57" s="24">
        <v>736.09</v>
      </c>
      <c r="K57" s="24">
        <v>666.83</v>
      </c>
      <c r="L57" s="24">
        <v>1528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6434.05</v>
      </c>
      <c r="Z57" s="25">
        <f t="shared" si="3"/>
        <v>3128.92</v>
      </c>
      <c r="AA57" s="37">
        <f t="shared" ref="AA57:AA60" si="5">+Y57-Z57</f>
        <v>3305.13</v>
      </c>
      <c r="AB57" s="27">
        <f t="shared" ref="AB57:AB60" si="6">+AA57-F57</f>
        <v>0</v>
      </c>
    </row>
    <row r="58" spans="1:28" ht="15.75" thickBot="1">
      <c r="A58" s="38" t="s">
        <v>170</v>
      </c>
      <c r="B58" s="20" t="s">
        <v>47</v>
      </c>
      <c r="C58" s="40" t="s">
        <v>171</v>
      </c>
      <c r="D58" s="23" t="s">
        <v>167</v>
      </c>
      <c r="E58" s="23" t="s">
        <v>50</v>
      </c>
      <c r="F58" s="24">
        <v>3617.74</v>
      </c>
      <c r="G58" s="24">
        <v>5152.95</v>
      </c>
      <c r="H58" s="24">
        <v>340.5</v>
      </c>
      <c r="I58" s="24">
        <v>223.5</v>
      </c>
      <c r="J58" s="24">
        <v>590.11</v>
      </c>
      <c r="K58" s="24">
        <v>592.6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9.5</v>
      </c>
      <c r="V58" s="24">
        <v>40</v>
      </c>
      <c r="W58" s="24">
        <v>58</v>
      </c>
      <c r="X58" s="24" t="s">
        <v>45</v>
      </c>
      <c r="Y58" s="25">
        <f t="shared" si="4"/>
        <v>5716.95</v>
      </c>
      <c r="Z58" s="25">
        <f t="shared" si="3"/>
        <v>2099.21</v>
      </c>
      <c r="AA58" s="37">
        <f t="shared" si="5"/>
        <v>3617.74</v>
      </c>
      <c r="AB58" s="27">
        <f t="shared" si="6"/>
        <v>0</v>
      </c>
    </row>
    <row r="59" spans="1:28" ht="15.75" thickBot="1">
      <c r="A59" s="38" t="s">
        <v>172</v>
      </c>
      <c r="B59" s="20" t="s">
        <v>47</v>
      </c>
      <c r="C59" s="40" t="s">
        <v>173</v>
      </c>
      <c r="D59" s="23" t="s">
        <v>57</v>
      </c>
      <c r="E59" s="23" t="s">
        <v>50</v>
      </c>
      <c r="F59" s="24">
        <v>4783.13</v>
      </c>
      <c r="G59" s="24">
        <v>5798.55</v>
      </c>
      <c r="H59" s="24">
        <v>387.5</v>
      </c>
      <c r="I59" s="24">
        <v>248</v>
      </c>
      <c r="J59" s="24">
        <v>736.09</v>
      </c>
      <c r="K59" s="24">
        <v>666.83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5">
        <f t="shared" si="4"/>
        <v>6434.05</v>
      </c>
      <c r="Z59" s="25">
        <f t="shared" si="3"/>
        <v>1650.92</v>
      </c>
      <c r="AA59" s="37">
        <f t="shared" si="5"/>
        <v>4783.13</v>
      </c>
      <c r="AB59" s="27">
        <f t="shared" si="6"/>
        <v>0</v>
      </c>
    </row>
    <row r="60" spans="1:28" ht="15.75" thickBot="1">
      <c r="A60" s="38" t="s">
        <v>174</v>
      </c>
      <c r="B60" s="9" t="s">
        <v>47</v>
      </c>
      <c r="C60" s="40" t="s">
        <v>175</v>
      </c>
      <c r="D60" s="23" t="s">
        <v>176</v>
      </c>
      <c r="E60" s="23" t="s">
        <v>177</v>
      </c>
      <c r="F60" s="24">
        <v>15945.16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2781.03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12101.24</v>
      </c>
      <c r="AA60" s="37">
        <f t="shared" si="5"/>
        <v>15945.160000000002</v>
      </c>
      <c r="AB60" s="27">
        <f t="shared" si="6"/>
        <v>0</v>
      </c>
    </row>
    <row r="61" spans="1:28">
      <c r="R61" s="4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01JUN19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2019-07-01T19:30:13Z</dcterms:created>
  <dcterms:modified xsi:type="dcterms:W3CDTF">2019-07-01T19:30:40Z</dcterms:modified>
</cp:coreProperties>
</file>