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320" windowHeight="6930"/>
  </bookViews>
  <sheets>
    <sheet name="Ayudas y subsidios" sheetId="10" r:id="rId1"/>
    <sheet name="EA" sheetId="9" r:id="rId2"/>
    <sheet name="EdoActiv 2017" sheetId="2" r:id="rId3"/>
    <sheet name="ESF" sheetId="8" r:id="rId4"/>
    <sheet name="a) Analítico Ingresos" sheetId="7" r:id="rId5"/>
    <sheet name="b) Clasificación COG (Cap-Conc)" sheetId="6" r:id="rId6"/>
    <sheet name="Hoja1" sheetId="11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123Graph_DGráfico2" hidden="1">'[1]011'!#REF!</definedName>
    <definedName name="_Fill" hidden="1">#REF!</definedName>
    <definedName name="_xlnm.Print_Area" localSheetId="0">'Ayudas y subsidios'!$B$1:$I$30</definedName>
    <definedName name="_xlnm.Print_Area" localSheetId="5">'b) Clasificación COG (Cap-Conc)'!$A$2:$J$84</definedName>
    <definedName name="_xlnm.Database">#REF!</definedName>
    <definedName name="cata">'[2]CATALOGO 2003'!$A$1:$C$244</definedName>
    <definedName name="CATA_CG_X_PG">#REF!</definedName>
    <definedName name="cata_cg_x_pg_08">#REF!</definedName>
    <definedName name="CATA_PRESUP_2009">'[3]CATALOGO PG X EJE GOB'!$A$7:$D$29</definedName>
    <definedName name="cata_x">#REF!</definedName>
    <definedName name="CATA_XX">#REF!</definedName>
    <definedName name="CATA2004">#REF!</definedName>
    <definedName name="CATALOGO">'[2]CATALOGO 2003'!$A$1:$C$244</definedName>
    <definedName name="estruc">'[4]ESTR.FINANZAS 1999'!$A$15:$I$153</definedName>
    <definedName name="MEXICO">#REF!</definedName>
    <definedName name="MEXICO_NUEVO_X">#REF!</definedName>
    <definedName name="NUEVO_CATA">#REF!</definedName>
    <definedName name="NVO_CATA">#REF!</definedName>
    <definedName name="part">[5]CLASIFIC!$C$4:$D$267</definedName>
    <definedName name="PART00">'[6]nuevas part'!$C$1:$D$264</definedName>
    <definedName name="Payment_Needed">"Pago necesario"</definedName>
    <definedName name="PRESU_XX">#REF!</definedName>
    <definedName name="PRESUP_2008">'[7]Presup x CG Y PG '!$A$7:$D$46</definedName>
    <definedName name="PRESUP_X_PG_2006">'[8]Presup x CG Y PG '!$A$7:$D$46</definedName>
    <definedName name="PRESUP_X_PG_2007">'[9]Presup x CG Y PG '!$A$7:$D$46</definedName>
    <definedName name="PRESUPXCGYPG">#REF!</definedName>
    <definedName name="prog">[10]programa!$A$8:$B$270</definedName>
    <definedName name="proy">[10]proyecto!$A$11:$B$47</definedName>
    <definedName name="Reimbursement">"Reembolso"</definedName>
    <definedName name="RES">[11]UR!$A$9:$C$47</definedName>
    <definedName name="SF">'[12]SF-01'!$F$18:$K$168</definedName>
    <definedName name="_xlnm.Print_Titles" localSheetId="5">'b) Clasificación COG (Cap-Conc)'!$1:$11</definedName>
    <definedName name="ur">[10]ur!$A$8:$F$33</definedName>
    <definedName name="X">#REF!</definedName>
  </definedNames>
  <calcPr calcId="144525"/>
</workbook>
</file>

<file path=xl/calcChain.xml><?xml version="1.0" encoding="utf-8"?>
<calcChain xmlns="http://schemas.openxmlformats.org/spreadsheetml/2006/main">
  <c r="K50" i="9" l="1"/>
  <c r="J50" i="9"/>
  <c r="J48" i="9"/>
  <c r="J47" i="9"/>
  <c r="J46" i="9"/>
  <c r="J45" i="9"/>
  <c r="J42" i="9" s="1"/>
  <c r="J44" i="9"/>
  <c r="K42" i="9"/>
  <c r="J38" i="9"/>
  <c r="J37" i="9"/>
  <c r="J36" i="9"/>
  <c r="K35" i="9"/>
  <c r="J35" i="9"/>
  <c r="E33" i="9"/>
  <c r="J32" i="9"/>
  <c r="J31" i="9"/>
  <c r="J30" i="9" s="1"/>
  <c r="K30" i="9"/>
  <c r="E29" i="9"/>
  <c r="F28" i="9"/>
  <c r="E28" i="9"/>
  <c r="J27" i="9"/>
  <c r="E26" i="9"/>
  <c r="J25" i="9"/>
  <c r="E25" i="9"/>
  <c r="E24" i="9" s="1"/>
  <c r="J24" i="9"/>
  <c r="F24" i="9"/>
  <c r="J23" i="9"/>
  <c r="J22" i="9"/>
  <c r="J21" i="9"/>
  <c r="J20" i="9"/>
  <c r="J19" i="9" s="1"/>
  <c r="E20" i="9"/>
  <c r="K19" i="9"/>
  <c r="E19" i="9"/>
  <c r="E18" i="9"/>
  <c r="J17" i="9"/>
  <c r="J16" i="9"/>
  <c r="J15" i="9"/>
  <c r="J14" i="9" s="1"/>
  <c r="E15" i="9"/>
  <c r="K14" i="9"/>
  <c r="F14" i="9"/>
  <c r="F35" i="9" s="1"/>
  <c r="E14" i="9"/>
  <c r="K60" i="8"/>
  <c r="J60" i="8"/>
  <c r="K52" i="8"/>
  <c r="J52" i="8"/>
  <c r="J50" i="8"/>
  <c r="J46" i="8" s="1"/>
  <c r="J65" i="8" s="1"/>
  <c r="K46" i="8"/>
  <c r="F43" i="8"/>
  <c r="K40" i="8"/>
  <c r="J40" i="8"/>
  <c r="E43" i="8"/>
  <c r="K29" i="8"/>
  <c r="F28" i="8"/>
  <c r="F45" i="8" s="1"/>
  <c r="J29" i="8"/>
  <c r="J42" i="8" s="1"/>
  <c r="E28" i="8"/>
  <c r="E45" i="8" s="1"/>
  <c r="F40" i="7"/>
  <c r="H40" i="7"/>
  <c r="I40" i="7"/>
  <c r="E40" i="7"/>
  <c r="F37" i="7"/>
  <c r="F33" i="7" s="1"/>
  <c r="F54" i="7" s="1"/>
  <c r="H37" i="7"/>
  <c r="H33" i="7" s="1"/>
  <c r="H54" i="7" s="1"/>
  <c r="I37" i="7"/>
  <c r="E37" i="7"/>
  <c r="G21" i="7"/>
  <c r="J21" i="7"/>
  <c r="G22" i="7"/>
  <c r="J22" i="7"/>
  <c r="G23" i="7"/>
  <c r="J23" i="7"/>
  <c r="F17" i="7"/>
  <c r="H17" i="7"/>
  <c r="I17" i="7"/>
  <c r="E17" i="7"/>
  <c r="F14" i="7"/>
  <c r="H14" i="7"/>
  <c r="H25" i="7" s="1"/>
  <c r="I14" i="7"/>
  <c r="E14" i="7"/>
  <c r="E25" i="7" s="1"/>
  <c r="J52" i="7"/>
  <c r="G52" i="7"/>
  <c r="G51" i="7" s="1"/>
  <c r="J51" i="7"/>
  <c r="I51" i="7"/>
  <c r="H51" i="7"/>
  <c r="F51" i="7"/>
  <c r="E51" i="7"/>
  <c r="J49" i="7"/>
  <c r="G49" i="7"/>
  <c r="J48" i="7"/>
  <c r="G48" i="7"/>
  <c r="G46" i="7" s="1"/>
  <c r="J47" i="7"/>
  <c r="J46" i="7" s="1"/>
  <c r="G47" i="7"/>
  <c r="I46" i="7"/>
  <c r="H46" i="7"/>
  <c r="F46" i="7"/>
  <c r="E46" i="7"/>
  <c r="G44" i="7"/>
  <c r="G43" i="7"/>
  <c r="J42" i="7"/>
  <c r="G42" i="7"/>
  <c r="G41" i="7"/>
  <c r="G40" i="7" s="1"/>
  <c r="J39" i="7"/>
  <c r="G39" i="7"/>
  <c r="G38" i="7"/>
  <c r="G37" i="7" s="1"/>
  <c r="G36" i="7"/>
  <c r="J35" i="7"/>
  <c r="G35" i="7"/>
  <c r="G34" i="7"/>
  <c r="I33" i="7"/>
  <c r="I54" i="7" s="1"/>
  <c r="E33" i="7"/>
  <c r="E54" i="7" s="1"/>
  <c r="I25" i="7"/>
  <c r="J20" i="7"/>
  <c r="G20" i="7"/>
  <c r="J19" i="7"/>
  <c r="G19" i="7"/>
  <c r="J18" i="7"/>
  <c r="J16" i="7"/>
  <c r="G16" i="7"/>
  <c r="J15" i="7"/>
  <c r="J13" i="7"/>
  <c r="J12" i="7"/>
  <c r="G12" i="7"/>
  <c r="J11" i="7"/>
  <c r="F25" i="7"/>
  <c r="J53" i="9" l="1"/>
  <c r="K42" i="8"/>
  <c r="E35" i="9"/>
  <c r="J55" i="9" s="1"/>
  <c r="J17" i="7"/>
  <c r="J14" i="7"/>
  <c r="K65" i="8"/>
  <c r="K67" i="8" s="1"/>
  <c r="K53" i="9"/>
  <c r="K55" i="9" s="1"/>
  <c r="J67" i="8"/>
  <c r="G33" i="7"/>
  <c r="G54" i="7" s="1"/>
  <c r="J34" i="7"/>
  <c r="J36" i="7"/>
  <c r="J38" i="7"/>
  <c r="J37" i="7" s="1"/>
  <c r="J41" i="7"/>
  <c r="J40" i="7" s="1"/>
  <c r="J43" i="7"/>
  <c r="J44" i="7"/>
  <c r="G10" i="7"/>
  <c r="J10" i="7"/>
  <c r="J25" i="7" s="1"/>
  <c r="G13" i="7"/>
  <c r="G15" i="7"/>
  <c r="G14" i="7" s="1"/>
  <c r="G18" i="7"/>
  <c r="G17" i="7" s="1"/>
  <c r="J33" i="7" l="1"/>
  <c r="J54" i="7" s="1"/>
  <c r="G25" i="7"/>
  <c r="F83" i="6" l="1"/>
  <c r="I83" i="6" s="1"/>
  <c r="F82" i="6"/>
  <c r="I82" i="6" s="1"/>
  <c r="F81" i="6"/>
  <c r="I81" i="6" s="1"/>
  <c r="F80" i="6"/>
  <c r="I80" i="6" s="1"/>
  <c r="F79" i="6"/>
  <c r="I79" i="6" s="1"/>
  <c r="F78" i="6"/>
  <c r="I78" i="6" s="1"/>
  <c r="F77" i="6"/>
  <c r="I77" i="6" s="1"/>
  <c r="H76" i="6"/>
  <c r="G76" i="6"/>
  <c r="E76" i="6"/>
  <c r="D76" i="6"/>
  <c r="F75" i="6"/>
  <c r="I75" i="6" s="1"/>
  <c r="F74" i="6"/>
  <c r="I74" i="6" s="1"/>
  <c r="F73" i="6"/>
  <c r="I73" i="6" s="1"/>
  <c r="H72" i="6"/>
  <c r="G72" i="6"/>
  <c r="F72" i="6"/>
  <c r="E72" i="6"/>
  <c r="D72" i="6"/>
  <c r="F71" i="6"/>
  <c r="I71" i="6" s="1"/>
  <c r="F70" i="6"/>
  <c r="I70" i="6" s="1"/>
  <c r="F69" i="6"/>
  <c r="I69" i="6" s="1"/>
  <c r="F68" i="6"/>
  <c r="I68" i="6" s="1"/>
  <c r="F67" i="6"/>
  <c r="I67" i="6" s="1"/>
  <c r="F66" i="6"/>
  <c r="I66" i="6" s="1"/>
  <c r="F65" i="6"/>
  <c r="I65" i="6" s="1"/>
  <c r="H64" i="6"/>
  <c r="G64" i="6"/>
  <c r="E64" i="6"/>
  <c r="D64" i="6"/>
  <c r="F63" i="6"/>
  <c r="I63" i="6" s="1"/>
  <c r="F62" i="6"/>
  <c r="I62" i="6" s="1"/>
  <c r="F61" i="6"/>
  <c r="I61" i="6" s="1"/>
  <c r="G60" i="6"/>
  <c r="F60" i="6"/>
  <c r="E60" i="6"/>
  <c r="D60" i="6"/>
  <c r="F59" i="6"/>
  <c r="I59" i="6" s="1"/>
  <c r="F58" i="6"/>
  <c r="I58" i="6" s="1"/>
  <c r="F57" i="6"/>
  <c r="I57" i="6" s="1"/>
  <c r="F56" i="6"/>
  <c r="I56" i="6" s="1"/>
  <c r="F55" i="6"/>
  <c r="I55" i="6" s="1"/>
  <c r="F54" i="6"/>
  <c r="I54" i="6" s="1"/>
  <c r="F53" i="6"/>
  <c r="I53" i="6" s="1"/>
  <c r="F52" i="6"/>
  <c r="I52" i="6" s="1"/>
  <c r="F51" i="6"/>
  <c r="I51" i="6" s="1"/>
  <c r="I50" i="6" s="1"/>
  <c r="H50" i="6"/>
  <c r="G50" i="6"/>
  <c r="E50" i="6"/>
  <c r="D50" i="6"/>
  <c r="F49" i="6"/>
  <c r="I49" i="6" s="1"/>
  <c r="F48" i="6"/>
  <c r="I48" i="6" s="1"/>
  <c r="F47" i="6"/>
  <c r="I47" i="6" s="1"/>
  <c r="F46" i="6"/>
  <c r="I46" i="6" s="1"/>
  <c r="F45" i="6"/>
  <c r="I45" i="6" s="1"/>
  <c r="F44" i="6"/>
  <c r="I44" i="6" s="1"/>
  <c r="F43" i="6"/>
  <c r="I43" i="6" s="1"/>
  <c r="F42" i="6"/>
  <c r="I42" i="6" s="1"/>
  <c r="F41" i="6"/>
  <c r="I41" i="6" s="1"/>
  <c r="H40" i="6"/>
  <c r="G40" i="6"/>
  <c r="E40" i="6"/>
  <c r="D40" i="6"/>
  <c r="F39" i="6"/>
  <c r="I39" i="6" s="1"/>
  <c r="F38" i="6"/>
  <c r="I38" i="6" s="1"/>
  <c r="F37" i="6"/>
  <c r="I37" i="6" s="1"/>
  <c r="F36" i="6"/>
  <c r="I36" i="6" s="1"/>
  <c r="F35" i="6"/>
  <c r="I35" i="6" s="1"/>
  <c r="F34" i="6"/>
  <c r="I34" i="6" s="1"/>
  <c r="F33" i="6"/>
  <c r="I33" i="6" s="1"/>
  <c r="F32" i="6"/>
  <c r="I32" i="6" s="1"/>
  <c r="F31" i="6"/>
  <c r="I31" i="6" s="1"/>
  <c r="I30" i="6" s="1"/>
  <c r="H30" i="6"/>
  <c r="G30" i="6"/>
  <c r="E30" i="6"/>
  <c r="D30" i="6"/>
  <c r="F29" i="6"/>
  <c r="I29" i="6" s="1"/>
  <c r="F28" i="6"/>
  <c r="I28" i="6" s="1"/>
  <c r="F27" i="6"/>
  <c r="I27" i="6" s="1"/>
  <c r="F26" i="6"/>
  <c r="I26" i="6" s="1"/>
  <c r="F25" i="6"/>
  <c r="I25" i="6" s="1"/>
  <c r="F24" i="6"/>
  <c r="I24" i="6" s="1"/>
  <c r="F23" i="6"/>
  <c r="I23" i="6" s="1"/>
  <c r="F22" i="6"/>
  <c r="I22" i="6" s="1"/>
  <c r="F21" i="6"/>
  <c r="I21" i="6" s="1"/>
  <c r="H20" i="6"/>
  <c r="G20" i="6"/>
  <c r="E20" i="6"/>
  <c r="D20" i="6"/>
  <c r="F19" i="6"/>
  <c r="I19" i="6" s="1"/>
  <c r="F18" i="6"/>
  <c r="I18" i="6" s="1"/>
  <c r="F17" i="6"/>
  <c r="I17" i="6" s="1"/>
  <c r="F16" i="6"/>
  <c r="I16" i="6" s="1"/>
  <c r="F15" i="6"/>
  <c r="I15" i="6" s="1"/>
  <c r="F14" i="6"/>
  <c r="I14" i="6" s="1"/>
  <c r="F13" i="6"/>
  <c r="I13" i="6" s="1"/>
  <c r="H12" i="6"/>
  <c r="G12" i="6"/>
  <c r="G84" i="6" s="1"/>
  <c r="E12" i="6"/>
  <c r="D12" i="6"/>
  <c r="D84" i="6" l="1"/>
  <c r="H84" i="6"/>
  <c r="F30" i="6"/>
  <c r="F50" i="6"/>
  <c r="I60" i="6"/>
  <c r="I64" i="6"/>
  <c r="I72" i="6"/>
  <c r="I76" i="6"/>
  <c r="I12" i="6"/>
  <c r="I20" i="6"/>
  <c r="I40" i="6"/>
  <c r="F64" i="6"/>
  <c r="F76" i="6"/>
  <c r="E84" i="6"/>
  <c r="F12" i="6"/>
  <c r="F84" i="6" s="1"/>
  <c r="F20" i="6"/>
  <c r="F40" i="6"/>
  <c r="F51" i="2"/>
  <c r="F45" i="2"/>
  <c r="F31" i="2"/>
  <c r="D31" i="2"/>
  <c r="D19" i="2"/>
  <c r="D7" i="2"/>
  <c r="D25" i="2" s="1"/>
  <c r="F41" i="2"/>
  <c r="F27" i="2"/>
  <c r="F16" i="2"/>
  <c r="D58" i="2"/>
  <c r="D51" i="2"/>
  <c r="D45" i="2"/>
  <c r="D41" i="2"/>
  <c r="D27" i="2"/>
  <c r="D60" i="2" s="1"/>
  <c r="F19" i="2"/>
  <c r="D16" i="2"/>
  <c r="F7" i="2"/>
  <c r="F25" i="2" s="1"/>
  <c r="F60" i="2" l="1"/>
  <c r="F61" i="2" s="1"/>
  <c r="I84" i="6"/>
  <c r="D61" i="2"/>
</calcChain>
</file>

<file path=xl/sharedStrings.xml><?xml version="1.0" encoding="utf-8"?>
<sst xmlns="http://schemas.openxmlformats.org/spreadsheetml/2006/main" count="414" uniqueCount="315">
  <si>
    <t xml:space="preserve">   INGRESOS Y OTROS BENEFICIOS</t>
  </si>
  <si>
    <t xml:space="preserve">      INGRESOS DE GESTIÓN</t>
  </si>
  <si>
    <t xml:space="preserve">         IMPUESTOS</t>
  </si>
  <si>
    <t xml:space="preserve">         CUOTAS Y APORTACIONES DE SEGURIDAD SOCIAL</t>
  </si>
  <si>
    <t xml:space="preserve">         DERECHOS</t>
  </si>
  <si>
    <t xml:space="preserve">         PRODUCTOS DE TIPO CORRIENTE</t>
  </si>
  <si>
    <t xml:space="preserve">         APROVECHAMIENTOS DE TIPO CORRIENTE</t>
  </si>
  <si>
    <t xml:space="preserve">      PARTICIPACIONES, APORTACIONES, TRANSFERENCIAS, ASIGNACIONES, SUBSIDIOS Y OTRAS AYUDAS</t>
  </si>
  <si>
    <t xml:space="preserve">         PARTICIPACIONES Y APORTACIONES</t>
  </si>
  <si>
    <t xml:space="preserve">         TRANSFERENCIAS, ASIGNACIONES, SUBSIDIOS Y OTRAS AYUDAS</t>
  </si>
  <si>
    <t xml:space="preserve">      OTROS INGRESOS Y BENEFICIOS</t>
  </si>
  <si>
    <t xml:space="preserve">         INGRESOS FINANCIEROS</t>
  </si>
  <si>
    <t xml:space="preserve">         OTROS INGRESOS Y BENEFICIOS VARIOS</t>
  </si>
  <si>
    <t xml:space="preserve">   GASTOS Y OTRAS PÉRDIDAS</t>
  </si>
  <si>
    <t xml:space="preserve">      GASTOS DE FUNCIONAMIENTO</t>
  </si>
  <si>
    <t xml:space="preserve">         SERVICIOS PERSONALES</t>
  </si>
  <si>
    <t xml:space="preserve">         MATERIALES Y SUMINISTROS</t>
  </si>
  <si>
    <t xml:space="preserve">         SERVICIOS GENERALES</t>
  </si>
  <si>
    <t xml:space="preserve">      TRANSFERENCIAS, ASIGNACIONES, SUBSIDIOS Y OTRAS AYUDAS</t>
  </si>
  <si>
    <t xml:space="preserve">         TRANSFERENCIAS INTERNAS Y ASIGNACIONES AL SECTOR PÚBLICO</t>
  </si>
  <si>
    <t xml:space="preserve">         TRANSFERENCIAS AL RESTO DEL SECTOR PÚBLICO</t>
  </si>
  <si>
    <t xml:space="preserve">         SUBSIDIOS Y SUBVENCIONES</t>
  </si>
  <si>
    <t xml:space="preserve">         AYUDAS SOCIALES</t>
  </si>
  <si>
    <t xml:space="preserve">         PENSIONES Y JUBILACIONES</t>
  </si>
  <si>
    <t xml:space="preserve">         TRANSFERENCIAS A FIDEICOMISOS, MANDATOS Y CONTRATOS ANÁLOGOS</t>
  </si>
  <si>
    <t xml:space="preserve">         DONATIVO</t>
  </si>
  <si>
    <t xml:space="preserve">      PARTICIPACIONES Y APORTACIONES</t>
  </si>
  <si>
    <t xml:space="preserve">         PARTICIPACIONES</t>
  </si>
  <si>
    <t xml:space="preserve">         APORTACIONES</t>
  </si>
  <si>
    <t xml:space="preserve">      INTERESES, COMISIONES Y OTROS GASTOS DE LA DEUDA PÚBLICA</t>
  </si>
  <si>
    <t xml:space="preserve">         INTERESES DE LA DEUDA PÚBLICA</t>
  </si>
  <si>
    <t xml:space="preserve">         COMISIONES DE LA DEUDA PÚBLICA</t>
  </si>
  <si>
    <t xml:space="preserve">         GASTOS DE LA DEUDA PÚBLICA</t>
  </si>
  <si>
    <t xml:space="preserve">      OTROS GASTOS Y PÉRDIDAS EXTRAORDINARIAS</t>
  </si>
  <si>
    <t xml:space="preserve">         OTROS GASTOS</t>
  </si>
  <si>
    <t>TOTAL DE GASTOS Y OTRAS PÉRDIDAS</t>
  </si>
  <si>
    <t xml:space="preserve">         CONTRIBUCIONES DE MEJORAS</t>
  </si>
  <si>
    <t xml:space="preserve">         INGRESOS POR VENTA DE BIENES Y SERVICIOS</t>
  </si>
  <si>
    <t xml:space="preserve">         INGRESOS NO COMPRENDIDOS EN LAS FRACCIONES DE LA LEY DE INGRESOS CAUSADOS EN EJERCICIOS FISCALES ANTERIORES PENDIENTES DE LIQUIDACIÓN O PAGO</t>
  </si>
  <si>
    <t xml:space="preserve">         INCREMENTO POR VARIACION DE INVENTARIOS</t>
  </si>
  <si>
    <t>TOTAL DE INGRESOS Y OTROS BENEFICIOS</t>
  </si>
  <si>
    <t xml:space="preserve">         DISMINUCIÓN DEL EXCESO DE PROVISIONES</t>
  </si>
  <si>
    <t xml:space="preserve">         DISMINUCIÓN DEL EXCESO DE ESTIMACIONES POR PÉRDIDA O DETERIORO U OBSOLESCENCIA</t>
  </si>
  <si>
    <t xml:space="preserve">         TRANSFERENCIAS A LA SEGURIDAD SOCIAL</t>
  </si>
  <si>
    <t xml:space="preserve">         TRANSFERENCIAS AL EXTERIOR</t>
  </si>
  <si>
    <t xml:space="preserve">         CONVENIOS</t>
  </si>
  <si>
    <t xml:space="preserve">         COSTO POR COBERTURAS</t>
  </si>
  <si>
    <t xml:space="preserve">         APOYOS FINANCIEROS</t>
  </si>
  <si>
    <t xml:space="preserve">         ESTIMACIONES, DEPRECIACIONES, DETERIOROS, OBSOLESCENCIA Y AMORTIZACIONES</t>
  </si>
  <si>
    <t xml:space="preserve">         PROVISIONES</t>
  </si>
  <si>
    <t xml:space="preserve">         DISMINUCION DE INVENTARIOS</t>
  </si>
  <si>
    <t xml:space="preserve">         AUMENTO POR INSUFICIENCIA DE ESTIMACIONES POR PÉRDIDA O DETERIORO Y OBSOLESCENCIA</t>
  </si>
  <si>
    <t xml:space="preserve">         AUMENTO POR INSUFICIENCIA DE PROVISIONES</t>
  </si>
  <si>
    <t xml:space="preserve">      INVERSIÓN PÚBLICA</t>
  </si>
  <si>
    <t xml:space="preserve">         INVERSIÓN PÚBLICA CAPITALIZABLE</t>
  </si>
  <si>
    <t>RESULTADOS DEL EJERICIO (AHORRO/DESAHORRO)</t>
  </si>
  <si>
    <t>1. No se incluyen: Utilidades e Intereses. Por regla de presentación se revelan como Ingresos Financieros.</t>
  </si>
  <si>
    <t>“Bajo protesta de decir verdad declaramos que los Estados Financieros y sus notas, son razonablemente correctos y son responsabilidad del emisor”</t>
  </si>
  <si>
    <t>Secretario de Planeación, Administración y Finanzas</t>
  </si>
  <si>
    <t>Ente Público</t>
  </si>
  <si>
    <t>Estado de Actividades</t>
  </si>
  <si>
    <t>Del xxxxxx al xxxxxxx</t>
  </si>
  <si>
    <t>PASIVO</t>
  </si>
  <si>
    <t>Nombre del Ente Público</t>
  </si>
  <si>
    <t>Estado Analítico del Ejercicio del Presupuesto de Egresos</t>
  </si>
  <si>
    <t>Clasificación por Objeto del Gasto (Capítulo y Concepto)</t>
  </si>
  <si>
    <t>Del 1 de enero al 31 de diciembre de 2017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</si>
  <si>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</si>
  <si>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</si>
  <si>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</si>
  <si>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</si>
  <si>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</si>
  <si>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</si>
  <si>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</si>
  <si>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</si>
  <si>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</si>
  <si>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</si>
  <si>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</si>
  <si>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</si>
  <si>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</si>
  <si>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</si>
  <si>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</si>
  <si>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</si>
  <si>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</si>
  <si>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</si>
  <si>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</si>
  <si>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</si>
  <si>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</si>
  <si>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</si>
  <si>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</si>
  <si>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</si>
  <si>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</si>
  <si>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</si>
  <si>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</si>
  <si>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</si>
  <si>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</si>
  <si>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</si>
  <si>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</si>
  <si>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</si>
  <si>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</si>
  <si>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</si>
  <si>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</si>
  <si>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</si>
  <si>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</si>
  <si>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</si>
  <si>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</si>
  <si>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</si>
  <si>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</si>
  <si>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</si>
  <si>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</si>
  <si>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</si>
  <si>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</si>
  <si>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</si>
  <si>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</si>
  <si>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</si>
  <si>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</si>
  <si>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</si>
  <si>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</si>
  <si>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</si>
  <si>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</si>
  <si>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</si>
  <si>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</si>
  <si>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</si>
  <si>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</si>
  <si>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</si>
  <si>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</si>
  <si>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</si>
  <si>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</si>
  <si>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</si>
  <si>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</si>
  <si>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</si>
  <si>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</si>
  <si>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</si>
  <si>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</si>
  <si>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</si>
  <si>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</si>
  <si>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</si>
  <si>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</si>
  <si>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</si>
  <si>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</si>
  <si>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</si>
  <si>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</si>
  <si>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</si>
  <si>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</si>
  <si>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</si>
  <si>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</si>
  <si>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</si>
  <si>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</si>
  <si>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</si>
  <si>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</si>
  <si>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Estado Analítico de Ingresos</t>
  </si>
  <si>
    <t xml:space="preserve">    Del 1 de enero al 31 de diciembre de 2016</t>
  </si>
  <si>
    <t>Rubro de Ingresos</t>
  </si>
  <si>
    <t>Ingreso</t>
  </si>
  <si>
    <t>Diferencia</t>
  </si>
  <si>
    <t>Estimado</t>
  </si>
  <si>
    <t>Ampliaciones y Reducciones</t>
  </si>
  <si>
    <t>Recaudado</t>
  </si>
  <si>
    <t>(1)</t>
  </si>
  <si>
    <t>(2)</t>
  </si>
  <si>
    <t>(3= 1 + 2)</t>
  </si>
  <si>
    <t>(4)</t>
  </si>
  <si>
    <t>(5)</t>
  </si>
  <si>
    <t>(7=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</si>
  <si>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</si>
  <si>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</si>
  <si>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</si>
  <si>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</si>
  <si>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</si>
  <si>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</si>
  <si>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</si>
  <si>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</si>
  <si>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</si>
  <si>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Ingresos Derivados de Financiamientos</t>
  </si>
  <si>
    <t>Total</t>
  </si>
  <si>
    <r>
      <t>Ingresos excedentes</t>
    </r>
    <r>
      <rPr>
        <b/>
        <sz val="9"/>
        <rFont val="Calibri"/>
        <family val="2"/>
      </rPr>
      <t>¹</t>
    </r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</si>
  <si>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</si>
  <si>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</si>
  <si>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</si>
  <si>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</si>
  <si>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</si>
  <si>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r>
      <t>Ingresos excedentes</t>
    </r>
    <r>
      <rPr>
        <b/>
        <sz val="8"/>
        <rFont val="Calibri"/>
        <family val="2"/>
      </rPr>
      <t>¹</t>
    </r>
  </si>
  <si>
    <t xml:space="preserve">       Estado de Situación Financiera</t>
  </si>
  <si>
    <t xml:space="preserve">       Al 31 de diciembre de 2016 y 2015</t>
  </si>
  <si>
    <t xml:space="preserve">       (Pesos)</t>
  </si>
  <si>
    <t>CONCEPTO</t>
  </si>
  <si>
    <t>Año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</si>
  <si>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</si>
  <si>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</si>
  <si>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</si>
  <si>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</si>
  <si>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</si>
  <si>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</si>
  <si>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</si>
  <si>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</si>
  <si>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</si>
  <si>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</si>
  <si>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</si>
  <si>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</si>
  <si>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</si>
  <si>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</si>
  <si>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</si>
  <si>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</si>
  <si>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</si>
  <si>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</si>
  <si>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</si>
  <si>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</si>
  <si>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</si>
  <si>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</si>
  <si>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</si>
  <si>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</si>
  <si>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</si>
  <si>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</si>
  <si>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</si>
  <si>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</si>
  <si>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</si>
  <si>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</si>
  <si>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</si>
  <si>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</si>
  <si>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</si>
  <si>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</si>
  <si>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</si>
  <si>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</si>
  <si>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</si>
  <si>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</si>
  <si>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</si>
  <si>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</si>
  <si>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</si>
  <si>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</si>
  <si>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</si>
  <si>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</si>
  <si>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</si>
  <si>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</si>
  <si>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</si>
  <si>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</si>
  <si>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</si>
  <si>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</si>
  <si>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</si>
  <si>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</si>
  <si>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</si>
  <si>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</si>
  <si>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</si>
  <si>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emisor.</t>
  </si>
  <si>
    <t>Mtro. Héctor Rafael Pérez Partida</t>
  </si>
  <si>
    <t>L.C.P. Vicente Guerrero Carrillo</t>
  </si>
  <si>
    <t>Director de Contabilidad</t>
  </si>
  <si>
    <t>Cuenta Pública 2016</t>
  </si>
  <si>
    <t>Del 1o. de enero al 31 de diciembre de 2016 y 2015</t>
  </si>
  <si>
    <t>(Pesos)</t>
  </si>
  <si>
    <t xml:space="preserve">            Poder Ejecutivo</t>
  </si>
  <si>
    <t>INGRESOS Y OTROS BENEFICIOS</t>
  </si>
  <si>
    <t>GASTOS Y OTRAS PÉRDIDAS</t>
  </si>
  <si>
    <t>Ingresos de la Gestión</t>
  </si>
  <si>
    <t>Gastos de  Funcionamiento</t>
  </si>
  <si>
    <t xml:space="preserve">Servicios Personales  </t>
  </si>
  <si>
    <t xml:space="preserve">Cuotas y Aportaciones de Seguridad Social 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</si>
  <si>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</si>
  <si>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</si>
  <si>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</si>
  <si>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</si>
  <si>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</si>
  <si>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Transferencias a Fideicomisos, Mandatos y Contratos Análogos</t>
  </si>
  <si>
    <t>Transferencias, Asignaciones, Subsidios y Otras ayudas</t>
  </si>
  <si>
    <t>Otros Ingresos y Beneficios</t>
  </si>
  <si>
    <t xml:space="preserve">Ingresos Financieros 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</si>
  <si>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</si>
  <si>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</si>
  <si>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</si>
  <si>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</si>
  <si>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</si>
  <si>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Intereses, Comisiones y Otros Gastos de la Deuda Pública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</si>
  <si>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</si>
  <si>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</si>
  <si>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</si>
  <si>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</si>
  <si>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</si>
  <si>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</si>
  <si>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</si>
  <si>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 xml:space="preserve">Inversión Pública no Capitalizable </t>
  </si>
  <si>
    <t>Total de Gastos y Otras Pérdidas</t>
  </si>
  <si>
    <t>Resultados del Ejercicio  (Ahorro/Desahorro)</t>
  </si>
  <si>
    <t xml:space="preserve">L.C.P. Vicente Guerrero Carrillo </t>
  </si>
  <si>
    <t>Monto Pagado</t>
  </si>
  <si>
    <t>RFC</t>
  </si>
  <si>
    <t>CURP</t>
  </si>
  <si>
    <t>Beneficiario</t>
  </si>
  <si>
    <t>Sector (económico o social)</t>
  </si>
  <si>
    <t>Subsidio</t>
  </si>
  <si>
    <t>Ayuda</t>
  </si>
  <si>
    <t>PRIMER TRIMESTRE DEL 2018</t>
  </si>
  <si>
    <t>MONTOS PAGADOS POR AYUDAS Y SUBSIDIOS</t>
  </si>
  <si>
    <t xml:space="preserve">Pedro Aguilar  Solis </t>
  </si>
  <si>
    <t>AUSP440625HJCGLD06</t>
  </si>
  <si>
    <t>AGSLPD44062514H700</t>
  </si>
  <si>
    <t>Apoyo medicamento</t>
  </si>
  <si>
    <t>Apoyo economico</t>
  </si>
  <si>
    <t>Apoyo de medicamento</t>
  </si>
  <si>
    <t>AUMY891211MJCNNS09</t>
  </si>
  <si>
    <t>Yesenia  Guadalupe Anguiano Monreal</t>
  </si>
  <si>
    <t>ANMNYS89121114M900</t>
  </si>
  <si>
    <t>A  personal del DIF</t>
  </si>
  <si>
    <t>Bajo recursos ecomicos</t>
  </si>
  <si>
    <t xml:space="preserve">Bajo recursos economicos </t>
  </si>
  <si>
    <t>Maria Hernandez Candelario</t>
  </si>
  <si>
    <t>HECM490510MJCRNR09</t>
  </si>
  <si>
    <t>HRCNMR49051014M402</t>
  </si>
  <si>
    <t>Bajos recursos economicos</t>
  </si>
  <si>
    <t>CUBC740425MJCRRR09</t>
  </si>
  <si>
    <t>CRBRCR74042514M900</t>
  </si>
  <si>
    <t>Apoyo  de medicamento</t>
  </si>
  <si>
    <t>X</t>
  </si>
  <si>
    <t>TOTAL</t>
  </si>
  <si>
    <t>Carolina de la Cruz Vergara</t>
  </si>
  <si>
    <t>DIF ATOYAC</t>
  </si>
  <si>
    <t>Montos pagados por ayuda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</si>
</sst>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_-[$€-2]* #,##0.00_-;\-[$€-2]* #,##0.00_-;_-[$€-2]* &quot;-&quot;??_-"/>
    <numFmt numFmtId="167" formatCode="00"/>
    <numFmt numFmtId="168" formatCode="_(* #,##0.00_);_(* \(#,##0.00\);_(* &quot;-&quot;??_);_(@_)"/>
    <numFmt numFmtId="169" formatCode="_-* #,##0.00_-;\-* #,##0.00_-;_-* \-??_-;_-@_-"/>
    <numFmt numFmtId="170" formatCode="_-\$* #,##0.00_-;&quot;-$&quot;* #,##0.00_-;_-\$* \-??_-;_-@_-"/>
    <numFmt numFmtId="171" formatCode="_(* #,##0\ &quot;pta&quot;_);_(* \(#,##0\ &quot;pta&quot;\);_(* &quot;-&quot;??\ &quot;pta&quot;_);_(@_)"/>
    <numFmt numFmtId="172" formatCode="0_ ;\-0\ "/>
    <numFmt numFmtId="173" formatCode="#,##0_ ;\-#,##0\ 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charset val="1"/>
    </font>
    <font>
      <b/>
      <sz val="8"/>
      <color indexed="64"/>
      <name val="Calibri"/>
      <family val="2"/>
      <charset val="1"/>
    </font>
    <font>
      <b/>
      <sz val="7"/>
      <color indexed="8"/>
      <name val="Calibri"/>
      <family val="2"/>
      <charset val="1"/>
    </font>
    <font>
      <b/>
      <sz val="7"/>
      <color indexed="64"/>
      <name val="Calibri"/>
      <family val="2"/>
      <charset val="1"/>
    </font>
    <font>
      <sz val="6"/>
      <name val="Arial"/>
      <family val="2"/>
    </font>
    <font>
      <b/>
      <sz val="8"/>
      <color indexed="8"/>
      <name val="Calibri"/>
      <family val="2"/>
      <charset val="1"/>
    </font>
    <font>
      <sz val="7"/>
      <color indexed="64"/>
      <name val="Calibri"/>
      <family val="2"/>
      <charset val="1"/>
    </font>
    <font>
      <sz val="10"/>
      <name val="Arial"/>
      <family val="2"/>
    </font>
    <font>
      <b/>
      <sz val="7"/>
      <name val="Calibri"/>
      <family val="2"/>
      <charset val="1"/>
    </font>
    <font>
      <sz val="7"/>
      <name val="Calibri"/>
      <family val="2"/>
      <charset val="1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8"/>
      <name val="Calibri"/>
      <family val="2"/>
    </font>
    <font>
      <sz val="8"/>
      <color theme="1"/>
      <name val="Calibri"/>
      <family val="2"/>
    </font>
    <font>
      <u/>
      <sz val="8"/>
      <color theme="10"/>
      <name val="MS Sans Serif"/>
      <family val="2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sz val="10"/>
      <name val="Courier"/>
      <family val="3"/>
    </font>
    <font>
      <sz val="10"/>
      <name val="Times New Roman"/>
      <family val="1"/>
      <charset val="204"/>
    </font>
    <font>
      <sz val="8"/>
      <name val="MS Sans Serif"/>
      <family val="2"/>
    </font>
    <font>
      <sz val="10"/>
      <name val="Times New Roman"/>
      <family val="1"/>
    </font>
    <font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58">
    <xf numFmtId="0" fontId="0" fillId="0" borderId="0"/>
    <xf numFmtId="0" fontId="10" fillId="0" borderId="0"/>
    <xf numFmtId="43" fontId="15" fillId="0" borderId="0" applyFont="0" applyFill="0" applyBorder="0" applyAlignment="0" applyProtection="0"/>
    <xf numFmtId="0" fontId="15" fillId="0" borderId="0"/>
    <xf numFmtId="43" fontId="19" fillId="0" borderId="0" applyFont="0" applyFill="0" applyBorder="0" applyAlignment="0" applyProtection="0"/>
    <xf numFmtId="164" fontId="1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0" fillId="0" borderId="0"/>
    <xf numFmtId="0" fontId="2" fillId="0" borderId="0"/>
    <xf numFmtId="0" fontId="2" fillId="0" borderId="0"/>
    <xf numFmtId="0" fontId="15" fillId="0" borderId="0"/>
    <xf numFmtId="0" fontId="2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9" fontId="19" fillId="0" borderId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9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top"/>
    </xf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2" fillId="0" borderId="0"/>
    <xf numFmtId="0" fontId="2" fillId="0" borderId="0"/>
    <xf numFmtId="0" fontId="40" fillId="0" borderId="0" applyNumberFormat="0" applyFill="0" applyBorder="0" applyProtection="0">
      <alignment vertical="top" wrapText="1"/>
    </xf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4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2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</cellStyleXfs>
  <cellXfs count="304">
    <xf numFmtId="0" fontId="0" fillId="0" borderId="0" xfId="0"/>
    <xf numFmtId="0" fontId="0" fillId="0" borderId="0" xfId="0" applyBorder="1"/>
    <xf numFmtId="49" fontId="4" fillId="0" borderId="1" xfId="0" applyNumberFormat="1" applyFont="1" applyBorder="1" applyAlignment="1">
      <alignment horizontal="center" vertical="top"/>
    </xf>
    <xf numFmtId="3" fontId="6" fillId="0" borderId="0" xfId="0" applyNumberFormat="1" applyFont="1" applyAlignment="1">
      <alignment horizontal="right" vertical="top"/>
    </xf>
    <xf numFmtId="3" fontId="0" fillId="0" borderId="0" xfId="0" applyNumberFormat="1"/>
    <xf numFmtId="3" fontId="5" fillId="0" borderId="1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0" fontId="7" fillId="0" borderId="0" xfId="0" applyFont="1"/>
    <xf numFmtId="3" fontId="6" fillId="0" borderId="0" xfId="0" applyNumberFormat="1" applyFont="1" applyFill="1" applyAlignment="1">
      <alignment horizontal="right" vertical="top"/>
    </xf>
    <xf numFmtId="3" fontId="5" fillId="0" borderId="1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49" fontId="4" fillId="0" borderId="1" xfId="0" applyNumberFormat="1" applyFont="1" applyFill="1" applyBorder="1" applyAlignment="1">
      <alignment horizontal="center" vertical="top"/>
    </xf>
    <xf numFmtId="0" fontId="0" fillId="0" borderId="0" xfId="0" applyFill="1"/>
    <xf numFmtId="0" fontId="0" fillId="0" borderId="0" xfId="0" applyAlignment="1"/>
    <xf numFmtId="0" fontId="6" fillId="0" borderId="0" xfId="0" applyFont="1" applyAlignment="1">
      <alignment vertical="top"/>
    </xf>
    <xf numFmtId="3" fontId="11" fillId="0" borderId="0" xfId="0" applyNumberFormat="1" applyFont="1" applyFill="1" applyAlignment="1">
      <alignment horizontal="right" vertical="top"/>
    </xf>
    <xf numFmtId="3" fontId="11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/>
    <xf numFmtId="3" fontId="12" fillId="0" borderId="0" xfId="0" applyNumberFormat="1" applyFont="1" applyFill="1" applyAlignment="1">
      <alignment horizontal="right" vertical="top"/>
    </xf>
    <xf numFmtId="3" fontId="10" fillId="0" borderId="0" xfId="0" applyNumberFormat="1" applyFont="1"/>
    <xf numFmtId="3" fontId="9" fillId="0" borderId="0" xfId="0" applyNumberFormat="1" applyFont="1" applyAlignment="1">
      <alignment horizontal="right" vertical="top"/>
    </xf>
    <xf numFmtId="3" fontId="12" fillId="0" borderId="0" xfId="0" applyNumberFormat="1" applyFont="1" applyAlignment="1">
      <alignment horizontal="right" vertical="top"/>
    </xf>
    <xf numFmtId="0" fontId="9" fillId="0" borderId="0" xfId="0" applyFont="1" applyAlignment="1">
      <alignment vertical="top"/>
    </xf>
    <xf numFmtId="0" fontId="15" fillId="0" borderId="0" xfId="3"/>
    <xf numFmtId="0" fontId="17" fillId="3" borderId="0" xfId="3" applyFont="1" applyFill="1"/>
    <xf numFmtId="37" fontId="16" fillId="0" borderId="6" xfId="2" applyNumberFormat="1" applyFont="1" applyFill="1" applyBorder="1" applyAlignment="1" applyProtection="1">
      <alignment horizontal="center" vertical="center"/>
    </xf>
    <xf numFmtId="37" fontId="16" fillId="0" borderId="6" xfId="2" applyNumberFormat="1" applyFont="1" applyFill="1" applyBorder="1" applyAlignment="1" applyProtection="1">
      <alignment horizontal="center" wrapText="1"/>
    </xf>
    <xf numFmtId="37" fontId="16" fillId="0" borderId="6" xfId="2" applyNumberFormat="1" applyFont="1" applyFill="1" applyBorder="1" applyAlignment="1" applyProtection="1">
      <alignment horizontal="center"/>
    </xf>
    <xf numFmtId="3" fontId="20" fillId="3" borderId="14" xfId="4" applyNumberFormat="1" applyFont="1" applyFill="1" applyBorder="1" applyAlignment="1">
      <alignment horizontal="right"/>
    </xf>
    <xf numFmtId="0" fontId="21" fillId="0" borderId="12" xfId="3" applyFont="1" applyBorder="1" applyAlignment="1">
      <alignment horizontal="center" vertical="center" wrapText="1"/>
    </xf>
    <xf numFmtId="0" fontId="21" fillId="0" borderId="0" xfId="3" applyFont="1" applyBorder="1" applyAlignment="1">
      <alignment vertical="center" wrapText="1"/>
    </xf>
    <xf numFmtId="3" fontId="22" fillId="3" borderId="14" xfId="4" applyNumberFormat="1" applyFont="1" applyFill="1" applyBorder="1" applyAlignment="1" applyProtection="1">
      <alignment horizontal="right"/>
      <protection locked="0"/>
    </xf>
    <xf numFmtId="3" fontId="22" fillId="3" borderId="14" xfId="4" applyNumberFormat="1" applyFont="1" applyFill="1" applyBorder="1" applyAlignment="1">
      <alignment horizontal="right"/>
    </xf>
    <xf numFmtId="0" fontId="23" fillId="0" borderId="9" xfId="3" applyFont="1" applyBorder="1" applyAlignment="1">
      <alignment horizontal="justify" vertical="center" wrapText="1"/>
    </xf>
    <xf numFmtId="0" fontId="23" fillId="0" borderId="10" xfId="3" applyFont="1" applyBorder="1" applyAlignment="1">
      <alignment horizontal="justify" vertical="center" wrapText="1"/>
    </xf>
    <xf numFmtId="3" fontId="20" fillId="3" borderId="6" xfId="4" applyNumberFormat="1" applyFont="1" applyFill="1" applyBorder="1" applyAlignment="1">
      <alignment horizontal="right" vertical="center"/>
    </xf>
    <xf numFmtId="0" fontId="24" fillId="0" borderId="0" xfId="3" applyFont="1" applyAlignment="1">
      <alignment vertical="center"/>
    </xf>
    <xf numFmtId="37" fontId="16" fillId="0" borderId="0" xfId="2" applyNumberFormat="1" applyFont="1" applyFill="1" applyBorder="1" applyAlignment="1" applyProtection="1">
      <alignment horizontal="center"/>
    </xf>
    <xf numFmtId="37" fontId="16" fillId="0" borderId="0" xfId="2" applyNumberFormat="1" applyFont="1" applyFill="1" applyBorder="1" applyAlignment="1" applyProtection="1">
      <alignment horizontal="center"/>
      <protection locked="0"/>
    </xf>
    <xf numFmtId="0" fontId="2" fillId="0" borderId="0" xfId="11"/>
    <xf numFmtId="0" fontId="25" fillId="0" borderId="0" xfId="11" applyFont="1"/>
    <xf numFmtId="0" fontId="23" fillId="0" borderId="0" xfId="11" applyFont="1"/>
    <xf numFmtId="0" fontId="23" fillId="0" borderId="0" xfId="11" applyFont="1" applyAlignment="1">
      <alignment horizontal="center"/>
    </xf>
    <xf numFmtId="0" fontId="26" fillId="3" borderId="0" xfId="14" applyFont="1" applyFill="1"/>
    <xf numFmtId="0" fontId="25" fillId="3" borderId="0" xfId="11" applyFont="1" applyFill="1"/>
    <xf numFmtId="0" fontId="23" fillId="3" borderId="0" xfId="14" applyFont="1" applyFill="1" applyAlignment="1">
      <alignment horizontal="center"/>
    </xf>
    <xf numFmtId="0" fontId="26" fillId="3" borderId="0" xfId="14" applyFont="1" applyFill="1" applyAlignment="1">
      <alignment horizontal="center"/>
    </xf>
    <xf numFmtId="0" fontId="17" fillId="3" borderId="0" xfId="11" applyFont="1" applyFill="1"/>
    <xf numFmtId="0" fontId="22" fillId="3" borderId="4" xfId="14" applyFont="1" applyFill="1" applyBorder="1"/>
    <xf numFmtId="0" fontId="22" fillId="3" borderId="3" xfId="14" applyFont="1" applyFill="1" applyBorder="1"/>
    <xf numFmtId="0" fontId="22" fillId="3" borderId="5" xfId="14" applyFont="1" applyFill="1" applyBorder="1"/>
    <xf numFmtId="0" fontId="22" fillId="3" borderId="5" xfId="14" applyFont="1" applyFill="1" applyBorder="1" applyAlignment="1">
      <alignment horizontal="center"/>
    </xf>
    <xf numFmtId="0" fontId="22" fillId="3" borderId="11" xfId="14" applyFont="1" applyFill="1" applyBorder="1" applyAlignment="1">
      <alignment horizontal="center"/>
    </xf>
    <xf numFmtId="165" fontId="22" fillId="3" borderId="13" xfId="6" applyNumberFormat="1" applyFont="1" applyFill="1" applyBorder="1" applyAlignment="1" applyProtection="1">
      <alignment horizontal="right"/>
      <protection locked="0"/>
    </xf>
    <xf numFmtId="165" fontId="22" fillId="3" borderId="13" xfId="6" applyNumberFormat="1" applyFont="1" applyFill="1" applyBorder="1" applyAlignment="1" applyProtection="1">
      <alignment horizontal="right"/>
    </xf>
    <xf numFmtId="49" fontId="22" fillId="3" borderId="13" xfId="4" applyNumberFormat="1" applyFont="1" applyFill="1" applyBorder="1" applyAlignment="1" applyProtection="1">
      <alignment horizontal="right"/>
      <protection locked="0"/>
    </xf>
    <xf numFmtId="49" fontId="22" fillId="3" borderId="13" xfId="6" applyNumberFormat="1" applyFont="1" applyFill="1" applyBorder="1" applyAlignment="1" applyProtection="1">
      <alignment horizontal="right"/>
    </xf>
    <xf numFmtId="49" fontId="22" fillId="3" borderId="13" xfId="6" applyNumberFormat="1" applyFont="1" applyFill="1" applyBorder="1" applyAlignment="1" applyProtection="1">
      <alignment horizontal="right"/>
      <protection locked="0"/>
    </xf>
    <xf numFmtId="0" fontId="22" fillId="3" borderId="12" xfId="14" applyFont="1" applyFill="1" applyBorder="1" applyAlignment="1">
      <alignment horizontal="center" vertical="center"/>
    </xf>
    <xf numFmtId="0" fontId="22" fillId="3" borderId="7" xfId="14" applyFont="1" applyFill="1" applyBorder="1" applyAlignment="1">
      <alignment horizontal="center" vertical="center"/>
    </xf>
    <xf numFmtId="0" fontId="22" fillId="3" borderId="1" xfId="14" applyFont="1" applyFill="1" applyBorder="1" applyAlignment="1">
      <alignment horizontal="center" vertical="center"/>
    </xf>
    <xf numFmtId="0" fontId="22" fillId="3" borderId="8" xfId="14" applyFont="1" applyFill="1" applyBorder="1" applyAlignment="1">
      <alignment wrapText="1"/>
    </xf>
    <xf numFmtId="165" fontId="22" fillId="3" borderId="8" xfId="4" applyNumberFormat="1" applyFont="1" applyFill="1" applyBorder="1" applyAlignment="1">
      <alignment horizontal="center"/>
    </xf>
    <xf numFmtId="0" fontId="20" fillId="3" borderId="9" xfId="14" applyFont="1" applyFill="1" applyBorder="1" applyAlignment="1">
      <alignment horizontal="centerContinuous"/>
    </xf>
    <xf numFmtId="0" fontId="20" fillId="3" borderId="2" xfId="14" applyFont="1" applyFill="1" applyBorder="1" applyAlignment="1">
      <alignment horizontal="centerContinuous"/>
    </xf>
    <xf numFmtId="0" fontId="20" fillId="3" borderId="10" xfId="14" applyFont="1" applyFill="1" applyBorder="1" applyAlignment="1">
      <alignment horizontal="left" wrapText="1"/>
    </xf>
    <xf numFmtId="165" fontId="20" fillId="3" borderId="6" xfId="6" applyNumberFormat="1" applyFont="1" applyFill="1" applyBorder="1" applyAlignment="1" applyProtection="1">
      <alignment horizontal="right"/>
    </xf>
    <xf numFmtId="0" fontId="27" fillId="0" borderId="0" xfId="11" applyFont="1"/>
    <xf numFmtId="0" fontId="29" fillId="3" borderId="4" xfId="14" applyFont="1" applyFill="1" applyBorder="1"/>
    <xf numFmtId="0" fontId="29" fillId="3" borderId="3" xfId="14" applyFont="1" applyFill="1" applyBorder="1"/>
    <xf numFmtId="0" fontId="29" fillId="3" borderId="5" xfId="14" applyFont="1" applyFill="1" applyBorder="1"/>
    <xf numFmtId="0" fontId="29" fillId="3" borderId="11" xfId="14" applyFont="1" applyFill="1" applyBorder="1" applyAlignment="1">
      <alignment horizontal="center"/>
    </xf>
    <xf numFmtId="0" fontId="30" fillId="3" borderId="12" xfId="14" applyFont="1" applyFill="1" applyBorder="1" applyAlignment="1">
      <alignment horizontal="left"/>
    </xf>
    <xf numFmtId="0" fontId="30" fillId="3" borderId="0" xfId="14" applyFont="1" applyFill="1" applyBorder="1" applyAlignment="1">
      <alignment horizontal="left"/>
    </xf>
    <xf numFmtId="0" fontId="17" fillId="0" borderId="13" xfId="11" applyFont="1" applyBorder="1"/>
    <xf numFmtId="165" fontId="30" fillId="3" borderId="14" xfId="6" applyNumberFormat="1" applyFont="1" applyFill="1" applyBorder="1" applyAlignment="1">
      <alignment horizontal="right"/>
    </xf>
    <xf numFmtId="1" fontId="30" fillId="3" borderId="14" xfId="14" applyNumberFormat="1" applyFont="1" applyFill="1" applyBorder="1" applyAlignment="1">
      <alignment horizontal="right"/>
    </xf>
    <xf numFmtId="0" fontId="29" fillId="3" borderId="12" xfId="14" applyFont="1" applyFill="1" applyBorder="1" applyAlignment="1">
      <alignment horizontal="center" vertical="center"/>
    </xf>
    <xf numFmtId="165" fontId="31" fillId="3" borderId="14" xfId="6" applyNumberFormat="1" applyFont="1" applyFill="1" applyBorder="1" applyAlignment="1" applyProtection="1">
      <alignment horizontal="right" vertical="center" wrapText="1"/>
      <protection locked="0"/>
    </xf>
    <xf numFmtId="165" fontId="31" fillId="3" borderId="14" xfId="6" applyNumberFormat="1" applyFont="1" applyFill="1" applyBorder="1" applyAlignment="1">
      <alignment horizontal="right" vertical="center" wrapText="1"/>
    </xf>
    <xf numFmtId="49" fontId="31" fillId="3" borderId="14" xfId="11" applyNumberFormat="1" applyFont="1" applyFill="1" applyBorder="1" applyAlignment="1" applyProtection="1">
      <alignment horizontal="right" vertical="center" wrapText="1"/>
      <protection locked="0"/>
    </xf>
    <xf numFmtId="49" fontId="31" fillId="3" borderId="14" xfId="6" applyNumberFormat="1" applyFont="1" applyFill="1" applyBorder="1" applyAlignment="1" applyProtection="1">
      <alignment horizontal="right" vertical="center" wrapText="1"/>
      <protection locked="0"/>
    </xf>
    <xf numFmtId="49" fontId="31" fillId="3" borderId="14" xfId="6" applyNumberFormat="1" applyFont="1" applyFill="1" applyBorder="1" applyAlignment="1">
      <alignment horizontal="right" vertical="center" wrapText="1"/>
    </xf>
    <xf numFmtId="0" fontId="17" fillId="0" borderId="0" xfId="11" applyFont="1" applyBorder="1"/>
    <xf numFmtId="0" fontId="31" fillId="3" borderId="13" xfId="11" applyFont="1" applyFill="1" applyBorder="1" applyAlignment="1">
      <alignment vertical="center" wrapText="1"/>
    </xf>
    <xf numFmtId="1" fontId="31" fillId="3" borderId="14" xfId="11" applyNumberFormat="1" applyFont="1" applyFill="1" applyBorder="1" applyAlignment="1">
      <alignment horizontal="right" vertical="center" wrapText="1"/>
    </xf>
    <xf numFmtId="1" fontId="32" fillId="3" borderId="14" xfId="11" applyNumberFormat="1" applyFont="1" applyFill="1" applyBorder="1" applyAlignment="1">
      <alignment horizontal="right" vertical="center" wrapText="1"/>
    </xf>
    <xf numFmtId="1" fontId="31" fillId="3" borderId="14" xfId="11" applyNumberFormat="1" applyFont="1" applyFill="1" applyBorder="1" applyAlignment="1" applyProtection="1">
      <alignment horizontal="right" vertical="center" wrapText="1"/>
      <protection locked="0"/>
    </xf>
    <xf numFmtId="0" fontId="30" fillId="3" borderId="12" xfId="14" applyFont="1" applyFill="1" applyBorder="1" applyAlignment="1">
      <alignment horizontal="center" vertical="center"/>
    </xf>
    <xf numFmtId="0" fontId="26" fillId="0" borderId="0" xfId="11" applyFont="1" applyBorder="1"/>
    <xf numFmtId="0" fontId="26" fillId="0" borderId="13" xfId="11" applyFont="1" applyBorder="1"/>
    <xf numFmtId="1" fontId="30" fillId="3" borderId="14" xfId="4" applyNumberFormat="1" applyFont="1" applyFill="1" applyBorder="1" applyAlignment="1">
      <alignment horizontal="right"/>
    </xf>
    <xf numFmtId="0" fontId="29" fillId="3" borderId="0" xfId="14" applyFont="1" applyFill="1" applyBorder="1" applyAlignment="1">
      <alignment horizontal="center" vertical="center"/>
    </xf>
    <xf numFmtId="0" fontId="29" fillId="3" borderId="7" xfId="14" applyFont="1" applyFill="1" applyBorder="1" applyAlignment="1">
      <alignment horizontal="center" vertical="center"/>
    </xf>
    <xf numFmtId="0" fontId="29" fillId="3" borderId="1" xfId="14" applyFont="1" applyFill="1" applyBorder="1" applyAlignment="1">
      <alignment horizontal="center" vertical="center"/>
    </xf>
    <xf numFmtId="0" fontId="29" fillId="3" borderId="8" xfId="14" applyFont="1" applyFill="1" applyBorder="1" applyAlignment="1">
      <alignment wrapText="1"/>
    </xf>
    <xf numFmtId="1" fontId="29" fillId="3" borderId="15" xfId="4" applyNumberFormat="1" applyFont="1" applyFill="1" applyBorder="1" applyAlignment="1">
      <alignment horizontal="right"/>
    </xf>
    <xf numFmtId="0" fontId="30" fillId="3" borderId="9" xfId="14" applyFont="1" applyFill="1" applyBorder="1" applyAlignment="1">
      <alignment horizontal="centerContinuous"/>
    </xf>
    <xf numFmtId="0" fontId="30" fillId="3" borderId="2" xfId="14" applyFont="1" applyFill="1" applyBorder="1" applyAlignment="1">
      <alignment horizontal="centerContinuous"/>
    </xf>
    <xf numFmtId="0" fontId="30" fillId="3" borderId="10" xfId="14" applyFont="1" applyFill="1" applyBorder="1" applyAlignment="1">
      <alignment horizontal="left" wrapText="1" indent="1"/>
    </xf>
    <xf numFmtId="165" fontId="30" fillId="3" borderId="6" xfId="6" applyNumberFormat="1" applyFont="1" applyFill="1" applyBorder="1" applyAlignment="1">
      <alignment horizontal="right"/>
    </xf>
    <xf numFmtId="0" fontId="14" fillId="3" borderId="3" xfId="11" applyFont="1" applyFill="1" applyBorder="1" applyAlignment="1">
      <alignment vertical="top" wrapText="1"/>
    </xf>
    <xf numFmtId="0" fontId="35" fillId="3" borderId="0" xfId="11" applyFont="1" applyFill="1"/>
    <xf numFmtId="37" fontId="23" fillId="0" borderId="6" xfId="6" applyNumberFormat="1" applyFont="1" applyFill="1" applyBorder="1" applyAlignment="1" applyProtection="1">
      <alignment horizontal="center" vertical="center"/>
    </xf>
    <xf numFmtId="37" fontId="23" fillId="0" borderId="6" xfId="6" applyNumberFormat="1" applyFont="1" applyFill="1" applyBorder="1" applyAlignment="1" applyProtection="1">
      <alignment horizontal="center" wrapText="1"/>
    </xf>
    <xf numFmtId="37" fontId="23" fillId="0" borderId="6" xfId="6" applyNumberFormat="1" applyFont="1" applyFill="1" applyBorder="1" applyAlignment="1" applyProtection="1">
      <alignment horizontal="center"/>
    </xf>
    <xf numFmtId="0" fontId="25" fillId="0" borderId="0" xfId="231" applyFont="1" applyProtection="1"/>
    <xf numFmtId="0" fontId="25" fillId="3" borderId="0" xfId="231" applyFont="1" applyFill="1" applyProtection="1"/>
    <xf numFmtId="0" fontId="25" fillId="3" borderId="0" xfId="231" applyFont="1" applyFill="1" applyAlignment="1" applyProtection="1">
      <alignment vertical="top"/>
    </xf>
    <xf numFmtId="0" fontId="25" fillId="3" borderId="0" xfId="231" applyFont="1" applyFill="1" applyAlignment="1" applyProtection="1"/>
    <xf numFmtId="0" fontId="25" fillId="3" borderId="0" xfId="231" applyFont="1" applyFill="1" applyAlignment="1" applyProtection="1">
      <alignment horizontal="right" vertical="top"/>
    </xf>
    <xf numFmtId="0" fontId="25" fillId="3" borderId="0" xfId="231" applyFont="1" applyFill="1" applyBorder="1" applyProtection="1"/>
    <xf numFmtId="0" fontId="16" fillId="3" borderId="0" xfId="231" applyFont="1" applyFill="1" applyBorder="1" applyAlignment="1" applyProtection="1"/>
    <xf numFmtId="0" fontId="16" fillId="3" borderId="0" xfId="5" applyNumberFormat="1" applyFont="1" applyFill="1" applyBorder="1" applyAlignment="1" applyProtection="1">
      <alignment vertical="center"/>
    </xf>
    <xf numFmtId="0" fontId="16" fillId="3" borderId="0" xfId="5" applyNumberFormat="1" applyFont="1" applyFill="1" applyBorder="1" applyAlignment="1" applyProtection="1">
      <alignment horizontal="centerContinuous" vertical="center"/>
    </xf>
    <xf numFmtId="0" fontId="16" fillId="3" borderId="0" xfId="231" applyFont="1" applyFill="1" applyBorder="1" applyAlignment="1" applyProtection="1">
      <alignment horizontal="right"/>
    </xf>
    <xf numFmtId="0" fontId="16" fillId="3" borderId="0" xfId="231" applyNumberFormat="1" applyFont="1" applyFill="1" applyBorder="1" applyAlignment="1" applyProtection="1"/>
    <xf numFmtId="0" fontId="2" fillId="0" borderId="0" xfId="231"/>
    <xf numFmtId="0" fontId="16" fillId="3" borderId="0" xfId="231" applyNumberFormat="1" applyFont="1" applyFill="1" applyBorder="1" applyAlignment="1" applyProtection="1">
      <alignment horizontal="center"/>
      <protection locked="0"/>
    </xf>
    <xf numFmtId="0" fontId="16" fillId="3" borderId="0" xfId="5" applyNumberFormat="1" applyFont="1" applyFill="1" applyBorder="1" applyAlignment="1" applyProtection="1">
      <alignment horizontal="right" vertical="top"/>
    </xf>
    <xf numFmtId="0" fontId="16" fillId="3" borderId="12" xfId="5" applyNumberFormat="1" applyFont="1" applyFill="1" applyBorder="1" applyAlignment="1" applyProtection="1">
      <alignment vertical="center"/>
    </xf>
    <xf numFmtId="0" fontId="25" fillId="3" borderId="13" xfId="231" applyFont="1" applyFill="1" applyBorder="1" applyProtection="1"/>
    <xf numFmtId="0" fontId="25" fillId="3" borderId="12" xfId="231" applyFont="1" applyFill="1" applyBorder="1" applyAlignment="1" applyProtection="1">
      <alignment vertical="top"/>
    </xf>
    <xf numFmtId="173" fontId="44" fillId="3" borderId="0" xfId="56" applyNumberFormat="1" applyFont="1" applyFill="1" applyBorder="1" applyAlignment="1" applyProtection="1">
      <alignment vertical="top"/>
    </xf>
    <xf numFmtId="0" fontId="44" fillId="3" borderId="0" xfId="231" applyFont="1" applyFill="1" applyBorder="1" applyAlignment="1" applyProtection="1">
      <alignment vertical="top"/>
    </xf>
    <xf numFmtId="0" fontId="25" fillId="3" borderId="0" xfId="231" applyFont="1" applyFill="1" applyBorder="1" applyAlignment="1" applyProtection="1">
      <alignment horizontal="right" vertical="top"/>
    </xf>
    <xf numFmtId="0" fontId="16" fillId="3" borderId="0" xfId="231" applyFont="1" applyFill="1" applyBorder="1" applyAlignment="1" applyProtection="1">
      <alignment vertical="top"/>
    </xf>
    <xf numFmtId="0" fontId="16" fillId="3" borderId="0" xfId="231" applyFont="1" applyFill="1" applyBorder="1" applyAlignment="1" applyProtection="1">
      <alignment vertical="top" wrapText="1"/>
    </xf>
    <xf numFmtId="3" fontId="44" fillId="3" borderId="0" xfId="231" applyNumberFormat="1" applyFont="1" applyFill="1" applyBorder="1" applyAlignment="1" applyProtection="1">
      <alignment vertical="top"/>
    </xf>
    <xf numFmtId="3" fontId="16" fillId="3" borderId="0" xfId="231" applyNumberFormat="1" applyFont="1" applyFill="1" applyBorder="1" applyAlignment="1" applyProtection="1">
      <alignment vertical="top"/>
    </xf>
    <xf numFmtId="0" fontId="45" fillId="3" borderId="0" xfId="231" applyFont="1" applyFill="1" applyBorder="1" applyAlignment="1" applyProtection="1">
      <alignment vertical="top" wrapText="1"/>
    </xf>
    <xf numFmtId="0" fontId="45" fillId="3" borderId="0" xfId="231" applyFont="1" applyFill="1" applyBorder="1" applyAlignment="1" applyProtection="1">
      <alignment vertical="top"/>
    </xf>
    <xf numFmtId="3" fontId="44" fillId="3" borderId="0" xfId="231" applyNumberFormat="1" applyFont="1" applyFill="1" applyBorder="1" applyAlignment="1" applyProtection="1">
      <alignment vertical="top"/>
      <protection locked="0"/>
    </xf>
    <xf numFmtId="0" fontId="44" fillId="3" borderId="0" xfId="231" applyFont="1" applyFill="1" applyBorder="1" applyAlignment="1" applyProtection="1">
      <alignment vertical="top" wrapText="1"/>
    </xf>
    <xf numFmtId="0" fontId="44" fillId="3" borderId="0" xfId="231" applyFont="1" applyFill="1" applyBorder="1" applyAlignment="1" applyProtection="1">
      <alignment horizontal="left" vertical="top" wrapText="1"/>
    </xf>
    <xf numFmtId="3" fontId="44" fillId="3" borderId="0" xfId="56" applyNumberFormat="1" applyFont="1" applyFill="1" applyBorder="1" applyAlignment="1" applyProtection="1">
      <alignment vertical="top"/>
    </xf>
    <xf numFmtId="0" fontId="23" fillId="3" borderId="12" xfId="231" applyFont="1" applyFill="1" applyBorder="1" applyAlignment="1" applyProtection="1">
      <alignment vertical="top"/>
    </xf>
    <xf numFmtId="3" fontId="45" fillId="3" borderId="0" xfId="231" applyNumberFormat="1" applyFont="1" applyFill="1" applyBorder="1" applyAlignment="1" applyProtection="1">
      <alignment vertical="top"/>
    </xf>
    <xf numFmtId="0" fontId="23" fillId="3" borderId="0" xfId="231" applyFont="1" applyFill="1" applyBorder="1" applyAlignment="1" applyProtection="1">
      <alignment horizontal="right" vertical="top"/>
    </xf>
    <xf numFmtId="3" fontId="16" fillId="3" borderId="0" xfId="56" applyNumberFormat="1" applyFont="1" applyFill="1" applyBorder="1" applyAlignment="1" applyProtection="1">
      <alignment vertical="top"/>
    </xf>
    <xf numFmtId="0" fontId="16" fillId="3" borderId="0" xfId="231" applyFont="1" applyFill="1" applyBorder="1" applyAlignment="1" applyProtection="1">
      <alignment horizontal="left" vertical="top" wrapText="1"/>
    </xf>
    <xf numFmtId="0" fontId="25" fillId="3" borderId="0" xfId="231" applyFont="1" applyFill="1" applyBorder="1" applyAlignment="1" applyProtection="1">
      <alignment vertical="top" wrapText="1"/>
    </xf>
    <xf numFmtId="0" fontId="16" fillId="3" borderId="0" xfId="231" applyFont="1" applyFill="1" applyBorder="1" applyAlignment="1" applyProtection="1">
      <alignment horizontal="left" vertical="top"/>
    </xf>
    <xf numFmtId="0" fontId="43" fillId="3" borderId="0" xfId="231" applyFont="1" applyFill="1" applyBorder="1" applyAlignment="1" applyProtection="1">
      <alignment vertical="center" wrapText="1"/>
    </xf>
    <xf numFmtId="3" fontId="46" fillId="3" borderId="0" xfId="56" applyNumberFormat="1" applyFont="1" applyFill="1" applyBorder="1" applyAlignment="1" applyProtection="1">
      <alignment vertical="top"/>
    </xf>
    <xf numFmtId="0" fontId="44" fillId="3" borderId="0" xfId="231" applyFont="1" applyFill="1" applyBorder="1" applyAlignment="1" applyProtection="1">
      <alignment horizontal="left" vertical="top"/>
    </xf>
    <xf numFmtId="0" fontId="25" fillId="3" borderId="7" xfId="231" applyFont="1" applyFill="1" applyBorder="1" applyAlignment="1" applyProtection="1">
      <alignment vertical="top"/>
    </xf>
    <xf numFmtId="0" fontId="25" fillId="3" borderId="1" xfId="231" applyFont="1" applyFill="1" applyBorder="1" applyAlignment="1" applyProtection="1">
      <alignment vertical="top"/>
    </xf>
    <xf numFmtId="0" fontId="25" fillId="3" borderId="1" xfId="231" applyFont="1" applyFill="1" applyBorder="1" applyAlignment="1" applyProtection="1">
      <alignment horizontal="right" vertical="top"/>
    </xf>
    <xf numFmtId="0" fontId="25" fillId="3" borderId="8" xfId="231" applyFont="1" applyFill="1" applyBorder="1" applyProtection="1"/>
    <xf numFmtId="0" fontId="44" fillId="3" borderId="0" xfId="231" applyFont="1" applyFill="1" applyBorder="1" applyProtection="1"/>
    <xf numFmtId="43" fontId="44" fillId="3" borderId="0" xfId="56" applyFont="1" applyFill="1" applyBorder="1" applyProtection="1"/>
    <xf numFmtId="0" fontId="44" fillId="3" borderId="0" xfId="231" applyFont="1" applyFill="1" applyBorder="1" applyAlignment="1" applyProtection="1">
      <alignment vertical="center"/>
    </xf>
    <xf numFmtId="0" fontId="44" fillId="3" borderId="0" xfId="231" applyFont="1" applyFill="1" applyBorder="1" applyAlignment="1" applyProtection="1">
      <alignment wrapText="1"/>
    </xf>
    <xf numFmtId="0" fontId="16" fillId="3" borderId="0" xfId="231" applyFont="1" applyFill="1" applyBorder="1" applyAlignment="1" applyProtection="1">
      <alignment horizontal="right" vertical="top"/>
    </xf>
    <xf numFmtId="0" fontId="44" fillId="3" borderId="0" xfId="231" applyFont="1" applyFill="1" applyBorder="1" applyAlignment="1" applyProtection="1">
      <alignment horizontal="right"/>
    </xf>
    <xf numFmtId="43" fontId="44" fillId="3" borderId="0" xfId="56" applyFont="1" applyFill="1" applyBorder="1" applyAlignment="1" applyProtection="1">
      <alignment vertical="top"/>
    </xf>
    <xf numFmtId="0" fontId="13" fillId="3" borderId="0" xfId="231" applyNumberFormat="1" applyFont="1" applyFill="1" applyBorder="1" applyAlignment="1" applyProtection="1">
      <alignment horizontal="center"/>
      <protection locked="0"/>
    </xf>
    <xf numFmtId="0" fontId="23" fillId="0" borderId="3" xfId="231" applyFont="1" applyFill="1" applyBorder="1" applyAlignment="1" applyProtection="1">
      <alignment horizontal="centerContinuous"/>
    </xf>
    <xf numFmtId="0" fontId="25" fillId="0" borderId="5" xfId="231" applyFont="1" applyFill="1" applyBorder="1" applyProtection="1"/>
    <xf numFmtId="0" fontId="23" fillId="0" borderId="5" xfId="1" applyFont="1" applyFill="1" applyBorder="1" applyAlignment="1" applyProtection="1">
      <alignment vertical="top"/>
    </xf>
    <xf numFmtId="0" fontId="23" fillId="0" borderId="8" xfId="1" applyFont="1" applyFill="1" applyBorder="1" applyAlignment="1" applyProtection="1">
      <alignment vertical="top"/>
    </xf>
    <xf numFmtId="172" fontId="23" fillId="0" borderId="1" xfId="56" applyNumberFormat="1" applyFont="1" applyFill="1" applyBorder="1" applyAlignment="1" applyProtection="1">
      <alignment horizontal="center"/>
    </xf>
    <xf numFmtId="0" fontId="25" fillId="0" borderId="8" xfId="231" applyFont="1" applyFill="1" applyBorder="1" applyProtection="1"/>
    <xf numFmtId="0" fontId="25" fillId="3" borderId="0" xfId="231" applyFont="1" applyFill="1" applyBorder="1"/>
    <xf numFmtId="0" fontId="16" fillId="3" borderId="0" xfId="1" applyFont="1" applyFill="1" applyBorder="1" applyAlignment="1"/>
    <xf numFmtId="0" fontId="23" fillId="3" borderId="0" xfId="231" applyFont="1" applyFill="1" applyBorder="1" applyAlignment="1"/>
    <xf numFmtId="0" fontId="16" fillId="3" borderId="0" xfId="1" applyFont="1" applyFill="1" applyBorder="1" applyAlignment="1">
      <alignment horizontal="center"/>
    </xf>
    <xf numFmtId="0" fontId="48" fillId="3" borderId="0" xfId="231" applyFont="1" applyFill="1" applyBorder="1" applyAlignment="1">
      <alignment horizontal="center"/>
    </xf>
    <xf numFmtId="0" fontId="47" fillId="3" borderId="0" xfId="231" applyFont="1" applyFill="1" applyBorder="1"/>
    <xf numFmtId="0" fontId="16" fillId="3" borderId="0" xfId="231" applyFont="1" applyFill="1" applyBorder="1" applyAlignment="1">
      <alignment horizontal="right"/>
    </xf>
    <xf numFmtId="0" fontId="16" fillId="3" borderId="0" xfId="231" applyNumberFormat="1" applyFont="1" applyFill="1" applyBorder="1" applyAlignment="1" applyProtection="1">
      <protection locked="0"/>
    </xf>
    <xf numFmtId="0" fontId="23" fillId="3" borderId="0" xfId="231" applyFont="1" applyFill="1" applyBorder="1" applyAlignment="1">
      <alignment horizontal="center"/>
    </xf>
    <xf numFmtId="0" fontId="25" fillId="3" borderId="0" xfId="231" applyFont="1" applyFill="1" applyBorder="1" applyAlignment="1"/>
    <xf numFmtId="0" fontId="44" fillId="3" borderId="0" xfId="1" applyFont="1" applyFill="1" applyBorder="1" applyAlignment="1">
      <alignment horizontal="center" vertical="center"/>
    </xf>
    <xf numFmtId="0" fontId="44" fillId="3" borderId="0" xfId="1" applyFont="1" applyFill="1" applyBorder="1" applyAlignment="1">
      <alignment horizontal="center"/>
    </xf>
    <xf numFmtId="0" fontId="25" fillId="3" borderId="0" xfId="231" applyFont="1" applyFill="1" applyBorder="1" applyAlignment="1">
      <alignment horizontal="center"/>
    </xf>
    <xf numFmtId="0" fontId="25" fillId="3" borderId="12" xfId="231" applyFont="1" applyFill="1" applyBorder="1" applyAlignment="1"/>
    <xf numFmtId="0" fontId="16" fillId="3" borderId="0" xfId="1" applyFont="1" applyFill="1" applyBorder="1" applyAlignment="1">
      <alignment vertical="center"/>
    </xf>
    <xf numFmtId="0" fontId="44" fillId="3" borderId="0" xfId="1" applyFont="1" applyFill="1" applyBorder="1" applyAlignment="1"/>
    <xf numFmtId="0" fontId="25" fillId="3" borderId="13" xfId="231" applyFont="1" applyFill="1" applyBorder="1"/>
    <xf numFmtId="0" fontId="16" fillId="3" borderId="12" xfId="231" applyFont="1" applyFill="1" applyBorder="1" applyAlignment="1"/>
    <xf numFmtId="3" fontId="44" fillId="3" borderId="0" xfId="231" applyNumberFormat="1" applyFont="1" applyFill="1" applyBorder="1" applyAlignment="1">
      <alignment vertical="top"/>
    </xf>
    <xf numFmtId="0" fontId="25" fillId="3" borderId="0" xfId="231" applyFont="1" applyFill="1" applyBorder="1" applyAlignment="1">
      <alignment vertical="top"/>
    </xf>
    <xf numFmtId="0" fontId="25" fillId="3" borderId="13" xfId="231" applyFont="1" applyFill="1" applyBorder="1" applyAlignment="1"/>
    <xf numFmtId="0" fontId="16" fillId="3" borderId="12" xfId="231" applyFont="1" applyFill="1" applyBorder="1" applyAlignment="1">
      <alignment horizontal="left" vertical="top"/>
    </xf>
    <xf numFmtId="0" fontId="25" fillId="3" borderId="13" xfId="231" applyFont="1" applyFill="1" applyBorder="1" applyAlignment="1">
      <alignment vertical="top"/>
    </xf>
    <xf numFmtId="0" fontId="44" fillId="3" borderId="12" xfId="231" applyFont="1" applyFill="1" applyBorder="1" applyAlignment="1">
      <alignment horizontal="left" vertical="top"/>
    </xf>
    <xf numFmtId="3" fontId="44" fillId="3" borderId="0" xfId="56" applyNumberFormat="1" applyFont="1" applyFill="1" applyBorder="1" applyAlignment="1" applyProtection="1">
      <alignment vertical="top"/>
      <protection locked="0"/>
    </xf>
    <xf numFmtId="0" fontId="16" fillId="3" borderId="0" xfId="231" applyFont="1" applyFill="1" applyBorder="1" applyAlignment="1">
      <alignment vertical="top" wrapText="1"/>
    </xf>
    <xf numFmtId="0" fontId="44" fillId="3" borderId="0" xfId="231" applyFont="1" applyFill="1" applyBorder="1" applyAlignment="1">
      <alignment vertical="top"/>
    </xf>
    <xf numFmtId="3" fontId="46" fillId="3" borderId="0" xfId="231" applyNumberFormat="1" applyFont="1" applyFill="1" applyBorder="1" applyAlignment="1">
      <alignment vertical="top"/>
    </xf>
    <xf numFmtId="0" fontId="45" fillId="3" borderId="0" xfId="231" applyFont="1" applyFill="1" applyBorder="1" applyAlignment="1">
      <alignment vertical="top"/>
    </xf>
    <xf numFmtId="0" fontId="45" fillId="3" borderId="12" xfId="231" applyFont="1" applyFill="1" applyBorder="1" applyAlignment="1">
      <alignment horizontal="left" vertical="top"/>
    </xf>
    <xf numFmtId="0" fontId="49" fillId="3" borderId="0" xfId="231" applyFont="1" applyFill="1" applyBorder="1" applyAlignment="1">
      <alignment vertical="top"/>
    </xf>
    <xf numFmtId="0" fontId="25" fillId="3" borderId="12" xfId="231" applyFont="1" applyFill="1" applyBorder="1"/>
    <xf numFmtId="3" fontId="44" fillId="0" borderId="0" xfId="56" applyNumberFormat="1" applyFont="1" applyFill="1" applyBorder="1" applyAlignment="1" applyProtection="1">
      <alignment vertical="top"/>
      <protection locked="0"/>
    </xf>
    <xf numFmtId="0" fontId="49" fillId="3" borderId="13" xfId="231" applyFont="1" applyFill="1" applyBorder="1" applyAlignment="1">
      <alignment vertical="top"/>
    </xf>
    <xf numFmtId="0" fontId="45" fillId="3" borderId="0" xfId="231" applyFont="1" applyFill="1" applyBorder="1" applyAlignment="1">
      <alignment vertical="top" wrapText="1"/>
    </xf>
    <xf numFmtId="0" fontId="25" fillId="3" borderId="7" xfId="231" applyFont="1" applyFill="1" applyBorder="1"/>
    <xf numFmtId="0" fontId="25" fillId="3" borderId="1" xfId="231" applyFont="1" applyFill="1" applyBorder="1"/>
    <xf numFmtId="0" fontId="25" fillId="3" borderId="1" xfId="231" applyFont="1" applyFill="1" applyBorder="1" applyAlignment="1"/>
    <xf numFmtId="0" fontId="25" fillId="3" borderId="8" xfId="231" applyFont="1" applyFill="1" applyBorder="1"/>
    <xf numFmtId="0" fontId="44" fillId="3" borderId="0" xfId="231" applyFont="1" applyFill="1" applyBorder="1" applyAlignment="1">
      <alignment horizontal="left" vertical="top"/>
    </xf>
    <xf numFmtId="0" fontId="44" fillId="3" borderId="0" xfId="231" applyFont="1" applyFill="1" applyBorder="1"/>
    <xf numFmtId="43" fontId="44" fillId="3" borderId="0" xfId="56" applyFont="1" applyFill="1" applyBorder="1"/>
    <xf numFmtId="0" fontId="44" fillId="3" borderId="0" xfId="231" applyFont="1" applyFill="1" applyBorder="1" applyAlignment="1">
      <alignment vertical="center"/>
    </xf>
    <xf numFmtId="0" fontId="16" fillId="3" borderId="0" xfId="231" applyFont="1" applyFill="1" applyBorder="1" applyAlignment="1">
      <alignment horizontal="right" vertical="top"/>
    </xf>
    <xf numFmtId="0" fontId="16" fillId="3" borderId="0" xfId="231" applyFont="1" applyFill="1" applyBorder="1" applyAlignment="1">
      <alignment vertical="top"/>
    </xf>
    <xf numFmtId="0" fontId="44" fillId="3" borderId="0" xfId="231" applyFont="1" applyFill="1" applyBorder="1" applyAlignment="1">
      <alignment horizontal="right"/>
    </xf>
    <xf numFmtId="43" fontId="44" fillId="3" borderId="0" xfId="56" applyFont="1" applyFill="1" applyBorder="1" applyAlignment="1">
      <alignment vertical="top"/>
    </xf>
    <xf numFmtId="0" fontId="44" fillId="3" borderId="0" xfId="231" applyFont="1" applyFill="1" applyBorder="1" applyAlignment="1" applyProtection="1">
      <alignment vertical="top" wrapText="1"/>
      <protection locked="0"/>
    </xf>
    <xf numFmtId="0" fontId="25" fillId="0" borderId="9" xfId="231" applyFont="1" applyFill="1" applyBorder="1" applyAlignment="1">
      <alignment horizontal="center" vertical="center"/>
    </xf>
    <xf numFmtId="172" fontId="23" fillId="0" borderId="2" xfId="56" applyNumberFormat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3" fillId="0" borderId="10" xfId="1" applyFont="1" applyFill="1" applyBorder="1" applyAlignment="1">
      <alignment horizontal="center" vertical="center"/>
    </xf>
    <xf numFmtId="0" fontId="1" fillId="0" borderId="0" xfId="355"/>
    <xf numFmtId="44" fontId="0" fillId="0" borderId="0" xfId="356" applyFont="1"/>
    <xf numFmtId="0" fontId="1" fillId="0" borderId="0" xfId="355" applyAlignment="1">
      <alignment horizontal="left"/>
    </xf>
    <xf numFmtId="44" fontId="50" fillId="0" borderId="16" xfId="356" applyFont="1" applyFill="1" applyBorder="1" applyAlignment="1">
      <alignment horizontal="center" vertical="center" wrapText="1"/>
    </xf>
    <xf numFmtId="0" fontId="50" fillId="0" borderId="15" xfId="355" applyFont="1" applyFill="1" applyBorder="1" applyAlignment="1">
      <alignment horizontal="center" vertical="center" wrapText="1"/>
    </xf>
    <xf numFmtId="0" fontId="50" fillId="0" borderId="15" xfId="355" applyFont="1" applyFill="1" applyBorder="1" applyAlignment="1">
      <alignment horizontal="left" vertical="center" wrapText="1"/>
    </xf>
    <xf numFmtId="0" fontId="50" fillId="0" borderId="17" xfId="355" applyFont="1" applyFill="1" applyBorder="1" applyAlignment="1">
      <alignment horizontal="center" vertical="center" wrapText="1"/>
    </xf>
    <xf numFmtId="0" fontId="1" fillId="0" borderId="0" xfId="355" applyFill="1" applyAlignment="1">
      <alignment vertical="center"/>
    </xf>
    <xf numFmtId="0" fontId="51" fillId="0" borderId="0" xfId="355" applyFont="1" applyAlignment="1">
      <alignment horizontal="center" vertical="center"/>
    </xf>
    <xf numFmtId="44" fontId="51" fillId="0" borderId="18" xfId="356" applyFont="1" applyFill="1" applyBorder="1" applyAlignment="1">
      <alignment horizontal="center" vertical="center" wrapText="1"/>
    </xf>
    <xf numFmtId="0" fontId="51" fillId="0" borderId="18" xfId="355" applyFont="1" applyFill="1" applyBorder="1" applyAlignment="1">
      <alignment horizontal="center" vertical="center" wrapText="1"/>
    </xf>
    <xf numFmtId="0" fontId="1" fillId="0" borderId="0" xfId="355" applyAlignment="1">
      <alignment vertical="center"/>
    </xf>
    <xf numFmtId="44" fontId="19" fillId="0" borderId="0" xfId="356" applyFont="1" applyAlignment="1">
      <alignment vertical="center"/>
    </xf>
    <xf numFmtId="0" fontId="19" fillId="0" borderId="0" xfId="276" applyAlignment="1">
      <alignment vertical="center"/>
    </xf>
    <xf numFmtId="0" fontId="19" fillId="0" borderId="0" xfId="276" applyAlignment="1">
      <alignment horizontal="left" vertical="center"/>
    </xf>
    <xf numFmtId="0" fontId="1" fillId="0" borderId="0" xfId="357" applyAlignment="1">
      <alignment horizontal="center" vertical="center"/>
    </xf>
    <xf numFmtId="0" fontId="55" fillId="0" borderId="15" xfId="355" applyFont="1" applyFill="1" applyBorder="1" applyAlignment="1">
      <alignment horizontal="center" vertical="center" wrapText="1"/>
    </xf>
    <xf numFmtId="0" fontId="52" fillId="0" borderId="19" xfId="355" applyFont="1" applyFill="1" applyBorder="1" applyAlignment="1">
      <alignment horizontal="center" vertical="center" wrapText="1"/>
    </xf>
    <xf numFmtId="0" fontId="52" fillId="0" borderId="20" xfId="355" applyFont="1" applyFill="1" applyBorder="1" applyAlignment="1">
      <alignment horizontal="center" vertical="center" wrapText="1"/>
    </xf>
    <xf numFmtId="0" fontId="52" fillId="0" borderId="21" xfId="355" applyFont="1" applyFill="1" applyBorder="1" applyAlignment="1">
      <alignment horizontal="center" vertical="center" wrapText="1"/>
    </xf>
    <xf numFmtId="0" fontId="54" fillId="0" borderId="0" xfId="276" applyFont="1" applyAlignment="1">
      <alignment horizontal="center" vertical="center"/>
    </xf>
    <xf numFmtId="0" fontId="53" fillId="0" borderId="0" xfId="276" applyFont="1" applyAlignment="1">
      <alignment horizontal="center" vertical="center"/>
    </xf>
    <xf numFmtId="0" fontId="19" fillId="0" borderId="20" xfId="276" applyBorder="1" applyAlignment="1">
      <alignment horizontal="center" vertical="center"/>
    </xf>
    <xf numFmtId="0" fontId="52" fillId="0" borderId="24" xfId="355" applyFont="1" applyFill="1" applyBorder="1" applyAlignment="1">
      <alignment horizontal="center" vertical="center" wrapText="1"/>
    </xf>
    <xf numFmtId="0" fontId="52" fillId="0" borderId="25" xfId="355" applyFont="1" applyFill="1" applyBorder="1" applyAlignment="1">
      <alignment horizontal="center" vertical="center" wrapText="1"/>
    </xf>
    <xf numFmtId="0" fontId="52" fillId="0" borderId="26" xfId="355" applyFont="1" applyFill="1" applyBorder="1" applyAlignment="1">
      <alignment horizontal="center" vertical="center" wrapText="1"/>
    </xf>
    <xf numFmtId="0" fontId="52" fillId="0" borderId="22" xfId="355" applyFont="1" applyFill="1" applyBorder="1" applyAlignment="1">
      <alignment horizontal="center" vertical="center" wrapText="1"/>
    </xf>
    <xf numFmtId="0" fontId="52" fillId="0" borderId="0" xfId="355" applyFont="1" applyFill="1" applyBorder="1" applyAlignment="1">
      <alignment horizontal="center" vertical="center" wrapText="1"/>
    </xf>
    <xf numFmtId="0" fontId="52" fillId="0" borderId="23" xfId="355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center"/>
    </xf>
    <xf numFmtId="0" fontId="23" fillId="0" borderId="2" xfId="1" applyFont="1" applyFill="1" applyBorder="1" applyAlignment="1">
      <alignment horizontal="center" vertical="center"/>
    </xf>
    <xf numFmtId="0" fontId="44" fillId="3" borderId="0" xfId="231" applyFont="1" applyFill="1" applyBorder="1" applyAlignment="1">
      <alignment horizontal="left" vertical="top" wrapText="1"/>
    </xf>
    <xf numFmtId="0" fontId="16" fillId="3" borderId="0" xfId="231" applyFont="1" applyFill="1" applyBorder="1" applyAlignment="1">
      <alignment vertical="top" wrapText="1"/>
    </xf>
    <xf numFmtId="0" fontId="16" fillId="3" borderId="0" xfId="231" applyFont="1" applyFill="1" applyBorder="1" applyAlignment="1">
      <alignment horizontal="left" vertical="top" wrapText="1"/>
    </xf>
    <xf numFmtId="0" fontId="45" fillId="3" borderId="0" xfId="231" applyFont="1" applyFill="1" applyBorder="1" applyAlignment="1">
      <alignment horizontal="left" vertical="top" wrapText="1"/>
    </xf>
    <xf numFmtId="0" fontId="10" fillId="3" borderId="0" xfId="231" applyFont="1" applyFill="1" applyBorder="1" applyAlignment="1" applyProtection="1">
      <alignment horizontal="center" vertical="top" wrapText="1"/>
      <protection locked="0"/>
    </xf>
    <xf numFmtId="0" fontId="44" fillId="3" borderId="0" xfId="231" applyFont="1" applyFill="1" applyBorder="1" applyAlignment="1">
      <alignment horizontal="left" vertical="top"/>
    </xf>
    <xf numFmtId="0" fontId="44" fillId="3" borderId="1" xfId="231" applyFont="1" applyFill="1" applyBorder="1" applyAlignment="1" applyProtection="1">
      <alignment horizontal="center"/>
      <protection locked="0"/>
    </xf>
    <xf numFmtId="0" fontId="44" fillId="3" borderId="1" xfId="231" applyFont="1" applyFill="1" applyBorder="1" applyAlignment="1" applyProtection="1">
      <alignment horizontal="center" vertical="center"/>
      <protection locked="0"/>
    </xf>
    <xf numFmtId="0" fontId="47" fillId="3" borderId="3" xfId="231" applyFont="1" applyFill="1" applyBorder="1" applyAlignment="1" applyProtection="1">
      <alignment horizontal="center"/>
      <protection locked="0"/>
    </xf>
    <xf numFmtId="49" fontId="3" fillId="2" borderId="0" xfId="0" applyNumberFormat="1" applyFont="1" applyFill="1" applyAlignment="1">
      <alignment horizontal="center" vertical="top" wrapText="1"/>
    </xf>
    <xf numFmtId="49" fontId="8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left" vertical="top"/>
    </xf>
    <xf numFmtId="0" fontId="13" fillId="3" borderId="0" xfId="231" applyFont="1" applyFill="1" applyBorder="1" applyAlignment="1" applyProtection="1">
      <alignment horizontal="center"/>
    </xf>
    <xf numFmtId="0" fontId="13" fillId="3" borderId="0" xfId="5" applyNumberFormat="1" applyFont="1" applyFill="1" applyBorder="1" applyAlignment="1" applyProtection="1">
      <alignment horizontal="center" vertical="center"/>
    </xf>
    <xf numFmtId="0" fontId="43" fillId="0" borderId="9" xfId="1" applyFont="1" applyFill="1" applyBorder="1" applyAlignment="1" applyProtection="1">
      <alignment horizontal="center" vertical="center"/>
    </xf>
    <xf numFmtId="0" fontId="23" fillId="0" borderId="2" xfId="1" applyFont="1" applyFill="1" applyBorder="1" applyAlignment="1" applyProtection="1">
      <alignment horizontal="center" vertical="center"/>
    </xf>
    <xf numFmtId="0" fontId="23" fillId="0" borderId="4" xfId="1" applyFont="1" applyFill="1" applyBorder="1" applyAlignment="1" applyProtection="1">
      <alignment horizontal="center" vertical="center"/>
    </xf>
    <xf numFmtId="0" fontId="23" fillId="0" borderId="3" xfId="1" applyFont="1" applyFill="1" applyBorder="1" applyAlignment="1" applyProtection="1">
      <alignment horizontal="center" vertical="center"/>
    </xf>
    <xf numFmtId="0" fontId="23" fillId="0" borderId="7" xfId="1" applyFont="1" applyFill="1" applyBorder="1" applyAlignment="1" applyProtection="1">
      <alignment horizontal="center" vertical="center"/>
    </xf>
    <xf numFmtId="0" fontId="23" fillId="0" borderId="1" xfId="1" applyFont="1" applyFill="1" applyBorder="1" applyAlignment="1" applyProtection="1">
      <alignment horizontal="center" vertical="center"/>
    </xf>
    <xf numFmtId="0" fontId="16" fillId="3" borderId="0" xfId="231" applyFont="1" applyFill="1" applyBorder="1" applyAlignment="1" applyProtection="1">
      <alignment horizontal="left" vertical="top" wrapText="1"/>
    </xf>
    <xf numFmtId="0" fontId="45" fillId="3" borderId="0" xfId="231" applyFont="1" applyFill="1" applyBorder="1" applyAlignment="1" applyProtection="1">
      <alignment horizontal="left" vertical="top" wrapText="1"/>
    </xf>
    <xf numFmtId="0" fontId="44" fillId="3" borderId="0" xfId="231" applyFont="1" applyFill="1" applyBorder="1" applyAlignment="1" applyProtection="1">
      <alignment horizontal="left" vertical="top" wrapText="1"/>
    </xf>
    <xf numFmtId="0" fontId="44" fillId="3" borderId="0" xfId="231" applyFont="1" applyFill="1" applyBorder="1" applyAlignment="1" applyProtection="1">
      <alignment horizontal="center" vertical="top" wrapText="1"/>
      <protection locked="0"/>
    </xf>
    <xf numFmtId="0" fontId="44" fillId="3" borderId="0" xfId="231" applyFont="1" applyFill="1" applyBorder="1" applyAlignment="1" applyProtection="1">
      <alignment horizontal="left" vertical="top"/>
    </xf>
    <xf numFmtId="0" fontId="25" fillId="3" borderId="3" xfId="231" applyFont="1" applyFill="1" applyBorder="1" applyAlignment="1" applyProtection="1">
      <alignment horizontal="center"/>
      <protection locked="0"/>
    </xf>
    <xf numFmtId="0" fontId="21" fillId="3" borderId="12" xfId="11" applyFont="1" applyFill="1" applyBorder="1" applyAlignment="1">
      <alignment horizontal="left" vertical="center" wrapText="1"/>
    </xf>
    <xf numFmtId="0" fontId="21" fillId="3" borderId="0" xfId="11" applyFont="1" applyFill="1" applyBorder="1" applyAlignment="1">
      <alignment horizontal="left" vertical="center" wrapText="1"/>
    </xf>
    <xf numFmtId="0" fontId="21" fillId="3" borderId="13" xfId="11" applyFont="1" applyFill="1" applyBorder="1" applyAlignment="1">
      <alignment horizontal="left" vertical="center" wrapText="1"/>
    </xf>
    <xf numFmtId="37" fontId="23" fillId="0" borderId="6" xfId="6" applyNumberFormat="1" applyFont="1" applyFill="1" applyBorder="1" applyAlignment="1" applyProtection="1">
      <alignment horizontal="center" vertical="center" wrapText="1"/>
    </xf>
    <xf numFmtId="37" fontId="23" fillId="0" borderId="6" xfId="6" applyNumberFormat="1" applyFont="1" applyFill="1" applyBorder="1" applyAlignment="1" applyProtection="1">
      <alignment horizontal="center" vertical="center"/>
    </xf>
    <xf numFmtId="37" fontId="23" fillId="0" borderId="6" xfId="6" applyNumberFormat="1" applyFont="1" applyFill="1" applyBorder="1" applyAlignment="1" applyProtection="1">
      <alignment horizontal="center"/>
    </xf>
    <xf numFmtId="165" fontId="20" fillId="3" borderId="11" xfId="6" applyNumberFormat="1" applyFont="1" applyFill="1" applyBorder="1" applyAlignment="1">
      <alignment horizontal="right"/>
    </xf>
    <xf numFmtId="165" fontId="20" fillId="3" borderId="15" xfId="6" applyNumberFormat="1" applyFont="1" applyFill="1" applyBorder="1" applyAlignment="1">
      <alignment horizontal="right"/>
    </xf>
    <xf numFmtId="0" fontId="16" fillId="0" borderId="9" xfId="11" applyFont="1" applyBorder="1" applyAlignment="1">
      <alignment horizontal="center" vertical="top" wrapText="1"/>
    </xf>
    <xf numFmtId="0" fontId="16" fillId="0" borderId="10" xfId="11" applyFont="1" applyBorder="1" applyAlignment="1">
      <alignment horizontal="center" vertical="top" wrapText="1"/>
    </xf>
    <xf numFmtId="0" fontId="31" fillId="3" borderId="0" xfId="11" applyFont="1" applyFill="1" applyBorder="1" applyAlignment="1">
      <alignment horizontal="left" vertical="center" wrapText="1"/>
    </xf>
    <xf numFmtId="0" fontId="31" fillId="3" borderId="13" xfId="11" applyFont="1" applyFill="1" applyBorder="1" applyAlignment="1">
      <alignment horizontal="left" vertical="center" wrapText="1"/>
    </xf>
    <xf numFmtId="165" fontId="30" fillId="3" borderId="11" xfId="6" applyNumberFormat="1" applyFont="1" applyFill="1" applyBorder="1" applyAlignment="1"/>
    <xf numFmtId="165" fontId="30" fillId="3" borderId="15" xfId="6" applyNumberFormat="1" applyFont="1" applyFill="1" applyBorder="1" applyAlignment="1"/>
    <xf numFmtId="0" fontId="33" fillId="0" borderId="9" xfId="11" applyFont="1" applyBorder="1" applyAlignment="1">
      <alignment horizontal="center" vertical="top" wrapText="1"/>
    </xf>
    <xf numFmtId="0" fontId="33" fillId="0" borderId="10" xfId="11" applyFont="1" applyBorder="1" applyAlignment="1">
      <alignment horizontal="center" vertical="top" wrapText="1"/>
    </xf>
    <xf numFmtId="0" fontId="14" fillId="3" borderId="0" xfId="11" applyFont="1" applyFill="1" applyAlignment="1">
      <alignment horizontal="left" vertical="top" wrapText="1"/>
    </xf>
    <xf numFmtId="0" fontId="18" fillId="0" borderId="12" xfId="3" applyFont="1" applyBorder="1" applyAlignment="1">
      <alignment horizontal="left" vertical="center" wrapText="1"/>
    </xf>
    <xf numFmtId="0" fontId="18" fillId="0" borderId="0" xfId="3" applyFont="1" applyBorder="1" applyAlignment="1">
      <alignment horizontal="left" vertical="center" wrapText="1"/>
    </xf>
    <xf numFmtId="37" fontId="16" fillId="0" borderId="0" xfId="2" applyNumberFormat="1" applyFont="1" applyFill="1" applyBorder="1" applyAlignment="1" applyProtection="1">
      <alignment horizontal="center"/>
    </xf>
    <xf numFmtId="37" fontId="16" fillId="0" borderId="4" xfId="2" applyNumberFormat="1" applyFont="1" applyFill="1" applyBorder="1" applyAlignment="1" applyProtection="1">
      <alignment horizontal="center" vertical="center" wrapText="1"/>
    </xf>
    <xf numFmtId="37" fontId="16" fillId="0" borderId="5" xfId="2" applyNumberFormat="1" applyFont="1" applyFill="1" applyBorder="1" applyAlignment="1" applyProtection="1">
      <alignment horizontal="center" vertical="center"/>
    </xf>
    <xf numFmtId="37" fontId="16" fillId="0" borderId="12" xfId="2" applyNumberFormat="1" applyFont="1" applyFill="1" applyBorder="1" applyAlignment="1" applyProtection="1">
      <alignment horizontal="center" vertical="center"/>
    </xf>
    <xf numFmtId="37" fontId="16" fillId="0" borderId="13" xfId="2" applyNumberFormat="1" applyFont="1" applyFill="1" applyBorder="1" applyAlignment="1" applyProtection="1">
      <alignment horizontal="center" vertical="center"/>
    </xf>
    <xf numFmtId="37" fontId="16" fillId="0" borderId="7" xfId="2" applyNumberFormat="1" applyFont="1" applyFill="1" applyBorder="1" applyAlignment="1" applyProtection="1">
      <alignment horizontal="center" vertical="center"/>
    </xf>
    <xf numFmtId="37" fontId="16" fillId="0" borderId="8" xfId="2" applyNumberFormat="1" applyFont="1" applyFill="1" applyBorder="1" applyAlignment="1" applyProtection="1">
      <alignment horizontal="center" vertical="center"/>
    </xf>
    <xf numFmtId="37" fontId="16" fillId="0" borderId="9" xfId="2" applyNumberFormat="1" applyFont="1" applyFill="1" applyBorder="1" applyAlignment="1" applyProtection="1">
      <alignment horizontal="center"/>
    </xf>
    <xf numFmtId="37" fontId="16" fillId="0" borderId="2" xfId="2" applyNumberFormat="1" applyFont="1" applyFill="1" applyBorder="1" applyAlignment="1" applyProtection="1">
      <alignment horizontal="center"/>
    </xf>
    <xf numFmtId="37" fontId="16" fillId="0" borderId="10" xfId="2" applyNumberFormat="1" applyFont="1" applyFill="1" applyBorder="1" applyAlignment="1" applyProtection="1">
      <alignment horizontal="center"/>
    </xf>
    <xf numFmtId="37" fontId="16" fillId="0" borderId="6" xfId="2" applyNumberFormat="1" applyFont="1" applyFill="1" applyBorder="1" applyAlignment="1" applyProtection="1">
      <alignment horizontal="center" vertical="center" wrapText="1"/>
    </xf>
  </cellXfs>
  <cellStyles count="358">
    <cellStyle name="=C:\WINNT\SYSTEM32\COMMAND.COM" xfId="5"/>
    <cellStyle name="Euro" xfId="15"/>
    <cellStyle name="Euro 10" xfId="16"/>
    <cellStyle name="Euro 11" xfId="17"/>
    <cellStyle name="Euro 12" xfId="18"/>
    <cellStyle name="Euro 13" xfId="19"/>
    <cellStyle name="Euro 14" xfId="20"/>
    <cellStyle name="Euro 15" xfId="21"/>
    <cellStyle name="Euro 16" xfId="22"/>
    <cellStyle name="Euro 17" xfId="23"/>
    <cellStyle name="Euro 18" xfId="24"/>
    <cellStyle name="Euro 19" xfId="25"/>
    <cellStyle name="Euro 2" xfId="26"/>
    <cellStyle name="Euro 20" xfId="27"/>
    <cellStyle name="Euro 21" xfId="28"/>
    <cellStyle name="Euro 22" xfId="29"/>
    <cellStyle name="Euro 23" xfId="30"/>
    <cellStyle name="Euro 3" xfId="31"/>
    <cellStyle name="Euro 4" xfId="32"/>
    <cellStyle name="Euro 5" xfId="33"/>
    <cellStyle name="Euro 6" xfId="34"/>
    <cellStyle name="Euro 7" xfId="35"/>
    <cellStyle name="Euro 8" xfId="36"/>
    <cellStyle name="Euro 9" xfId="37"/>
    <cellStyle name="Hipervínculo 2" xfId="38"/>
    <cellStyle name="Hipervínculo 3" xfId="39"/>
    <cellStyle name="Hipervínculo 4" xfId="40"/>
    <cellStyle name="Millares 10" xfId="41"/>
    <cellStyle name="Millares 10 2" xfId="42"/>
    <cellStyle name="Millares 10 3" xfId="43"/>
    <cellStyle name="Millares 10 4" xfId="44"/>
    <cellStyle name="Millares 10 5" xfId="45"/>
    <cellStyle name="Millares 11" xfId="46"/>
    <cellStyle name="Millares 11 2" xfId="47"/>
    <cellStyle name="Millares 11 3" xfId="48"/>
    <cellStyle name="Millares 11 4" xfId="49"/>
    <cellStyle name="Millares 11 5" xfId="50"/>
    <cellStyle name="Millares 12" xfId="51"/>
    <cellStyle name="Millares 12 2" xfId="52"/>
    <cellStyle name="Millares 12 3" xfId="53"/>
    <cellStyle name="Millares 12 4" xfId="54"/>
    <cellStyle name="Millares 12 5" xfId="55"/>
    <cellStyle name="Millares 13" xfId="56"/>
    <cellStyle name="Millares 13 2" xfId="57"/>
    <cellStyle name="Millares 13 3" xfId="58"/>
    <cellStyle name="Millares 13 4" xfId="59"/>
    <cellStyle name="Millares 13 5" xfId="60"/>
    <cellStyle name="Millares 14" xfId="61"/>
    <cellStyle name="Millares 14 2" xfId="62"/>
    <cellStyle name="Millares 14 3" xfId="63"/>
    <cellStyle name="Millares 14 4" xfId="64"/>
    <cellStyle name="Millares 14 5" xfId="65"/>
    <cellStyle name="Millares 15" xfId="66"/>
    <cellStyle name="Millares 15 2" xfId="67"/>
    <cellStyle name="Millares 15 3" xfId="68"/>
    <cellStyle name="Millares 15 4" xfId="69"/>
    <cellStyle name="Millares 15 5" xfId="70"/>
    <cellStyle name="Millares 16" xfId="71"/>
    <cellStyle name="Millares 16 2" xfId="72"/>
    <cellStyle name="Millares 16 3" xfId="73"/>
    <cellStyle name="Millares 16 4" xfId="74"/>
    <cellStyle name="Millares 16 5" xfId="75"/>
    <cellStyle name="Millares 17" xfId="76"/>
    <cellStyle name="Millares 17 2" xfId="77"/>
    <cellStyle name="Millares 17 3" xfId="78"/>
    <cellStyle name="Millares 17 4" xfId="79"/>
    <cellStyle name="Millares 17 5" xfId="80"/>
    <cellStyle name="Millares 18" xfId="81"/>
    <cellStyle name="Millares 18 2" xfId="82"/>
    <cellStyle name="Millares 18 3" xfId="83"/>
    <cellStyle name="Millares 18 4" xfId="84"/>
    <cellStyle name="Millares 18 5" xfId="85"/>
    <cellStyle name="Millares 19" xfId="86"/>
    <cellStyle name="Millares 19 2" xfId="87"/>
    <cellStyle name="Millares 19 3" xfId="88"/>
    <cellStyle name="Millares 19 4" xfId="89"/>
    <cellStyle name="Millares 19 5" xfId="90"/>
    <cellStyle name="Millares 2" xfId="2"/>
    <cellStyle name="Millares 2 2" xfId="4"/>
    <cellStyle name="Millares 2 2 2" xfId="91"/>
    <cellStyle name="Millares 2 3" xfId="92"/>
    <cellStyle name="Millares 2 4" xfId="93"/>
    <cellStyle name="Millares 2 5" xfId="94"/>
    <cellStyle name="Millares 20" xfId="95"/>
    <cellStyle name="Millares 20 2" xfId="96"/>
    <cellStyle name="Millares 20 2 2" xfId="97"/>
    <cellStyle name="Millares 20 2 3" xfId="98"/>
    <cellStyle name="Millares 20 2 4" xfId="99"/>
    <cellStyle name="Millares 20 3" xfId="100"/>
    <cellStyle name="Millares 20 4" xfId="101"/>
    <cellStyle name="Millares 21" xfId="102"/>
    <cellStyle name="Millares 22" xfId="103"/>
    <cellStyle name="Millares 23" xfId="104"/>
    <cellStyle name="Millares 24" xfId="105"/>
    <cellStyle name="Millares 25" xfId="106"/>
    <cellStyle name="Millares 26" xfId="107"/>
    <cellStyle name="Millares 27" xfId="108"/>
    <cellStyle name="Millares 28" xfId="109"/>
    <cellStyle name="Millares 29" xfId="110"/>
    <cellStyle name="Millares 3" xfId="6"/>
    <cellStyle name="Millares 3 2" xfId="7"/>
    <cellStyle name="Millares 3 3" xfId="111"/>
    <cellStyle name="Millares 3 4" xfId="112"/>
    <cellStyle name="Millares 3 5" xfId="113"/>
    <cellStyle name="Millares 30" xfId="114"/>
    <cellStyle name="Millares 31" xfId="115"/>
    <cellStyle name="Millares 32" xfId="116"/>
    <cellStyle name="Millares 33" xfId="117"/>
    <cellStyle name="Millares 34" xfId="118"/>
    <cellStyle name="Millares 35" xfId="119"/>
    <cellStyle name="Millares 36" xfId="120"/>
    <cellStyle name="Millares 37" xfId="121"/>
    <cellStyle name="Millares 38" xfId="122"/>
    <cellStyle name="Millares 39" xfId="123"/>
    <cellStyle name="Millares 4" xfId="124"/>
    <cellStyle name="Millares 4 10" xfId="125"/>
    <cellStyle name="Millares 4 11" xfId="126"/>
    <cellStyle name="Millares 4 12" xfId="127"/>
    <cellStyle name="Millares 4 13" xfId="128"/>
    <cellStyle name="Millares 4 14" xfId="129"/>
    <cellStyle name="Millares 4 15" xfId="130"/>
    <cellStyle name="Millares 4 16" xfId="131"/>
    <cellStyle name="Millares 4 17" xfId="132"/>
    <cellStyle name="Millares 4 2" xfId="8"/>
    <cellStyle name="Millares 4 3" xfId="133"/>
    <cellStyle name="Millares 4 4" xfId="134"/>
    <cellStyle name="Millares 4 5" xfId="135"/>
    <cellStyle name="Millares 4 6" xfId="136"/>
    <cellStyle name="Millares 4 7" xfId="137"/>
    <cellStyle name="Millares 4 8" xfId="138"/>
    <cellStyle name="Millares 4 9" xfId="139"/>
    <cellStyle name="Millares 40" xfId="140"/>
    <cellStyle name="Millares 41" xfId="141"/>
    <cellStyle name="Millares 42" xfId="142"/>
    <cellStyle name="Millares 43" xfId="143"/>
    <cellStyle name="Millares 44" xfId="144"/>
    <cellStyle name="Millares 45" xfId="145"/>
    <cellStyle name="Millares 46" xfId="146"/>
    <cellStyle name="Millares 47" xfId="147"/>
    <cellStyle name="Millares 48" xfId="148"/>
    <cellStyle name="Millares 49" xfId="149"/>
    <cellStyle name="Millares 5" xfId="150"/>
    <cellStyle name="Millares 50" xfId="151"/>
    <cellStyle name="Millares 51" xfId="152"/>
    <cellStyle name="Millares 52" xfId="153"/>
    <cellStyle name="Millares 53" xfId="154"/>
    <cellStyle name="Millares 6" xfId="155"/>
    <cellStyle name="Millares 6 10" xfId="156"/>
    <cellStyle name="Millares 6 11" xfId="157"/>
    <cellStyle name="Millares 6 12" xfId="158"/>
    <cellStyle name="Millares 6 13" xfId="159"/>
    <cellStyle name="Millares 6 14" xfId="160"/>
    <cellStyle name="Millares 6 15" xfId="161"/>
    <cellStyle name="Millares 6 16" xfId="162"/>
    <cellStyle name="Millares 6 2" xfId="163"/>
    <cellStyle name="Millares 6 3" xfId="164"/>
    <cellStyle name="Millares 6 4" xfId="165"/>
    <cellStyle name="Millares 6 5" xfId="166"/>
    <cellStyle name="Millares 6 6" xfId="167"/>
    <cellStyle name="Millares 6 7" xfId="168"/>
    <cellStyle name="Millares 6 8" xfId="169"/>
    <cellStyle name="Millares 6 9" xfId="170"/>
    <cellStyle name="Millares 7" xfId="171"/>
    <cellStyle name="Millares 7 10" xfId="172"/>
    <cellStyle name="Millares 7 11" xfId="173"/>
    <cellStyle name="Millares 7 12" xfId="174"/>
    <cellStyle name="Millares 7 13" xfId="175"/>
    <cellStyle name="Millares 7 14" xfId="176"/>
    <cellStyle name="Millares 7 15" xfId="177"/>
    <cellStyle name="Millares 7 16" xfId="178"/>
    <cellStyle name="Millares 7 17" xfId="179"/>
    <cellStyle name="Millares 7 2" xfId="180"/>
    <cellStyle name="Millares 7 3" xfId="181"/>
    <cellStyle name="Millares 7 4" xfId="182"/>
    <cellStyle name="Millares 7 5" xfId="183"/>
    <cellStyle name="Millares 7 6" xfId="184"/>
    <cellStyle name="Millares 7 7" xfId="185"/>
    <cellStyle name="Millares 7 8" xfId="186"/>
    <cellStyle name="Millares 7 9" xfId="187"/>
    <cellStyle name="Millares 8" xfId="188"/>
    <cellStyle name="Millares 8 10" xfId="189"/>
    <cellStyle name="Millares 8 11" xfId="190"/>
    <cellStyle name="Millares 8 12" xfId="191"/>
    <cellStyle name="Millares 8 13" xfId="192"/>
    <cellStyle name="Millares 8 14" xfId="193"/>
    <cellStyle name="Millares 8 15" xfId="194"/>
    <cellStyle name="Millares 8 16" xfId="195"/>
    <cellStyle name="Millares 8 2" xfId="196"/>
    <cellStyle name="Millares 8 3" xfId="197"/>
    <cellStyle name="Millares 8 4" xfId="198"/>
    <cellStyle name="Millares 8 5" xfId="199"/>
    <cellStyle name="Millares 8 6" xfId="200"/>
    <cellStyle name="Millares 8 7" xfId="201"/>
    <cellStyle name="Millares 8 8" xfId="202"/>
    <cellStyle name="Millares 8 9" xfId="203"/>
    <cellStyle name="Millares 9" xfId="204"/>
    <cellStyle name="Millares 9 2" xfId="205"/>
    <cellStyle name="Millares 9 3" xfId="206"/>
    <cellStyle name="Millares 9 4" xfId="207"/>
    <cellStyle name="Millares 9 5" xfId="208"/>
    <cellStyle name="Moneda 2" xfId="9"/>
    <cellStyle name="Moneda 2 2" xfId="209"/>
    <cellStyle name="Moneda 3" xfId="210"/>
    <cellStyle name="Moneda 3 2" xfId="211"/>
    <cellStyle name="Moneda 4" xfId="212"/>
    <cellStyle name="Moneda 4 2" xfId="213"/>
    <cellStyle name="Moneda 5" xfId="356"/>
    <cellStyle name="Normal" xfId="0" builtinId="0"/>
    <cellStyle name="Normal 1" xfId="214"/>
    <cellStyle name="Normal 10" xfId="215"/>
    <cellStyle name="Normal 10 10" xfId="216"/>
    <cellStyle name="Normal 10 11" xfId="217"/>
    <cellStyle name="Normal 10 12" xfId="218"/>
    <cellStyle name="Normal 10 13" xfId="219"/>
    <cellStyle name="Normal 10 14" xfId="220"/>
    <cellStyle name="Normal 10 15" xfId="221"/>
    <cellStyle name="Normal 10 16" xfId="222"/>
    <cellStyle name="Normal 10 2" xfId="223"/>
    <cellStyle name="Normal 10 3" xfId="224"/>
    <cellStyle name="Normal 10 4" xfId="225"/>
    <cellStyle name="Normal 10 5" xfId="226"/>
    <cellStyle name="Normal 10 6" xfId="227"/>
    <cellStyle name="Normal 10 7" xfId="228"/>
    <cellStyle name="Normal 10 8" xfId="229"/>
    <cellStyle name="Normal 10 9" xfId="230"/>
    <cellStyle name="Normal 11" xfId="231"/>
    <cellStyle name="Normal 11 2" xfId="232"/>
    <cellStyle name="Normal 11 3" xfId="233"/>
    <cellStyle name="Normal 11 4" xfId="234"/>
    <cellStyle name="Normal 11 5" xfId="235"/>
    <cellStyle name="Normal 12" xfId="355"/>
    <cellStyle name="Normal 12 2" xfId="236"/>
    <cellStyle name="Normal 12 3" xfId="237"/>
    <cellStyle name="Normal 12 4" xfId="238"/>
    <cellStyle name="Normal 12 5" xfId="239"/>
    <cellStyle name="Normal 13 2" xfId="240"/>
    <cellStyle name="Normal 13 3" xfId="241"/>
    <cellStyle name="Normal 13 4" xfId="242"/>
    <cellStyle name="Normal 13 5" xfId="243"/>
    <cellStyle name="Normal 14 2" xfId="244"/>
    <cellStyle name="Normal 14 3" xfId="245"/>
    <cellStyle name="Normal 14 4" xfId="246"/>
    <cellStyle name="Normal 14 5" xfId="247"/>
    <cellStyle name="Normal 15 2" xfId="248"/>
    <cellStyle name="Normal 15 3" xfId="249"/>
    <cellStyle name="Normal 15 4" xfId="250"/>
    <cellStyle name="Normal 15 5" xfId="251"/>
    <cellStyle name="Normal 16 2" xfId="252"/>
    <cellStyle name="Normal 16 3" xfId="253"/>
    <cellStyle name="Normal 16 4" xfId="254"/>
    <cellStyle name="Normal 16 5" xfId="255"/>
    <cellStyle name="Normal 17 2" xfId="256"/>
    <cellStyle name="Normal 17 3" xfId="257"/>
    <cellStyle name="Normal 17 4" xfId="258"/>
    <cellStyle name="Normal 17 5" xfId="259"/>
    <cellStyle name="Normal 18 2" xfId="260"/>
    <cellStyle name="Normal 18 3" xfId="261"/>
    <cellStyle name="Normal 18 4" xfId="262"/>
    <cellStyle name="Normal 18 5" xfId="263"/>
    <cellStyle name="Normal 19 2" xfId="264"/>
    <cellStyle name="Normal 19 3" xfId="265"/>
    <cellStyle name="Normal 19 4" xfId="266"/>
    <cellStyle name="Normal 19 5" xfId="267"/>
    <cellStyle name="Normal 2" xfId="1"/>
    <cellStyle name="Normal 2 2" xfId="268"/>
    <cellStyle name="Normal 2 2 2" xfId="269"/>
    <cellStyle name="Normal 2 2 2 2" xfId="357"/>
    <cellStyle name="Normal 2 3" xfId="270"/>
    <cellStyle name="Normal 2 3 2" xfId="271"/>
    <cellStyle name="Normal 2 3 3" xfId="272"/>
    <cellStyle name="Normal 2 4" xfId="273"/>
    <cellStyle name="Normal 2 5" xfId="274"/>
    <cellStyle name="Normal 2 6" xfId="275"/>
    <cellStyle name="Normal 2 7" xfId="276"/>
    <cellStyle name="Normal 2 7 2" xfId="277"/>
    <cellStyle name="Normal 2 7 2 2" xfId="278"/>
    <cellStyle name="Normal 2 8" xfId="279"/>
    <cellStyle name="Normal 2_01 PRESUPUESTO 2008 (CEDULAS)" xfId="280"/>
    <cellStyle name="Normal 20 2" xfId="281"/>
    <cellStyle name="Normal 20 3" xfId="282"/>
    <cellStyle name="Normal 20 4" xfId="283"/>
    <cellStyle name="Normal 20 5" xfId="284"/>
    <cellStyle name="Normal 21 2" xfId="285"/>
    <cellStyle name="Normal 21 3" xfId="286"/>
    <cellStyle name="Normal 21 4" xfId="287"/>
    <cellStyle name="Normal 21 5" xfId="288"/>
    <cellStyle name="Normal 23" xfId="289"/>
    <cellStyle name="Normal 24" xfId="290"/>
    <cellStyle name="Normal 3" xfId="3"/>
    <cellStyle name="Normal 3 10" xfId="291"/>
    <cellStyle name="Normal 3 11" xfId="292"/>
    <cellStyle name="Normal 3 12" xfId="293"/>
    <cellStyle name="Normal 3 13" xfId="294"/>
    <cellStyle name="Normal 3 14" xfId="295"/>
    <cellStyle name="Normal 3 2" xfId="10"/>
    <cellStyle name="Normal 3 3" xfId="11"/>
    <cellStyle name="Normal 3 4" xfId="296"/>
    <cellStyle name="Normal 3 5" xfId="297"/>
    <cellStyle name="Normal 3 6" xfId="298"/>
    <cellStyle name="Normal 3 7" xfId="299"/>
    <cellStyle name="Normal 3 8" xfId="300"/>
    <cellStyle name="Normal 3 9" xfId="301"/>
    <cellStyle name="Normal 37" xfId="302"/>
    <cellStyle name="Normal 4" xfId="12"/>
    <cellStyle name="Normal 4 2" xfId="303"/>
    <cellStyle name="Normal 4 2 2" xfId="304"/>
    <cellStyle name="Normal 4 3" xfId="305"/>
    <cellStyle name="Normal 5" xfId="306"/>
    <cellStyle name="Normal 5 2" xfId="307"/>
    <cellStyle name="Normal 5 3" xfId="308"/>
    <cellStyle name="Normal 5 4" xfId="309"/>
    <cellStyle name="Normal 5 5" xfId="310"/>
    <cellStyle name="Normal 6" xfId="311"/>
    <cellStyle name="Normal 6 2" xfId="312"/>
    <cellStyle name="Normal 6 3" xfId="313"/>
    <cellStyle name="Normal 6 4" xfId="314"/>
    <cellStyle name="Normal 7" xfId="315"/>
    <cellStyle name="Normal 7 2" xfId="316"/>
    <cellStyle name="Normal 8" xfId="317"/>
    <cellStyle name="Normal 8 10" xfId="318"/>
    <cellStyle name="Normal 8 11" xfId="319"/>
    <cellStyle name="Normal 8 12" xfId="320"/>
    <cellStyle name="Normal 8 13" xfId="321"/>
    <cellStyle name="Normal 8 14" xfId="322"/>
    <cellStyle name="Normal 8 15" xfId="323"/>
    <cellStyle name="Normal 8 16" xfId="324"/>
    <cellStyle name="Normal 8 2" xfId="325"/>
    <cellStyle name="Normal 8 3" xfId="326"/>
    <cellStyle name="Normal 8 4" xfId="327"/>
    <cellStyle name="Normal 8 5" xfId="328"/>
    <cellStyle name="Normal 8 6" xfId="329"/>
    <cellStyle name="Normal 8 7" xfId="330"/>
    <cellStyle name="Normal 8 8" xfId="331"/>
    <cellStyle name="Normal 8 9" xfId="332"/>
    <cellStyle name="Normal 9" xfId="13"/>
    <cellStyle name="Normal 9 10" xfId="333"/>
    <cellStyle name="Normal 9 11" xfId="334"/>
    <cellStyle name="Normal 9 12" xfId="335"/>
    <cellStyle name="Normal 9 13" xfId="336"/>
    <cellStyle name="Normal 9 14" xfId="337"/>
    <cellStyle name="Normal 9 15" xfId="338"/>
    <cellStyle name="Normal 9 16" xfId="339"/>
    <cellStyle name="Normal 9 2" xfId="14"/>
    <cellStyle name="Normal 9 3" xfId="340"/>
    <cellStyle name="Normal 9 4" xfId="341"/>
    <cellStyle name="Normal 9 5" xfId="342"/>
    <cellStyle name="Normal 9 6" xfId="343"/>
    <cellStyle name="Normal 9 7" xfId="344"/>
    <cellStyle name="Normal 9 8" xfId="345"/>
    <cellStyle name="Normal 9 9" xfId="346"/>
    <cellStyle name="Porcentual 2" xfId="347"/>
    <cellStyle name="Porcentual 2 2" xfId="348"/>
    <cellStyle name="Porcentual 3" xfId="349"/>
    <cellStyle name="Porcentual 4" xfId="350"/>
    <cellStyle name="Porcentual 5" xfId="351"/>
    <cellStyle name="Porcentual 6" xfId="352"/>
    <cellStyle name="Porcentual 7" xfId="353"/>
    <cellStyle name="Währung" xfId="3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resup.lap\Desktop\CENTRINF\Ci2002\Ingresos\Presupuesto%20de%20Ingresos\ESTADOS%20FINANCIEROS%202000\Septiembre\CUENTA%20PUBLICA%209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2000\comantepyautorizado02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HA\C\PRESUP98\NIVRES\U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ha\c\PRESUP98\FINANZAS98\SF-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xg\doc\2017\Cuenta%20P&#250;blica%20Trimestral\Balanza%20de%20Comprobaci&#243;n%20de%20Cuentas%20Contables%202016%20NIVEL%2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xg\doc\2017\Cuenta%20P&#250;blica%20Trimestral\Balanza%202016%20DI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oria_int\subsidio\Documents%20and%20Settings\Lchavez\Mis%20documentos\2004\Lchr%202004\PRESUPUESTO\BD\BD%20ACUERDOS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polo\Mis%20documentos\1.-%20POLO\00.-%20SEFIN\e).-%20Presupuesto%202010\1.-%20POLO\00.-%20SEFIN\e).-%20Presupuesto%202010\01%20PRESUPUESTO%202010%20(CEDULAS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99\finanzas99\estr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98\nivres\CAPI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2000\CAPIT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.-%20PRESUPUESTO\2007\01.-%20BD%20MUEG%20$%2049,933,100,000%20%20GAB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ESUP\06.-%20JUN%20'07\06.-%20BD%20Av%20x%20Cve%20JUN%20al%2002-Jul-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polo\Mis%20documentos\1.-%20POLO\00.-%20SEFIN\e).-%20Presupuesto%202010\1.-%20POLO\10.-%20DGAI_Jose%20Luis%20Velasco%20G&#243;mez\01.-%20BD%20MUEG%20$%2049,933,100,000%20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GRADO"/>
      <sheetName val="INTEGRADO (gto-op)"/>
      <sheetName val="INTEGRADO (gto-op) (2)"/>
      <sheetName val="FORMATO 6"/>
      <sheetName val="programa"/>
      <sheetName val="proyecto"/>
      <sheetName val="ur"/>
      <sheetName val="ESTRUCTURA"/>
      <sheetName val="Calendarización (2)"/>
      <sheetName val="SUB-TOT POR CAPITULOS"/>
    </sheetNames>
    <sheetDataSet>
      <sheetData sheetId="0"/>
      <sheetData sheetId="1"/>
      <sheetData sheetId="2"/>
      <sheetData sheetId="3"/>
      <sheetData sheetId="4">
        <row r="8">
          <cell r="A8" t="str">
            <v>006</v>
          </cell>
          <cell r="B8" t="str">
            <v>PROMOVER E IMPULSAR  LA PARTICIPACIÓN SOCIAL</v>
          </cell>
        </row>
        <row r="9">
          <cell r="A9" t="str">
            <v>013</v>
          </cell>
          <cell r="B9" t="str">
            <v>DESARROLLO INTEGRAL Y REGIONAL DE JALISCO</v>
          </cell>
        </row>
        <row r="10">
          <cell r="A10" t="str">
            <v>013</v>
          </cell>
          <cell r="B10" t="str">
            <v>DESARROLLO INTEGRAL Y REGIONAL DE JALISCO</v>
          </cell>
        </row>
        <row r="11">
          <cell r="A11" t="str">
            <v>023</v>
          </cell>
          <cell r="B11" t="str">
            <v>EDUCACIÓN JALISCO</v>
          </cell>
        </row>
        <row r="12">
          <cell r="A12" t="str">
            <v>026</v>
          </cell>
          <cell r="B12" t="str">
            <v>PROGRAMA JALISCO DE ABASTO Y ASISTENCIA SOCIAL</v>
          </cell>
        </row>
        <row r="13">
          <cell r="A13" t="str">
            <v>029</v>
          </cell>
          <cell r="B13" t="str">
            <v>DIFUSIÓN Y PROMOCIÓN DEL DEPORTE</v>
          </cell>
        </row>
        <row r="14">
          <cell r="A14" t="str">
            <v>032</v>
          </cell>
          <cell r="B14" t="str">
            <v>CAPACITACIÓN Y DESARROLLO DEL SERVIDOR PÚBLICO</v>
          </cell>
        </row>
        <row r="15">
          <cell r="A15" t="str">
            <v>034</v>
          </cell>
          <cell r="B15" t="str">
            <v>MODERNIZACIÓN TECNOLÓGICA Y DE SISTEMAS DE INFORMACIÓN</v>
          </cell>
        </row>
        <row r="16">
          <cell r="A16" t="str">
            <v>036</v>
          </cell>
          <cell r="B16" t="str">
            <v>ADMINISTRACIÓN GUBERNAMENTAL</v>
          </cell>
        </row>
      </sheetData>
      <sheetData sheetId="5">
        <row r="11">
          <cell r="A11" t="str">
            <v>002</v>
          </cell>
          <cell r="B11" t="str">
            <v>ATENCIÓN A LAS ASOCIACIONES DE PADRES DE FAMILIA</v>
          </cell>
        </row>
        <row r="12">
          <cell r="A12" t="str">
            <v>003</v>
          </cell>
          <cell r="B12" t="str">
            <v>PLANEACIÓN EDUCATIVA REGIONAL</v>
          </cell>
        </row>
        <row r="13">
          <cell r="A13" t="str">
            <v>004</v>
          </cell>
          <cell r="B13" t="str">
            <v>ADMINISTRACIÓN REGIONAL</v>
          </cell>
        </row>
        <row r="14">
          <cell r="A14" t="str">
            <v>005</v>
          </cell>
          <cell r="B14" t="str">
            <v>SUPERVISIÓN Y ASESORÍA EN EDUCACIÓN BÁSICA</v>
          </cell>
        </row>
        <row r="15">
          <cell r="A15" t="str">
            <v>006</v>
          </cell>
          <cell r="B15" t="str">
            <v>ORIENTACIÓN A PADRES DE FAMILIA INDÍGENA SOBRE EDUCACIÓN INICIAL</v>
          </cell>
        </row>
        <row r="16">
          <cell r="A16" t="str">
            <v>007</v>
          </cell>
          <cell r="B16" t="str">
            <v>ORIENTACIÓN A PADRES DE FAMILIA SOBRE EDUCACIÓN INICIAL</v>
          </cell>
        </row>
        <row r="17">
          <cell r="A17" t="str">
            <v>008</v>
          </cell>
          <cell r="B17" t="str">
            <v>CENTROS DE DESARROLLO INFANTIL</v>
          </cell>
        </row>
        <row r="18">
          <cell r="A18" t="str">
            <v>009</v>
          </cell>
          <cell r="B18" t="str">
            <v>ALTERNATIVAS PARA LA EDUCACIÓN PREESCOLAR RURAL</v>
          </cell>
        </row>
        <row r="19">
          <cell r="A19" t="str">
            <v>010</v>
          </cell>
          <cell r="B19" t="str">
            <v>EDUCACIÓN PREESCOLAR GENERAL</v>
          </cell>
        </row>
        <row r="20">
          <cell r="A20" t="str">
            <v>011</v>
          </cell>
          <cell r="B20" t="str">
            <v>EDUCACIÓN PRIMARIA PARA NIÑOS MIGRANTES</v>
          </cell>
        </row>
        <row r="21">
          <cell r="A21" t="str">
            <v>012</v>
          </cell>
          <cell r="B21" t="str">
            <v>EDUCACIÓN PRIMARIA GENERAL</v>
          </cell>
        </row>
        <row r="22">
          <cell r="A22" t="str">
            <v>013</v>
          </cell>
          <cell r="B22" t="str">
            <v>EDUCACIÓN INDÍGENA</v>
          </cell>
        </row>
        <row r="23">
          <cell r="A23" t="str">
            <v>014</v>
          </cell>
          <cell r="B23" t="str">
            <v>APOYO DIDÁCTICO Y TÉCNICO PEDAGÓGICO A LA EDUCACIÓN BÁSICA</v>
          </cell>
        </row>
        <row r="24">
          <cell r="A24" t="str">
            <v>015</v>
          </cell>
          <cell r="B24" t="str">
            <v>RINCONES DE LECTURA</v>
          </cell>
        </row>
        <row r="25">
          <cell r="A25" t="str">
            <v>016</v>
          </cell>
          <cell r="B25" t="str">
            <v>DISTRIBUCIÓN DE LIBROS DE TEXTO GRATUITOS</v>
          </cell>
        </row>
        <row r="26">
          <cell r="A26" t="str">
            <v>017</v>
          </cell>
          <cell r="B26" t="str">
            <v xml:space="preserve"> RECONOCIMIENTOS Y ESTIMULOS PARA ALUMNOS SOBRESALIENTES</v>
          </cell>
        </row>
        <row r="27">
          <cell r="A27" t="str">
            <v>018</v>
          </cell>
          <cell r="B27" t="str">
            <v>ATENCIÓN PREVENTIVA Y COMPENSATORIA</v>
          </cell>
        </row>
        <row r="28">
          <cell r="A28" t="str">
            <v>019</v>
          </cell>
          <cell r="B28" t="str">
            <v xml:space="preserve"> EDUCACIÓN SECUNDARIA</v>
          </cell>
        </row>
        <row r="29">
          <cell r="A29" t="str">
            <v>021</v>
          </cell>
          <cell r="B29" t="str">
            <v>EDUCACIÓN MIGRANTE BINACIONAL</v>
          </cell>
        </row>
        <row r="30">
          <cell r="A30" t="str">
            <v>022</v>
          </cell>
          <cell r="B30" t="str">
            <v>CARRERA MAGISTERIAL</v>
          </cell>
        </row>
        <row r="31">
          <cell r="A31" t="str">
            <v>023</v>
          </cell>
          <cell r="B31" t="str">
            <v>BECAS PARA EDUCACIÓN BÁSICA</v>
          </cell>
        </row>
        <row r="32">
          <cell r="A32" t="str">
            <v>024</v>
          </cell>
          <cell r="B32" t="str">
            <v>INTERNADOS EN EDUCACIÓN PRIMARIA</v>
          </cell>
        </row>
        <row r="33">
          <cell r="A33" t="str">
            <v>025</v>
          </cell>
          <cell r="B33" t="str">
            <v>EDUCACIÓN NORMAL</v>
          </cell>
        </row>
        <row r="34">
          <cell r="A34" t="str">
            <v>026</v>
          </cell>
          <cell r="B34" t="str">
            <v>EDUCACIÓN SUPERIOR PEDAGÓGICA ( UPN )</v>
          </cell>
        </row>
        <row r="35">
          <cell r="A35" t="str">
            <v>027</v>
          </cell>
          <cell r="B35" t="str">
            <v>BECAS PARA EDUCACIÓN NORMAL</v>
          </cell>
        </row>
        <row r="36">
          <cell r="A36" t="str">
            <v>030</v>
          </cell>
          <cell r="B36" t="str">
            <v>EDUCACIÓN PARA ADULTOS</v>
          </cell>
        </row>
        <row r="37">
          <cell r="A37" t="str">
            <v>032</v>
          </cell>
          <cell r="B37" t="str">
            <v>INTERVENCIÓN PSICOPEDAGÓGICA EN ESCUELAS DE EDUCACIÓN BÁSICA</v>
          </cell>
        </row>
        <row r="38">
          <cell r="A38" t="str">
            <v>033</v>
          </cell>
          <cell r="B38" t="str">
            <v>EDUCACIÓN ESPECIAL</v>
          </cell>
        </row>
        <row r="39">
          <cell r="A39" t="str">
            <v>034</v>
          </cell>
          <cell r="B39" t="str">
            <v>SISTEMA DE INSCRIPCIONES EN LA EDUCACIÓN BÁSICA</v>
          </cell>
        </row>
        <row r="40">
          <cell r="A40" t="str">
            <v>035</v>
          </cell>
          <cell r="B40" t="str">
            <v>INTEGRACIÓN DEL SISTEMA DE ESTADÍSTICAS CONTINUAS</v>
          </cell>
        </row>
        <row r="41">
          <cell r="A41" t="str">
            <v>037</v>
          </cell>
          <cell r="B41" t="str">
            <v>EQUIPAMIENTO ESCOLAR PARA LA EDUCACIÓN BÁSICA</v>
          </cell>
        </row>
        <row r="42">
          <cell r="A42" t="str">
            <v>038</v>
          </cell>
          <cell r="B42" t="str">
            <v>MANTENIMIENTO DE INMUEBLES ESCOLARES</v>
          </cell>
        </row>
        <row r="43">
          <cell r="A43" t="str">
            <v>042</v>
          </cell>
          <cell r="B43" t="str">
            <v>PROMOCIÓN DE LA SALUD, SEGURIDAD E HIGIENE ESCOLAR</v>
          </cell>
        </row>
        <row r="44">
          <cell r="A44" t="str">
            <v>044</v>
          </cell>
          <cell r="B44" t="str">
            <v>EDUCACIÓN FÍSICA Y DEPORTIVA EN LA EDUCACIÓN BÁSICA</v>
          </cell>
        </row>
        <row r="45">
          <cell r="A45" t="str">
            <v>046</v>
          </cell>
          <cell r="B45" t="str">
            <v>CAPACITACIÓN Y DESARROLLO DEL MAGISTERIO</v>
          </cell>
        </row>
        <row r="46">
          <cell r="A46" t="str">
            <v>047</v>
          </cell>
          <cell r="B46" t="str">
            <v>MODERNIZACIÓN Y ACTUALIZACIÓN DE SISTEMAS DE INFORMACIÓN</v>
          </cell>
        </row>
        <row r="47">
          <cell r="A47" t="str">
            <v>049</v>
          </cell>
          <cell r="B47" t="str">
            <v>ADMINISTRACIÓN CENTRAL DE LA SECRETARÍA DE EDUCACIÓN</v>
          </cell>
        </row>
      </sheetData>
      <sheetData sheetId="6">
        <row r="8">
          <cell r="A8" t="str">
            <v>00399</v>
          </cell>
          <cell r="B8" t="str">
            <v>DIRECCIÓN DE APOYOS AUDIOVISUALES PARA LA EDUCACIÓN</v>
          </cell>
        </row>
        <row r="9">
          <cell r="A9" t="str">
            <v>00412</v>
          </cell>
          <cell r="B9" t="str">
            <v>COORDINACIÓN GENERAL DEL SUBSISTEMA INTEGRADO</v>
          </cell>
        </row>
        <row r="10">
          <cell r="A10" t="str">
            <v>00415</v>
          </cell>
          <cell r="B10" t="str">
            <v>DIRECCIÓN DE PROGRAMACIÓN Y PRESUPUESTO</v>
          </cell>
        </row>
        <row r="11">
          <cell r="A11" t="str">
            <v>00418</v>
          </cell>
          <cell r="B11" t="str">
            <v>COORDINACIÓN DE EDUCACIÓN BÁSICA</v>
          </cell>
        </row>
        <row r="12">
          <cell r="A12" t="str">
            <v>00419</v>
          </cell>
          <cell r="B12" t="str">
            <v>DIRECCIÓN DE EDUCACIÓN INICIAL</v>
          </cell>
        </row>
        <row r="13">
          <cell r="A13" t="str">
            <v>00420</v>
          </cell>
          <cell r="B13" t="str">
            <v>DIRECCIÓN DE EDUCACIÓN PREESCOLAR</v>
          </cell>
        </row>
        <row r="14">
          <cell r="A14" t="str">
            <v>00421</v>
          </cell>
          <cell r="B14" t="str">
            <v>DIRECCIÓN DE EDUCACIÓN PRIMARIA</v>
          </cell>
        </row>
        <row r="15">
          <cell r="A15" t="str">
            <v>00422</v>
          </cell>
          <cell r="B15" t="str">
            <v>DIRECCIÓN DE SECUNDARIAS GENERALES</v>
          </cell>
        </row>
        <row r="16">
          <cell r="A16" t="str">
            <v>00423</v>
          </cell>
          <cell r="B16" t="str">
            <v>DIRECCIÓN DE SECUNDARIAS TÉCNICAS</v>
          </cell>
        </row>
        <row r="17">
          <cell r="A17" t="str">
            <v>00424</v>
          </cell>
          <cell r="B17" t="str">
            <v>DIRECCIÓN DE TELESECUNDARIAS</v>
          </cell>
        </row>
        <row r="18">
          <cell r="A18" t="str">
            <v>00425</v>
          </cell>
          <cell r="B18" t="str">
            <v>DIRECCIÓN DE EDUCACIÓN ESPECIAL</v>
          </cell>
        </row>
        <row r="19">
          <cell r="A19" t="str">
            <v>00426</v>
          </cell>
          <cell r="B19" t="str">
            <v>DIRECCIÓN DE EDUCACIÓN INDÍGENA</v>
          </cell>
        </row>
        <row r="20">
          <cell r="A20" t="str">
            <v>00427</v>
          </cell>
          <cell r="B20" t="str">
            <v>DIRECCIÓN DE EDUCACIÓN FÍSICA Y DEPORTE</v>
          </cell>
        </row>
        <row r="21">
          <cell r="A21" t="str">
            <v>00428</v>
          </cell>
          <cell r="B21" t="str">
            <v>COORDINACIÓN DE FORMACIÓN Y ACTUALIZACIÓN DE DOCENTES</v>
          </cell>
        </row>
        <row r="22">
          <cell r="A22" t="str">
            <v>00430</v>
          </cell>
          <cell r="B22" t="str">
            <v>DIRECCIÓN DE EDUCACIÓN NORMAL</v>
          </cell>
        </row>
        <row r="23">
          <cell r="A23" t="str">
            <v>00431</v>
          </cell>
          <cell r="B23" t="str">
            <v>DIRECCIÓN DE ACTUALIZACIÓN Y SUPERACIÓN MEGISTERIAL</v>
          </cell>
        </row>
        <row r="24">
          <cell r="A24" t="str">
            <v>00432</v>
          </cell>
          <cell r="B24" t="str">
            <v>DIRECCIÓN ADMINISTRATIVA DE LA UNIVERSIDAD PEDAGÓGICA NACIONAL</v>
          </cell>
        </row>
        <row r="25">
          <cell r="A25" t="str">
            <v>00434</v>
          </cell>
          <cell r="B25" t="str">
            <v>DIRECCIÓN DE ATENCIÓN  A PADRES DE FAMILIA</v>
          </cell>
        </row>
        <row r="26">
          <cell r="A26" t="str">
            <v>00435</v>
          </cell>
          <cell r="B26" t="str">
            <v>DIRECCIÓN DE EDUCACIÓN PARA LA HIGIENE</v>
          </cell>
        </row>
        <row r="27">
          <cell r="A27" t="str">
            <v>00436</v>
          </cell>
          <cell r="B27" t="str">
            <v>COORDINACIÓN DE SERVICIOS REGIONALES</v>
          </cell>
        </row>
        <row r="28">
          <cell r="A28" t="str">
            <v>00437</v>
          </cell>
          <cell r="B28" t="str">
            <v>COORDINACIÓN ADMINISTRATIVA</v>
          </cell>
        </row>
        <row r="29">
          <cell r="A29" t="str">
            <v>00438</v>
          </cell>
          <cell r="B29" t="str">
            <v>COORDINACIÓN DE CARRERA MAGISTERIAL</v>
          </cell>
        </row>
        <row r="30">
          <cell r="A30" t="str">
            <v>00440</v>
          </cell>
          <cell r="B30" t="str">
            <v>DIRECIÓN DE RECURSOS MATERIALES</v>
          </cell>
        </row>
        <row r="31">
          <cell r="A31" t="str">
            <v>00442</v>
          </cell>
          <cell r="B31" t="str">
            <v>DIRECCIÓN DE INFORMÁTICA</v>
          </cell>
        </row>
        <row r="32">
          <cell r="A32" t="str">
            <v>00445</v>
          </cell>
          <cell r="B32" t="str">
            <v>DIRECCIÓN DE PROYECTOS ESPECIALES</v>
          </cell>
        </row>
        <row r="33">
          <cell r="A33" t="str">
            <v>00446</v>
          </cell>
          <cell r="B33" t="str">
            <v>COORDINACIÓN DE DESARROLLO DE RECURSOS HUMANOS Y TEC.</v>
          </cell>
        </row>
      </sheetData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"/>
    </sheetNames>
    <sheetDataSet>
      <sheetData sheetId="0">
        <row r="9">
          <cell r="A9">
            <v>200</v>
          </cell>
          <cell r="C9" t="str">
            <v>COORDINACION GENERAL DEL SUBSISTEMA INTEGRADO</v>
          </cell>
        </row>
        <row r="10">
          <cell r="A10">
            <v>210</v>
          </cell>
          <cell r="C10" t="str">
            <v>COORDINACION DE PLANEACION EDUCATIVA</v>
          </cell>
        </row>
        <row r="11">
          <cell r="A11">
            <v>220</v>
          </cell>
          <cell r="C11" t="str">
            <v>COORDINACION DE EDUCACION BASICA</v>
          </cell>
        </row>
        <row r="12">
          <cell r="A12">
            <v>230</v>
          </cell>
          <cell r="C12" t="str">
            <v>COORDINACION DE FORMACION Y ACT. DE DOCENTES</v>
          </cell>
        </row>
        <row r="13">
          <cell r="A13">
            <v>240</v>
          </cell>
          <cell r="C13" t="str">
            <v>COORDINACION DE EDUCACION EXTRAESCOLAR</v>
          </cell>
        </row>
        <row r="14">
          <cell r="A14">
            <v>250</v>
          </cell>
          <cell r="C14" t="str">
            <v>COORDINACION DE SERVICIOS REGIONALES</v>
          </cell>
        </row>
        <row r="15">
          <cell r="A15">
            <v>260</v>
          </cell>
          <cell r="C15" t="str">
            <v>COORDINACION ADMINISTRATIVA</v>
          </cell>
        </row>
        <row r="16">
          <cell r="A16">
            <v>270</v>
          </cell>
          <cell r="C16" t="str">
            <v>COORDINACION DE DESARROLLO DE RECURSOS HUMANOS Y TEC.</v>
          </cell>
        </row>
        <row r="17">
          <cell r="A17">
            <v>280</v>
          </cell>
          <cell r="C17" t="str">
            <v>DIRECCION GENERAL DE SERV. JURIDICOS</v>
          </cell>
        </row>
        <row r="18">
          <cell r="A18">
            <v>211</v>
          </cell>
          <cell r="C18" t="str">
            <v>DIRECCION DE ESTADISTICA</v>
          </cell>
        </row>
        <row r="19">
          <cell r="A19">
            <v>212</v>
          </cell>
          <cell r="C19" t="str">
            <v>DIRECCION DE PROGRAMACION Y PRESUPUESTO</v>
          </cell>
        </row>
        <row r="20">
          <cell r="A20">
            <v>213</v>
          </cell>
          <cell r="C20" t="str">
            <v>DIRECCION DE REGISTRO Y CERTIFICACION</v>
          </cell>
        </row>
        <row r="21">
          <cell r="A21">
            <v>214</v>
          </cell>
          <cell r="C21" t="str">
            <v>DIRECCION DE ANALISIS Y EVALUACION</v>
          </cell>
        </row>
        <row r="22">
          <cell r="A22">
            <v>221</v>
          </cell>
          <cell r="C22" t="str">
            <v>DIRECCION DE EDUCACIÓN INICIAL</v>
          </cell>
        </row>
        <row r="23">
          <cell r="A23">
            <v>222</v>
          </cell>
          <cell r="C23" t="str">
            <v>DIRECCION DE EDUCACION PREESCOLAR</v>
          </cell>
        </row>
        <row r="24">
          <cell r="A24">
            <v>223</v>
          </cell>
          <cell r="C24" t="str">
            <v>DIRECCION DE EDUCACION PRIMARIA</v>
          </cell>
        </row>
        <row r="25">
          <cell r="A25">
            <v>224</v>
          </cell>
          <cell r="C25" t="str">
            <v>DIRECCION DE SECUNDARIAS GENERALES</v>
          </cell>
        </row>
        <row r="26">
          <cell r="A26">
            <v>225</v>
          </cell>
          <cell r="C26" t="str">
            <v>DIRECCION DE SECUNDARIAS TECNICAS</v>
          </cell>
        </row>
        <row r="27">
          <cell r="A27">
            <v>226</v>
          </cell>
          <cell r="C27" t="str">
            <v>DIRECCION DE TELESECUNDARIAS</v>
          </cell>
        </row>
        <row r="28">
          <cell r="A28">
            <v>227</v>
          </cell>
          <cell r="C28" t="str">
            <v>DIRECCION DE EDUCACION ESPECIAL</v>
          </cell>
        </row>
        <row r="29">
          <cell r="A29">
            <v>228</v>
          </cell>
          <cell r="C29" t="str">
            <v>DIRECCION DE EDUCACION INDIGENA</v>
          </cell>
        </row>
        <row r="30">
          <cell r="A30">
            <v>229</v>
          </cell>
          <cell r="C30" t="str">
            <v>DIRECCION DE EDUCACION FISICA</v>
          </cell>
        </row>
        <row r="31">
          <cell r="A31">
            <v>231</v>
          </cell>
          <cell r="C31" t="str">
            <v>DIRECCION DE EDUC. MEDIA SUPERIOR</v>
          </cell>
        </row>
        <row r="32">
          <cell r="A32">
            <v>232</v>
          </cell>
          <cell r="C32" t="str">
            <v>DIRECCION DE EDUCACION NORMAL</v>
          </cell>
        </row>
        <row r="33">
          <cell r="A33">
            <v>233</v>
          </cell>
          <cell r="C33" t="str">
            <v>DIRECCION DE ACTUALIZACION Y SUP. MAGISTERIAL</v>
          </cell>
        </row>
        <row r="34">
          <cell r="A34">
            <v>234</v>
          </cell>
          <cell r="C34" t="str">
            <v>DIRECCION ADMINISTRATIVA DE LA U.P.N.</v>
          </cell>
        </row>
        <row r="35">
          <cell r="A35">
            <v>241</v>
          </cell>
          <cell r="C35" t="str">
            <v>DIRECCION DE ATENCION A PADRES DE FAMILIA</v>
          </cell>
        </row>
        <row r="36">
          <cell r="A36">
            <v>242</v>
          </cell>
          <cell r="C36" t="str">
            <v>DIRECCION DE EDUC. PARA LA HIGIENE</v>
          </cell>
        </row>
        <row r="37">
          <cell r="A37">
            <v>243</v>
          </cell>
          <cell r="C37" t="str">
            <v>DIRECCION DE PROYECTOS ESPECIALES</v>
          </cell>
        </row>
        <row r="38">
          <cell r="A38">
            <v>261</v>
          </cell>
          <cell r="C38" t="str">
            <v>COORDINACION DE CARRERA MAGISTERIAL</v>
          </cell>
        </row>
        <row r="39">
          <cell r="A39">
            <v>262</v>
          </cell>
          <cell r="C39" t="str">
            <v>DIRECCION DE PERSONAL Y RELACIONES LABORALES</v>
          </cell>
        </row>
        <row r="40">
          <cell r="A40">
            <v>263</v>
          </cell>
          <cell r="C40" t="str">
            <v>DIRECCION DE RECURSOS MATERIALES</v>
          </cell>
        </row>
        <row r="41">
          <cell r="A41">
            <v>264</v>
          </cell>
          <cell r="C41" t="str">
            <v>DIRECCION DE RECURSOS FINANCIEROS</v>
          </cell>
        </row>
        <row r="42">
          <cell r="A42">
            <v>265</v>
          </cell>
          <cell r="C42" t="str">
            <v>DIRECCION DE INFORMATICA</v>
          </cell>
        </row>
        <row r="43">
          <cell r="A43">
            <v>263</v>
          </cell>
          <cell r="C43" t="str">
            <v>CARRERA MAGISTERIAL</v>
          </cell>
        </row>
        <row r="44">
          <cell r="A44">
            <v>264</v>
          </cell>
          <cell r="C44" t="str">
            <v>DIRECCION DE PERSONAL</v>
          </cell>
        </row>
        <row r="45">
          <cell r="A45">
            <v>265</v>
          </cell>
          <cell r="C45" t="str">
            <v>DIRECCION DE RECURSOS MATERIALES</v>
          </cell>
        </row>
        <row r="46">
          <cell r="A46">
            <v>266</v>
          </cell>
          <cell r="C46" t="str">
            <v>DIRECCION DE RECURSOS FINANCIEROS</v>
          </cell>
        </row>
        <row r="47">
          <cell r="A47">
            <v>267</v>
          </cell>
          <cell r="C47" t="str">
            <v>DIRECCION DE INFORMATICA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-01"/>
    </sheetNames>
    <sheetDataSet>
      <sheetData sheetId="0">
        <row r="18">
          <cell r="F18" t="str">
            <v>001</v>
          </cell>
          <cell r="K18" t="str">
            <v>ADMINISTRACION CENTRAL</v>
          </cell>
        </row>
        <row r="19">
          <cell r="F19" t="str">
            <v>002</v>
          </cell>
          <cell r="K19" t="str">
            <v>ADMINISTRACION REGIONAL</v>
          </cell>
        </row>
        <row r="20">
          <cell r="F20" t="str">
            <v>003</v>
          </cell>
          <cell r="K20" t="str">
            <v>ADMINISTRACION DE LAS UNIDADES UPN</v>
          </cell>
        </row>
        <row r="21">
          <cell r="F21" t="str">
            <v>004</v>
          </cell>
          <cell r="K21" t="str">
            <v>APOYO A PROGRAMAS EDUATIVOS</v>
          </cell>
        </row>
        <row r="22">
          <cell r="F22" t="str">
            <v>005</v>
          </cell>
          <cell r="K22" t="str">
            <v>REDES DE COMPUTACION INSTITUCIONAL</v>
          </cell>
        </row>
        <row r="23">
          <cell r="F23" t="str">
            <v>006</v>
          </cell>
          <cell r="K23" t="str">
            <v>SISTEMA INTEGRAL DE ADMINISTRACION DE PERSONAL</v>
          </cell>
        </row>
        <row r="24">
          <cell r="F24" t="str">
            <v>007</v>
          </cell>
          <cell r="K24" t="str">
            <v>INSCRIPCIONES EN FEBRERO</v>
          </cell>
        </row>
        <row r="25">
          <cell r="F25" t="str">
            <v>008</v>
          </cell>
          <cell r="K25" t="str">
            <v>HOMOLOGACION</v>
          </cell>
        </row>
        <row r="28">
          <cell r="G28" t="str">
            <v>POLITICA Y PLANEACION ECONOMICA Y SOCIAL</v>
          </cell>
        </row>
        <row r="29">
          <cell r="H29" t="str">
            <v>SOCIAL</v>
          </cell>
        </row>
        <row r="30">
          <cell r="I30" t="str">
            <v>POLITICA Y PLANEAC. DEL DES. DE LA EDUC., CULTURA RECREACION Y DEPORTE</v>
          </cell>
        </row>
        <row r="31">
          <cell r="J31" t="str">
            <v>PLANEACION, PROGRAMACION Y PRESUPUESTACION</v>
          </cell>
        </row>
        <row r="32">
          <cell r="F32" t="str">
            <v>009</v>
          </cell>
          <cell r="K32" t="str">
            <v>MICROPLANEACION</v>
          </cell>
        </row>
        <row r="36">
          <cell r="G36" t="str">
            <v>FOMENTO Y REGULACION</v>
          </cell>
        </row>
        <row r="37">
          <cell r="H37" t="str">
            <v>SOCIAL</v>
          </cell>
        </row>
        <row r="38">
          <cell r="I38" t="str">
            <v>FOMENTO Y REGULACION DE CAPACITACION P/ LOS TRAB.</v>
          </cell>
        </row>
        <row r="39">
          <cell r="J39" t="str">
            <v>CAPACITACION A SERVIDORES PUBLICOS</v>
          </cell>
        </row>
        <row r="40">
          <cell r="F40" t="str">
            <v>010</v>
          </cell>
          <cell r="K40" t="str">
            <v>ACTUALIZACION DEL MAGISTERIO</v>
          </cell>
        </row>
        <row r="44">
          <cell r="I44" t="str">
            <v>FOMENTO Y REGULACION DE LA EDUCACION, CULTURA, DEPORTE Y RECREACION</v>
          </cell>
        </row>
        <row r="45">
          <cell r="J45" t="str">
            <v>FOMENTO, NORMATIVIDAD, CONTROL Y EVALUACION DE LA EDUCACION</v>
          </cell>
        </row>
        <row r="46">
          <cell r="F46" t="str">
            <v>011</v>
          </cell>
          <cell r="K46" t="str">
            <v>SISTEMA ESTATAL DE EVALUACION EDUCATIVA</v>
          </cell>
        </row>
        <row r="48">
          <cell r="G48" t="str">
            <v>DESARROLLO SOCIAL</v>
          </cell>
        </row>
        <row r="49">
          <cell r="H49" t="str">
            <v>SERVICIOS EDUCATIVOS</v>
          </cell>
        </row>
        <row r="50">
          <cell r="I50" t="str">
            <v>EDUCACION BASICA</v>
          </cell>
        </row>
        <row r="51">
          <cell r="J51" t="str">
            <v>EDUCACION PREESCOLAR GENERAL</v>
          </cell>
        </row>
        <row r="52">
          <cell r="F52" t="str">
            <v>012</v>
          </cell>
          <cell r="K52" t="str">
            <v>CENTRO DE AT'N. PREV. EN EDUC. PREESC.</v>
          </cell>
        </row>
        <row r="53">
          <cell r="F53" t="str">
            <v>013</v>
          </cell>
          <cell r="K53" t="str">
            <v>PREESCOLAR GENERAL</v>
          </cell>
        </row>
        <row r="54">
          <cell r="F54" t="str">
            <v>014</v>
          </cell>
          <cell r="K54" t="str">
            <v>DIFUSION DEL PROGRAMA DE EDUCACION PREESCOLAR</v>
          </cell>
        </row>
        <row r="55">
          <cell r="F55" t="str">
            <v>015</v>
          </cell>
          <cell r="K55" t="str">
            <v>SUPERVISION Y ASESORIA EN EDUCACION PREESCOLAR</v>
          </cell>
        </row>
        <row r="56">
          <cell r="J56" t="str">
            <v>EDUCACION PREESCOLAR RURAL</v>
          </cell>
        </row>
        <row r="57">
          <cell r="F57" t="str">
            <v>016</v>
          </cell>
          <cell r="K57" t="str">
            <v>ALTERNATIVAS PARA LA EDUC. PREESC. RURAL</v>
          </cell>
        </row>
        <row r="58">
          <cell r="J58" t="str">
            <v>EDUCACION PREESCOLAR INDIGENA</v>
          </cell>
        </row>
        <row r="59">
          <cell r="F59" t="str">
            <v>017</v>
          </cell>
          <cell r="K59" t="str">
            <v>PREESCOLAR INDIGENA</v>
          </cell>
        </row>
        <row r="60">
          <cell r="J60" t="str">
            <v>EDUCACION PRIMARIA GENERAL</v>
          </cell>
        </row>
        <row r="61">
          <cell r="F61" t="str">
            <v>018</v>
          </cell>
          <cell r="K61" t="str">
            <v>RECONOCIMIENTOS Y ESTIMULOS P/ALUMNOS</v>
          </cell>
        </row>
        <row r="62">
          <cell r="F62" t="str">
            <v>019</v>
          </cell>
          <cell r="K62" t="str">
            <v>SUPERVISION Y ASESORIA EN EDUC. PRIMARIA</v>
          </cell>
        </row>
        <row r="63">
          <cell r="F63" t="str">
            <v>020</v>
          </cell>
          <cell r="K63" t="str">
            <v>P R O N A L E E S   ( PALEM )</v>
          </cell>
        </row>
        <row r="64">
          <cell r="F64" t="str">
            <v>021</v>
          </cell>
          <cell r="K64" t="str">
            <v>RINCONES DE LECTURA</v>
          </cell>
        </row>
        <row r="65">
          <cell r="F65" t="str">
            <v>022</v>
          </cell>
          <cell r="K65" t="str">
            <v>PRIMARIA GENERAL</v>
          </cell>
        </row>
        <row r="66">
          <cell r="F66" t="str">
            <v>023</v>
          </cell>
          <cell r="K66" t="str">
            <v>ATENCION PREVENTIVA Y COMPENSATORIA</v>
          </cell>
        </row>
        <row r="67">
          <cell r="F67" t="str">
            <v>024</v>
          </cell>
          <cell r="K67" t="str">
            <v>CARRERA MAGISTERIAL (ESTATAL)</v>
          </cell>
        </row>
        <row r="68">
          <cell r="J68" t="str">
            <v>EDUCACION PRIMARIA RURAL</v>
          </cell>
        </row>
        <row r="69">
          <cell r="F69" t="str">
            <v>025</v>
          </cell>
          <cell r="K69" t="str">
            <v>ARRAIGO DEL MAESTRO EN EL MEDIO RURAL E INDIGENA</v>
          </cell>
        </row>
        <row r="70">
          <cell r="F70" t="str">
            <v>026</v>
          </cell>
          <cell r="K70" t="str">
            <v>PRIMARIA PARA NIÑOS MIGRANTES</v>
          </cell>
        </row>
        <row r="71">
          <cell r="J71" t="str">
            <v>EDUCACION PRIMARIA INDIGENA</v>
          </cell>
        </row>
        <row r="72">
          <cell r="F72" t="str">
            <v>027</v>
          </cell>
          <cell r="K72" t="str">
            <v>PRIMARIA INDIGENA</v>
          </cell>
        </row>
        <row r="73">
          <cell r="F73" t="str">
            <v>028</v>
          </cell>
          <cell r="K73" t="str">
            <v>SUPERVISION Y ASESORIA EN PRIMARIA INDIGENA</v>
          </cell>
        </row>
        <row r="74">
          <cell r="J74" t="str">
            <v>EDUCACION SECUNDARIA GENERAL</v>
          </cell>
        </row>
        <row r="75">
          <cell r="F75" t="str">
            <v>029</v>
          </cell>
          <cell r="K75" t="str">
            <v>SUPERVISION Y ASES. EN EDUC. SEC. GRAL.</v>
          </cell>
        </row>
        <row r="76">
          <cell r="F76" t="str">
            <v>030</v>
          </cell>
          <cell r="K76" t="str">
            <v>SECUNDARIA GENERAL</v>
          </cell>
        </row>
        <row r="77">
          <cell r="J77" t="str">
            <v>EDUCACION SECUNDARIA TECNICA</v>
          </cell>
        </row>
        <row r="78">
          <cell r="F78" t="str">
            <v>031</v>
          </cell>
          <cell r="K78" t="str">
            <v>SUPERVISION Y ASESORIA EN EDUC. SEC. TEC.</v>
          </cell>
        </row>
        <row r="79">
          <cell r="F79" t="str">
            <v>032</v>
          </cell>
          <cell r="K79" t="str">
            <v>SECUNDARIA TECNICA</v>
          </cell>
        </row>
        <row r="80">
          <cell r="J80" t="str">
            <v>EDUCACION TELESECUNDARIA</v>
          </cell>
        </row>
        <row r="81">
          <cell r="F81" t="str">
            <v>033</v>
          </cell>
          <cell r="K81" t="str">
            <v>SUPERVISION Y ASESORIA EN TELESEC.</v>
          </cell>
        </row>
        <row r="82">
          <cell r="F82" t="str">
            <v>034</v>
          </cell>
          <cell r="K82" t="str">
            <v>TELESECUNDARIA</v>
          </cell>
        </row>
        <row r="83">
          <cell r="J83" t="str">
            <v>EDUCACION FISICA PARA LA EDUCACION BASICA</v>
          </cell>
        </row>
        <row r="84">
          <cell r="F84" t="str">
            <v>035</v>
          </cell>
          <cell r="K84" t="str">
            <v>EDUCACION FISICA EN PREESCOLAR</v>
          </cell>
        </row>
        <row r="85">
          <cell r="F85" t="str">
            <v>036</v>
          </cell>
          <cell r="K85" t="str">
            <v>EDUCACION FISICA EN PRIMARIA</v>
          </cell>
        </row>
        <row r="88">
          <cell r="I88" t="str">
            <v>EDUCACION SUPERIOR</v>
          </cell>
        </row>
        <row r="89">
          <cell r="J89" t="str">
            <v>EDUCACION SUPERIOR PEDAGOGICA</v>
          </cell>
        </row>
        <row r="90">
          <cell r="F90" t="str">
            <v>037</v>
          </cell>
          <cell r="K90" t="str">
            <v>DIFUSION Y EXTENSION UNIVERSITARIA</v>
          </cell>
        </row>
        <row r="91">
          <cell r="F91" t="str">
            <v>038</v>
          </cell>
          <cell r="K91" t="str">
            <v>MEJORAMIENTO DE BIBLIOTECAS</v>
          </cell>
        </row>
        <row r="92">
          <cell r="F92" t="str">
            <v>039</v>
          </cell>
          <cell r="K92" t="str">
            <v>INVESTIGACION DE CIENCIAS DE LA E. UPN</v>
          </cell>
        </row>
        <row r="93">
          <cell r="F93" t="str">
            <v>040</v>
          </cell>
          <cell r="K93" t="str">
            <v>CENTROS DE MAESTROS</v>
          </cell>
        </row>
        <row r="94">
          <cell r="F94" t="str">
            <v>041</v>
          </cell>
          <cell r="K94" t="str">
            <v>CEDERHTEJ</v>
          </cell>
        </row>
        <row r="95">
          <cell r="F95" t="str">
            <v>042</v>
          </cell>
          <cell r="K95" t="str">
            <v>NORMAL EDUACION PREESCOLAR</v>
          </cell>
        </row>
        <row r="96">
          <cell r="F96" t="str">
            <v>043</v>
          </cell>
          <cell r="K96" t="str">
            <v>NORMAL EDUCACION PRIMARIA</v>
          </cell>
        </row>
        <row r="97">
          <cell r="F97" t="str">
            <v>044</v>
          </cell>
          <cell r="K97" t="str">
            <v>NORMAL RURAL</v>
          </cell>
        </row>
        <row r="98">
          <cell r="F98" t="str">
            <v>045</v>
          </cell>
          <cell r="K98" t="str">
            <v>EDUC. SUPERIOR PEDAGOGICA  (UPN)</v>
          </cell>
        </row>
        <row r="99">
          <cell r="F99" t="str">
            <v>046</v>
          </cell>
          <cell r="K99" t="str">
            <v>NORMAL DE  ESPECIALIZACION</v>
          </cell>
        </row>
        <row r="102">
          <cell r="I102" t="str">
            <v>EDUCACION DE POSGRADO</v>
          </cell>
        </row>
        <row r="103">
          <cell r="J103" t="str">
            <v>EDUCACION DE POSGRADO PEDAGOGICO</v>
          </cell>
        </row>
        <row r="104">
          <cell r="F104" t="str">
            <v>047</v>
          </cell>
          <cell r="K104" t="str">
            <v>EDUCACION DE POSGRADO PEDAGOGICO</v>
          </cell>
        </row>
        <row r="107">
          <cell r="I107" t="str">
            <v>EDUCACION EXTRAESCOLAR</v>
          </cell>
        </row>
        <row r="108">
          <cell r="J108" t="str">
            <v>EDUCACION INICIAL</v>
          </cell>
        </row>
        <row r="109">
          <cell r="F109" t="str">
            <v>048</v>
          </cell>
          <cell r="K109" t="str">
            <v>SUPERVISION Y ASESORIA EN EDUCACION INI.</v>
          </cell>
        </row>
        <row r="110">
          <cell r="F110" t="str">
            <v>049</v>
          </cell>
          <cell r="K110" t="str">
            <v>CENTRO DE DESARROLLO INFANTIL</v>
          </cell>
        </row>
        <row r="111">
          <cell r="F111" t="str">
            <v>050</v>
          </cell>
          <cell r="K111" t="str">
            <v>ORIENTACION A PADRES DE FAMILIA</v>
          </cell>
        </row>
        <row r="112">
          <cell r="F112" t="str">
            <v>051</v>
          </cell>
          <cell r="K112" t="str">
            <v>DIFUSION DE PROGRAMA DE EDUCACION INICIAL</v>
          </cell>
        </row>
        <row r="113">
          <cell r="F113" t="str">
            <v>052</v>
          </cell>
          <cell r="K113" t="str">
            <v>ORIENTACION A PADRES DE FAMILIA INDIGENA</v>
          </cell>
        </row>
        <row r="116">
          <cell r="J116" t="str">
            <v>EDUCACION ESPECIAL</v>
          </cell>
        </row>
        <row r="117">
          <cell r="F117" t="str">
            <v>053</v>
          </cell>
          <cell r="K117" t="str">
            <v>EDUCACION ESPECIAL EN ZONAS RURALES</v>
          </cell>
        </row>
        <row r="118">
          <cell r="F118" t="str">
            <v>054</v>
          </cell>
          <cell r="K118" t="str">
            <v>CENTROS ORIENT. EVALUAC. Y CANALIZAC.</v>
          </cell>
        </row>
        <row r="119">
          <cell r="F119" t="str">
            <v>055</v>
          </cell>
          <cell r="K119" t="str">
            <v>INVESTIG. Y ACTUA. DE PNAL. EN EDUC. ESP.</v>
          </cell>
        </row>
        <row r="120">
          <cell r="F120" t="str">
            <v>056</v>
          </cell>
          <cell r="K120" t="str">
            <v>ESCUELA DE EDUCACION ESPECIAL</v>
          </cell>
        </row>
        <row r="121">
          <cell r="F121" t="str">
            <v>057</v>
          </cell>
          <cell r="K121" t="str">
            <v>CENTROS PSICOPEDAGOGICOS</v>
          </cell>
        </row>
        <row r="122">
          <cell r="F122" t="str">
            <v>058</v>
          </cell>
          <cell r="K122" t="str">
            <v>UNIDAD DE GRUPOS INTEGRADOS</v>
          </cell>
        </row>
        <row r="123">
          <cell r="F123" t="str">
            <v>059</v>
          </cell>
          <cell r="K123" t="str">
            <v>CENTROS DE CAPACITACION EDUC. ESP.</v>
          </cell>
        </row>
        <row r="124">
          <cell r="F124" t="str">
            <v>060</v>
          </cell>
          <cell r="K124" t="str">
            <v>ATENCION A NIÑOS Y JOV. CON CAP. SOBRES.</v>
          </cell>
        </row>
        <row r="125">
          <cell r="F125" t="str">
            <v>061</v>
          </cell>
          <cell r="K125" t="str">
            <v>ATENCION A NIÑOS Y JOVENES AUTISTAS</v>
          </cell>
        </row>
        <row r="126">
          <cell r="F126" t="str">
            <v>062</v>
          </cell>
          <cell r="K126" t="str">
            <v>DIFUSION DE PROGRAMA DE EDUCACION ESPECIAL</v>
          </cell>
        </row>
        <row r="129">
          <cell r="I129" t="str">
            <v>EDUCACION PARA ADULTOS</v>
          </cell>
        </row>
        <row r="130">
          <cell r="J130" t="str">
            <v>EDUCACION PRIMARIA</v>
          </cell>
        </row>
        <row r="131">
          <cell r="F131" t="str">
            <v>063</v>
          </cell>
          <cell r="K131" t="str">
            <v>CENTROS EDUCACION BASICA PARA ADULTOS</v>
          </cell>
        </row>
        <row r="132">
          <cell r="J132" t="str">
            <v>EDUCACION SECUNDARIA</v>
          </cell>
        </row>
        <row r="133">
          <cell r="F133" t="str">
            <v>064</v>
          </cell>
          <cell r="K133" t="str">
            <v>SECUNDARIA PARA TRABAJADORES</v>
          </cell>
        </row>
        <row r="134">
          <cell r="J134" t="str">
            <v>CAPACITACION PARA EL TRABAJO</v>
          </cell>
        </row>
        <row r="135">
          <cell r="F135" t="str">
            <v>065</v>
          </cell>
          <cell r="K135" t="str">
            <v>MISIONES CULTURALES</v>
          </cell>
        </row>
        <row r="138">
          <cell r="I138" t="str">
            <v>APOYO A LA EDUCACION</v>
          </cell>
        </row>
        <row r="139">
          <cell r="J139" t="str">
            <v>BECAS E INTERCAMBIO EDUCATIVO</v>
          </cell>
        </row>
        <row r="140">
          <cell r="F140" t="str">
            <v>066</v>
          </cell>
          <cell r="K140" t="str">
            <v>BECAS PARA PRIMARIA</v>
          </cell>
        </row>
        <row r="141">
          <cell r="F141" t="str">
            <v>067</v>
          </cell>
          <cell r="K141" t="str">
            <v>BECAS PARA SECUNDARIA GENERAL</v>
          </cell>
        </row>
        <row r="142">
          <cell r="F142" t="str">
            <v>068</v>
          </cell>
          <cell r="K142" t="str">
            <v>BECAS PARA SECUNDARIA TECNICA</v>
          </cell>
        </row>
        <row r="143">
          <cell r="F143" t="str">
            <v>069</v>
          </cell>
          <cell r="K143" t="str">
            <v>BECAS PARA NORMAL EXPERIMENTAL</v>
          </cell>
        </row>
        <row r="144">
          <cell r="F144" t="str">
            <v>070</v>
          </cell>
          <cell r="K144" t="str">
            <v>BECAS EN CENTROS REG. DE EDUC. NORM.</v>
          </cell>
        </row>
        <row r="145">
          <cell r="J145" t="str">
            <v>PRODUCCION Y DISTRIBUCION DE MATERIAL DIDACTICO</v>
          </cell>
        </row>
        <row r="146">
          <cell r="F146" t="str">
            <v>071</v>
          </cell>
          <cell r="K146" t="str">
            <v>APOYO TENC.-PEDAG. A LA EDUC. BASICA</v>
          </cell>
        </row>
        <row r="147">
          <cell r="F147" t="str">
            <v>072</v>
          </cell>
          <cell r="K147" t="str">
            <v>DISTRIBUCION DE LIBROS DE TEXTO GRATUITOS</v>
          </cell>
        </row>
        <row r="148">
          <cell r="J148" t="str">
            <v>SERVICIOS ASISTENCIALES</v>
          </cell>
        </row>
        <row r="149">
          <cell r="F149" t="str">
            <v>073</v>
          </cell>
          <cell r="K149" t="str">
            <v>INTERNADOS EN EDUCACION PRIMARIA</v>
          </cell>
        </row>
        <row r="151">
          <cell r="J151" t="str">
            <v>APORTACION PARA LA EDUCACION BASICA EN LOS ESTADOS</v>
          </cell>
        </row>
        <row r="152">
          <cell r="F152" t="str">
            <v>074</v>
          </cell>
          <cell r="K152" t="str">
            <v>PROGRAMA DE APOYO A LA EDUCACION BASICA</v>
          </cell>
        </row>
        <row r="153">
          <cell r="H153" t="str">
            <v>SERVICIOS CULTURALES, RECREACION Y DEPORTE</v>
          </cell>
        </row>
        <row r="154">
          <cell r="I154" t="str">
            <v>DIFUSION CULTURAL</v>
          </cell>
        </row>
        <row r="155">
          <cell r="J155" t="str">
            <v>PROMOCION DE ACTIVIDADES EDUCATIVAS Y CULTURALES</v>
          </cell>
        </row>
        <row r="156">
          <cell r="F156" t="str">
            <v>075</v>
          </cell>
          <cell r="K156" t="str">
            <v xml:space="preserve">AT'N. A LAS ASOCIACIONES DE PADRES DE F. </v>
          </cell>
        </row>
        <row r="157">
          <cell r="F157" t="str">
            <v>076</v>
          </cell>
          <cell r="K157" t="str">
            <v>EN LA COMUNIDAD ENCUENTROS (ENLACE)</v>
          </cell>
        </row>
        <row r="158">
          <cell r="F158" t="str">
            <v>077</v>
          </cell>
          <cell r="K158" t="str">
            <v>EDUCACION PARA LA HIGIENE</v>
          </cell>
        </row>
        <row r="161">
          <cell r="G161" t="str">
            <v>INFRAESTRUCTURA</v>
          </cell>
        </row>
        <row r="162">
          <cell r="H162" t="str">
            <v>EDUCACION, CULTURA Y DEPORTE</v>
          </cell>
        </row>
        <row r="163">
          <cell r="I163" t="str">
            <v>AMPL. Y MEJORAMIENTO DE LA PLANTA FISICA PARA LA EDUC. Y CAPACITACION</v>
          </cell>
        </row>
        <row r="164">
          <cell r="J164" t="str">
            <v>EDUCACION PREESCOLAR</v>
          </cell>
        </row>
        <row r="165">
          <cell r="F165" t="str">
            <v>078</v>
          </cell>
          <cell r="K165" t="str">
            <v>EQUIPAMIENTO ESCOLAR PARA EDUCACION BASICA</v>
          </cell>
        </row>
        <row r="166">
          <cell r="J166" t="str">
            <v>CONSERVACION Y MANTENIMIENTO</v>
          </cell>
        </row>
        <row r="167">
          <cell r="F167" t="str">
            <v>079</v>
          </cell>
          <cell r="K167" t="str">
            <v>MANTENIMIENTO PREVENTIVO</v>
          </cell>
        </row>
        <row r="168">
          <cell r="F168" t="str">
            <v>080</v>
          </cell>
          <cell r="K168" t="str">
            <v>AUTOEQUIP. Y MTTO. DE PLANTELES ESC.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ación de Cuen"/>
    </sheetNames>
    <sheetDataSet>
      <sheetData sheetId="0">
        <row r="2">
          <cell r="I2">
            <v>4649460066.8699999</v>
          </cell>
        </row>
        <row r="18">
          <cell r="J18">
            <v>4335460396.8900003</v>
          </cell>
        </row>
        <row r="19">
          <cell r="J19">
            <v>2760917092.3899999</v>
          </cell>
        </row>
        <row r="20">
          <cell r="J20">
            <v>189465262.55000001</v>
          </cell>
        </row>
        <row r="21">
          <cell r="J21">
            <v>8744427784.8999996</v>
          </cell>
        </row>
        <row r="22">
          <cell r="J22">
            <v>69222186336.309998</v>
          </cell>
        </row>
        <row r="23">
          <cell r="J23">
            <v>15523661644.77</v>
          </cell>
        </row>
        <row r="24">
          <cell r="J24">
            <v>102481641.58</v>
          </cell>
        </row>
        <row r="25">
          <cell r="J25">
            <v>485006.23</v>
          </cell>
        </row>
        <row r="26">
          <cell r="I26">
            <v>33309786203.389999</v>
          </cell>
        </row>
        <row r="27">
          <cell r="I27">
            <v>1008257425.41</v>
          </cell>
        </row>
        <row r="28">
          <cell r="I28">
            <v>2942327286.9400001</v>
          </cell>
        </row>
        <row r="29">
          <cell r="I29">
            <v>31946130162.189999</v>
          </cell>
        </row>
        <row r="30">
          <cell r="I30">
            <v>3800680199.9000001</v>
          </cell>
        </row>
        <row r="31">
          <cell r="I31">
            <v>3432938130.25</v>
          </cell>
        </row>
        <row r="32">
          <cell r="I32">
            <v>2227236981.3499999</v>
          </cell>
        </row>
        <row r="33">
          <cell r="I33">
            <v>498972.77</v>
          </cell>
        </row>
        <row r="34">
          <cell r="I34">
            <v>96232545.459999993</v>
          </cell>
        </row>
        <row r="35">
          <cell r="I35">
            <v>1000455.88</v>
          </cell>
        </row>
        <row r="36">
          <cell r="I36">
            <v>11922665228.610001</v>
          </cell>
        </row>
        <row r="37">
          <cell r="I37">
            <v>5330285246.6899996</v>
          </cell>
        </row>
        <row r="38">
          <cell r="I38">
            <v>1162448880.6900001</v>
          </cell>
        </row>
        <row r="39">
          <cell r="I39">
            <v>10169463</v>
          </cell>
        </row>
        <row r="40">
          <cell r="I40">
            <v>48071409.82</v>
          </cell>
        </row>
        <row r="41">
          <cell r="I41">
            <v>584172967.58000004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2016 DIC"/>
    </sheetNames>
    <sheetDataSet>
      <sheetData sheetId="0">
        <row r="1">
          <cell r="A1" t="str">
            <v>cuenta</v>
          </cell>
          <cell r="B1" t="str">
            <v>saldoinid</v>
          </cell>
          <cell r="C1" t="str">
            <v>saldoinia</v>
          </cell>
          <cell r="D1" t="str">
            <v>cargos</v>
          </cell>
          <cell r="E1" t="str">
            <v>abonos</v>
          </cell>
          <cell r="F1" t="str">
            <v>saldofind</v>
          </cell>
          <cell r="G1" t="str">
            <v>saldofina</v>
          </cell>
        </row>
        <row r="2">
          <cell r="A2" t="str">
            <v>ACTIVOS INTANGIBLES</v>
          </cell>
          <cell r="B2">
            <v>24223358.129999999</v>
          </cell>
          <cell r="C2">
            <v>0</v>
          </cell>
          <cell r="D2">
            <v>45882562.549999997</v>
          </cell>
          <cell r="E2">
            <v>0</v>
          </cell>
          <cell r="F2">
            <v>70105920.680000007</v>
          </cell>
          <cell r="G2">
            <v>0</v>
          </cell>
        </row>
        <row r="3">
          <cell r="A3" t="str">
            <v>APORTACIONES</v>
          </cell>
          <cell r="B3">
            <v>0</v>
          </cell>
          <cell r="C3">
            <v>1874790443.75</v>
          </cell>
          <cell r="D3">
            <v>0</v>
          </cell>
          <cell r="E3">
            <v>0</v>
          </cell>
          <cell r="F3">
            <v>0</v>
          </cell>
          <cell r="G3">
            <v>1874790443.75</v>
          </cell>
        </row>
        <row r="4">
          <cell r="A4" t="str">
            <v>APORTACIONES</v>
          </cell>
          <cell r="B4">
            <v>4993947888.9300003</v>
          </cell>
          <cell r="C4">
            <v>0</v>
          </cell>
          <cell r="D4">
            <v>336337357.75999999</v>
          </cell>
          <cell r="E4">
            <v>0</v>
          </cell>
          <cell r="F4">
            <v>5330285246.6899996</v>
          </cell>
          <cell r="G4">
            <v>0</v>
          </cell>
        </row>
        <row r="5">
          <cell r="A5" t="str">
            <v>APROVECHAMIENTOS DE TIPO CORRIENTE</v>
          </cell>
          <cell r="B5">
            <v>0</v>
          </cell>
          <cell r="C5">
            <v>7828185376.1899996</v>
          </cell>
          <cell r="D5">
            <v>323385.8</v>
          </cell>
          <cell r="E5">
            <v>694943665.87</v>
          </cell>
          <cell r="F5">
            <v>0</v>
          </cell>
          <cell r="G5">
            <v>8522805656.2600002</v>
          </cell>
        </row>
        <row r="6">
          <cell r="A6" t="str">
            <v>AYUDAS SOCIALES</v>
          </cell>
          <cell r="B6">
            <v>1900591131.29</v>
          </cell>
          <cell r="C6">
            <v>0</v>
          </cell>
          <cell r="D6">
            <v>326645850.06</v>
          </cell>
          <cell r="E6">
            <v>0</v>
          </cell>
          <cell r="F6">
            <v>2227236981.3499999</v>
          </cell>
          <cell r="G6">
            <v>0</v>
          </cell>
        </row>
        <row r="7">
          <cell r="A7" t="str">
            <v>BIENES INMUEBLES, INFRAESTRUCTURA Y CONSTRUCCIONES EN PROCESO</v>
          </cell>
          <cell r="B7">
            <v>37380621148.480003</v>
          </cell>
          <cell r="C7">
            <v>0</v>
          </cell>
          <cell r="D7">
            <v>882301504.15999997</v>
          </cell>
          <cell r="E7">
            <v>0</v>
          </cell>
          <cell r="F7">
            <v>38262922652.639999</v>
          </cell>
          <cell r="G7">
            <v>0</v>
          </cell>
        </row>
        <row r="8">
          <cell r="A8" t="str">
            <v>BIENES MUEBLES</v>
          </cell>
          <cell r="B8">
            <v>3955591796.6599998</v>
          </cell>
          <cell r="C8">
            <v>0</v>
          </cell>
          <cell r="D8">
            <v>256318363.66</v>
          </cell>
          <cell r="E8">
            <v>0</v>
          </cell>
          <cell r="F8">
            <v>4211910160.3200002</v>
          </cell>
          <cell r="G8">
            <v>0</v>
          </cell>
        </row>
        <row r="9">
          <cell r="A9" t="str">
            <v>COMISIONES DE LA DEUDA PÚBLICA</v>
          </cell>
          <cell r="B9">
            <v>9997412.3100000005</v>
          </cell>
          <cell r="C9">
            <v>0</v>
          </cell>
          <cell r="D9">
            <v>172050.69</v>
          </cell>
          <cell r="E9">
            <v>0</v>
          </cell>
          <cell r="F9">
            <v>10169463</v>
          </cell>
          <cell r="G9">
            <v>0</v>
          </cell>
        </row>
        <row r="10">
          <cell r="A10" t="str">
            <v>CUENTAS POR PAGAR A CORTO PLAZO</v>
          </cell>
          <cell r="B10">
            <v>0</v>
          </cell>
          <cell r="C10">
            <v>3163912697.8299999</v>
          </cell>
          <cell r="D10">
            <v>11920681932.469999</v>
          </cell>
          <cell r="E10">
            <v>14198212210.360001</v>
          </cell>
          <cell r="F10">
            <v>0</v>
          </cell>
          <cell r="G10">
            <v>5441442975.7200003</v>
          </cell>
        </row>
        <row r="11">
          <cell r="A11" t="str">
            <v>DERECHOS</v>
          </cell>
          <cell r="B11">
            <v>0</v>
          </cell>
          <cell r="C11">
            <v>2611306995.8699999</v>
          </cell>
          <cell r="D11">
            <v>99315.82</v>
          </cell>
          <cell r="E11">
            <v>149709412.34</v>
          </cell>
          <cell r="F11">
            <v>0</v>
          </cell>
          <cell r="G11">
            <v>2760917092.3899999</v>
          </cell>
        </row>
        <row r="12">
          <cell r="A12" t="str">
            <v>DERECHOS A RECIBIR EFECTIVO O EQUIVALENTES</v>
          </cell>
          <cell r="B12">
            <v>2534687620.8200002</v>
          </cell>
          <cell r="C12">
            <v>0</v>
          </cell>
          <cell r="D12">
            <v>8757577877.1399994</v>
          </cell>
          <cell r="E12">
            <v>8553492530.8000002</v>
          </cell>
          <cell r="F12">
            <v>2738772967.1599998</v>
          </cell>
          <cell r="G12">
            <v>0</v>
          </cell>
        </row>
        <row r="13">
          <cell r="A13" t="str">
            <v>DEUDA PÚBLICA A LARGO PLAZO</v>
          </cell>
          <cell r="B13">
            <v>0</v>
          </cell>
          <cell r="C13">
            <v>18740354099.48</v>
          </cell>
          <cell r="D13">
            <v>0</v>
          </cell>
          <cell r="E13">
            <v>69161318.489999995</v>
          </cell>
          <cell r="F13">
            <v>0</v>
          </cell>
          <cell r="G13">
            <v>18809515417.970001</v>
          </cell>
        </row>
        <row r="14">
          <cell r="A14" t="str">
            <v>DONATIVO</v>
          </cell>
          <cell r="B14">
            <v>1000455.88</v>
          </cell>
          <cell r="C14">
            <v>0</v>
          </cell>
          <cell r="D14">
            <v>0</v>
          </cell>
          <cell r="E14">
            <v>0</v>
          </cell>
          <cell r="F14">
            <v>1000455.88</v>
          </cell>
          <cell r="G14">
            <v>0</v>
          </cell>
        </row>
        <row r="15">
          <cell r="A15" t="str">
            <v>EFECTIVO Y EQUIVALENTES</v>
          </cell>
          <cell r="B15">
            <v>6586522036.0100002</v>
          </cell>
          <cell r="C15">
            <v>0</v>
          </cell>
          <cell r="D15">
            <v>32049794763.799999</v>
          </cell>
          <cell r="E15">
            <v>34585932360.25</v>
          </cell>
          <cell r="F15">
            <v>4050384439.5599999</v>
          </cell>
          <cell r="G15">
            <v>0</v>
          </cell>
        </row>
        <row r="16">
          <cell r="A16" t="str">
            <v>FONDOS Y BIENES DE TERCEROS EN GARANTÍA Y/O ADMINISTRACIÓN A CORTO PLAZO</v>
          </cell>
          <cell r="B16">
            <v>0</v>
          </cell>
          <cell r="C16">
            <v>3798222351.8400002</v>
          </cell>
          <cell r="D16">
            <v>5666601136.4499998</v>
          </cell>
          <cell r="E16">
            <v>5402758831.0900002</v>
          </cell>
          <cell r="F16">
            <v>0</v>
          </cell>
          <cell r="G16">
            <v>3534380046.48</v>
          </cell>
        </row>
        <row r="17">
          <cell r="A17" t="str">
            <v>GASTOS DE LA DEUDA PÚBLICA</v>
          </cell>
          <cell r="B17">
            <v>5503029.2800000003</v>
          </cell>
          <cell r="C17">
            <v>0</v>
          </cell>
          <cell r="D17">
            <v>33868380.539999999</v>
          </cell>
          <cell r="E17">
            <v>0</v>
          </cell>
          <cell r="F17">
            <v>39371409.82</v>
          </cell>
          <cell r="G17">
            <v>0</v>
          </cell>
        </row>
        <row r="18">
          <cell r="A18" t="str">
            <v>IMPUESTOS</v>
          </cell>
          <cell r="B18">
            <v>0</v>
          </cell>
          <cell r="C18">
            <v>3682605982.29</v>
          </cell>
          <cell r="D18">
            <v>2258408.7999999998</v>
          </cell>
          <cell r="E18">
            <v>655112823.39999998</v>
          </cell>
          <cell r="F18">
            <v>0</v>
          </cell>
          <cell r="G18">
            <v>4335460396.8900003</v>
          </cell>
        </row>
        <row r="19">
          <cell r="A19" t="str">
            <v>INGRESOS FINANCIEROS</v>
          </cell>
          <cell r="B19">
            <v>0</v>
          </cell>
          <cell r="C19">
            <v>91653267.900000006</v>
          </cell>
          <cell r="D19">
            <v>0</v>
          </cell>
          <cell r="E19">
            <v>10828373.68</v>
          </cell>
          <cell r="F19">
            <v>0</v>
          </cell>
          <cell r="G19">
            <v>102481641.58</v>
          </cell>
        </row>
        <row r="20">
          <cell r="A20" t="str">
            <v>INTERESES DE LA DEUDA PÚBLICA</v>
          </cell>
          <cell r="B20">
            <v>1048369536.29</v>
          </cell>
          <cell r="C20">
            <v>0</v>
          </cell>
          <cell r="D20">
            <v>114079344.40000001</v>
          </cell>
          <cell r="E20">
            <v>0</v>
          </cell>
          <cell r="F20">
            <v>1162448880.6900001</v>
          </cell>
          <cell r="G20">
            <v>0</v>
          </cell>
        </row>
        <row r="21">
          <cell r="A21" t="str">
            <v>INVERSIONES FINANCIERAS A LARGO PLAZO</v>
          </cell>
          <cell r="B21">
            <v>2627406395.5700002</v>
          </cell>
          <cell r="C21">
            <v>0</v>
          </cell>
          <cell r="D21">
            <v>175627930.19</v>
          </cell>
          <cell r="E21">
            <v>0</v>
          </cell>
          <cell r="F21">
            <v>2803034325.7600002</v>
          </cell>
          <cell r="G21">
            <v>0</v>
          </cell>
        </row>
        <row r="22">
          <cell r="A22" t="str">
            <v>MATERIALES Y SUMINISTROS</v>
          </cell>
          <cell r="B22">
            <v>758385648.40999997</v>
          </cell>
          <cell r="C22">
            <v>0</v>
          </cell>
          <cell r="D22">
            <v>240900728.53999999</v>
          </cell>
          <cell r="E22">
            <v>0</v>
          </cell>
          <cell r="F22">
            <v>999286376.95000005</v>
          </cell>
          <cell r="G22">
            <v>0</v>
          </cell>
        </row>
        <row r="23">
          <cell r="A23" t="str">
            <v>OTROS GASTOS</v>
          </cell>
          <cell r="B23">
            <v>509942120.27999997</v>
          </cell>
          <cell r="C23">
            <v>0</v>
          </cell>
          <cell r="D23">
            <v>-28036829.23</v>
          </cell>
          <cell r="E23">
            <v>0</v>
          </cell>
          <cell r="F23">
            <v>481905291.05000001</v>
          </cell>
          <cell r="G23">
            <v>0</v>
          </cell>
        </row>
        <row r="24">
          <cell r="A24" t="str">
            <v>OTROS INGRESOS Y BENEFICIOS VARIOS</v>
          </cell>
          <cell r="B24">
            <v>0</v>
          </cell>
          <cell r="C24">
            <v>11427192.689999999</v>
          </cell>
          <cell r="D24">
            <v>0</v>
          </cell>
          <cell r="E24">
            <v>266389.96000000002</v>
          </cell>
          <cell r="F24">
            <v>0</v>
          </cell>
          <cell r="G24">
            <v>11693582.65</v>
          </cell>
        </row>
        <row r="25">
          <cell r="A25" t="str">
            <v>PARTICIPACIONES</v>
          </cell>
          <cell r="B25">
            <v>10839803219.709999</v>
          </cell>
          <cell r="C25">
            <v>0</v>
          </cell>
          <cell r="D25">
            <v>1082862008.9000001</v>
          </cell>
          <cell r="E25">
            <v>0</v>
          </cell>
          <cell r="F25">
            <v>11922665228.610001</v>
          </cell>
          <cell r="G25">
            <v>0</v>
          </cell>
        </row>
        <row r="26">
          <cell r="A26" t="str">
            <v>PARTICIPACIONES Y APORTACIONES</v>
          </cell>
          <cell r="B26">
            <v>0</v>
          </cell>
          <cell r="C26">
            <v>62521858821.120003</v>
          </cell>
          <cell r="D26">
            <v>0</v>
          </cell>
          <cell r="E26">
            <v>6694820700.7399998</v>
          </cell>
          <cell r="F26">
            <v>0</v>
          </cell>
          <cell r="G26">
            <v>69216679521.860001</v>
          </cell>
        </row>
        <row r="27">
          <cell r="A27" t="str">
            <v>PASIVOS DIFERIDOS A CORTO PLAZO</v>
          </cell>
          <cell r="B27">
            <v>0</v>
          </cell>
          <cell r="C27">
            <v>2437077.1800000002</v>
          </cell>
          <cell r="D27">
            <v>114580.25</v>
          </cell>
          <cell r="E27">
            <v>227321.05</v>
          </cell>
          <cell r="F27">
            <v>0</v>
          </cell>
          <cell r="G27">
            <v>2549817.98</v>
          </cell>
        </row>
        <row r="28">
          <cell r="A28" t="str">
            <v>PENSIONES Y JUBILACIONES</v>
          </cell>
          <cell r="B28">
            <v>493266.77</v>
          </cell>
          <cell r="C28">
            <v>0</v>
          </cell>
          <cell r="D28">
            <v>5706</v>
          </cell>
          <cell r="E28">
            <v>0</v>
          </cell>
          <cell r="F28">
            <v>498972.77</v>
          </cell>
          <cell r="G28">
            <v>0</v>
          </cell>
        </row>
        <row r="29">
          <cell r="A29" t="str">
            <v>PORCIÓN A CORTO PLAZO DE LA DEUDA PÚBLICA A LARGO PLAZO</v>
          </cell>
          <cell r="B29">
            <v>0</v>
          </cell>
          <cell r="C29">
            <v>474802691.12</v>
          </cell>
          <cell r="D29">
            <v>77055321.659999996</v>
          </cell>
          <cell r="E29">
            <v>79354898.959999993</v>
          </cell>
          <cell r="F29">
            <v>0</v>
          </cell>
          <cell r="G29">
            <v>477102268.42000002</v>
          </cell>
        </row>
        <row r="30">
          <cell r="A30" t="str">
            <v>PRODUCTOS DE TIPO CORRIENTE</v>
          </cell>
          <cell r="B30">
            <v>0</v>
          </cell>
          <cell r="C30">
            <v>173775529.75</v>
          </cell>
          <cell r="D30">
            <v>954</v>
          </cell>
          <cell r="E30">
            <v>15690686.800000001</v>
          </cell>
          <cell r="F30">
            <v>0</v>
          </cell>
          <cell r="G30">
            <v>189465262.55000001</v>
          </cell>
        </row>
        <row r="31">
          <cell r="A31" t="str">
            <v>RECTIFICACIONES DE RESULTADOS DE EJERCICIOS ANTERIORES</v>
          </cell>
          <cell r="B31">
            <v>0</v>
          </cell>
          <cell r="C31">
            <v>2413381793.8699999</v>
          </cell>
          <cell r="D31">
            <v>0</v>
          </cell>
          <cell r="E31">
            <v>0</v>
          </cell>
          <cell r="F31">
            <v>0</v>
          </cell>
          <cell r="G31">
            <v>2413381793.8699999</v>
          </cell>
        </row>
        <row r="32">
          <cell r="A32" t="str">
            <v>RESULTADOS DE EJERCICIOS ANTERIORES</v>
          </cell>
          <cell r="B32">
            <v>0</v>
          </cell>
          <cell r="C32">
            <v>-10564680222.860001</v>
          </cell>
          <cell r="D32">
            <v>-3772139.94</v>
          </cell>
          <cell r="E32">
            <v>-3772139.94</v>
          </cell>
          <cell r="F32">
            <v>0</v>
          </cell>
          <cell r="G32">
            <v>-10564680222.860001</v>
          </cell>
        </row>
        <row r="33">
          <cell r="A33" t="str">
            <v>REVALÚOS</v>
          </cell>
          <cell r="B33">
            <v>0</v>
          </cell>
          <cell r="C33">
            <v>26770772941.849998</v>
          </cell>
          <cell r="D33">
            <v>0</v>
          </cell>
          <cell r="E33">
            <v>0</v>
          </cell>
          <cell r="F33">
            <v>0</v>
          </cell>
          <cell r="G33">
            <v>26770772941.849998</v>
          </cell>
        </row>
        <row r="34">
          <cell r="A34" t="str">
            <v>SERVICIOS GENERALES</v>
          </cell>
          <cell r="B34">
            <v>2051092012.1500001</v>
          </cell>
          <cell r="C34">
            <v>0</v>
          </cell>
          <cell r="D34">
            <v>855481611.76999998</v>
          </cell>
          <cell r="E34">
            <v>0</v>
          </cell>
          <cell r="F34">
            <v>2906573623.9200001</v>
          </cell>
          <cell r="G34">
            <v>0</v>
          </cell>
        </row>
        <row r="35">
          <cell r="A35" t="str">
            <v>SERVICIOS PERSONALES</v>
          </cell>
          <cell r="B35">
            <v>28319231285.919998</v>
          </cell>
          <cell r="C35">
            <v>0</v>
          </cell>
          <cell r="D35">
            <v>4954586925.7700005</v>
          </cell>
          <cell r="E35">
            <v>0</v>
          </cell>
          <cell r="F35">
            <v>33273818211.689999</v>
          </cell>
          <cell r="G35">
            <v>0</v>
          </cell>
        </row>
        <row r="36">
          <cell r="A36" t="str">
            <v>SUBSIDIOS Y SUBVENCIONES</v>
          </cell>
          <cell r="B36">
            <v>2402689946.0700002</v>
          </cell>
          <cell r="C36">
            <v>0</v>
          </cell>
          <cell r="D36">
            <v>1030248184.1799999</v>
          </cell>
          <cell r="E36">
            <v>0</v>
          </cell>
          <cell r="F36">
            <v>3432938130.25</v>
          </cell>
          <cell r="G36">
            <v>0</v>
          </cell>
        </row>
        <row r="37">
          <cell r="A37" t="str">
            <v>TRANSFERENCIAS A FIDEICOMISOS, MANDATOS Y CONTRATOS ANÁLOGOS</v>
          </cell>
          <cell r="B37">
            <v>82861597.620000005</v>
          </cell>
          <cell r="C37">
            <v>0</v>
          </cell>
          <cell r="D37">
            <v>13370947.84</v>
          </cell>
          <cell r="E37">
            <v>0</v>
          </cell>
          <cell r="F37">
            <v>96232545.459999993</v>
          </cell>
          <cell r="G37">
            <v>0</v>
          </cell>
        </row>
        <row r="38">
          <cell r="A38" t="str">
            <v>TRANSFERENCIAS AL RESTO DEL SECTOR PÚBLICO</v>
          </cell>
          <cell r="B38">
            <v>2281085819.25</v>
          </cell>
          <cell r="C38">
            <v>0</v>
          </cell>
          <cell r="D38">
            <v>1519594380.6500001</v>
          </cell>
          <cell r="E38">
            <v>0</v>
          </cell>
          <cell r="F38">
            <v>3800680199.9000001</v>
          </cell>
          <cell r="G38">
            <v>0</v>
          </cell>
        </row>
        <row r="39">
          <cell r="A39" t="str">
            <v>TRANSFERENCIAS INTERNAS Y ASIGNACIONES AL SECTOR PÚBLICO</v>
          </cell>
          <cell r="B39">
            <v>28739724443.689999</v>
          </cell>
          <cell r="C39">
            <v>0</v>
          </cell>
          <cell r="D39">
            <v>2980875787.1100001</v>
          </cell>
          <cell r="E39">
            <v>0</v>
          </cell>
          <cell r="F39">
            <v>31720600230.799999</v>
          </cell>
          <cell r="G39">
            <v>0</v>
          </cell>
        </row>
        <row r="40">
          <cell r="A40" t="str">
            <v>TRANSFERENCIAS, ASIGNACIONES, SUBSIDIOS Y OTRAS AYUDAS</v>
          </cell>
          <cell r="B40">
            <v>0</v>
          </cell>
          <cell r="C40">
            <v>13458964129.65</v>
          </cell>
          <cell r="D40">
            <v>0</v>
          </cell>
          <cell r="E40">
            <v>2185118947.9400001</v>
          </cell>
          <cell r="F40">
            <v>0</v>
          </cell>
          <cell r="G40">
            <v>15644083077.59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 "/>
      <sheetName val="CATALOGO 2003"/>
      <sheetName val="FORMATO  BD ACUERDOS 2003"/>
      <sheetName val="Hoja2"/>
      <sheetName val="Hoja3"/>
    </sheetNames>
    <sheetDataSet>
      <sheetData sheetId="0" refreshError="1"/>
      <sheetData sheetId="1">
        <row r="1">
          <cell r="A1" t="str">
            <v>CAPITULO</v>
          </cell>
          <cell r="B1" t="str">
            <v>PARTIDA X OBJETO DEL GASTO</v>
          </cell>
          <cell r="C1" t="str">
            <v>DESCRI´CION OBJ GTO</v>
          </cell>
        </row>
        <row r="2">
          <cell r="A2" t="str">
            <v>1000</v>
          </cell>
          <cell r="B2">
            <v>1101</v>
          </cell>
          <cell r="C2" t="str">
            <v>Sueldo base</v>
          </cell>
        </row>
        <row r="3">
          <cell r="A3" t="str">
            <v>1000</v>
          </cell>
          <cell r="B3">
            <v>1103</v>
          </cell>
          <cell r="C3" t="str">
            <v>Sueldos Compactados</v>
          </cell>
        </row>
        <row r="4">
          <cell r="A4" t="str">
            <v>1000</v>
          </cell>
          <cell r="B4">
            <v>1104</v>
          </cell>
          <cell r="C4" t="str">
            <v>Sobresueldos</v>
          </cell>
        </row>
        <row r="5">
          <cell r="A5" t="str">
            <v>1000</v>
          </cell>
          <cell r="B5">
            <v>1105</v>
          </cell>
          <cell r="C5" t="str">
            <v>Sueldos, demás Percepciones y Gratificación Anual</v>
          </cell>
        </row>
        <row r="6">
          <cell r="A6" t="str">
            <v>1000</v>
          </cell>
          <cell r="B6">
            <v>1201</v>
          </cell>
          <cell r="C6" t="str">
            <v>Honorarios por servicios personales</v>
          </cell>
        </row>
        <row r="7">
          <cell r="A7" t="str">
            <v>1000</v>
          </cell>
          <cell r="B7">
            <v>1202</v>
          </cell>
          <cell r="C7" t="str">
            <v>Gratificados</v>
          </cell>
        </row>
        <row r="8">
          <cell r="A8" t="str">
            <v>1000</v>
          </cell>
          <cell r="B8">
            <v>1203</v>
          </cell>
          <cell r="C8" t="str">
            <v>Compensaciones a sustitutos de profesoras en estado grávido y personal docente con licencia prejubilatoria</v>
          </cell>
        </row>
        <row r="9">
          <cell r="A9" t="str">
            <v>1000</v>
          </cell>
          <cell r="B9">
            <v>1207</v>
          </cell>
          <cell r="C9" t="str">
            <v xml:space="preserve"> Honorarios por Servicios Profesionales</v>
          </cell>
        </row>
        <row r="10">
          <cell r="A10" t="str">
            <v>1000</v>
          </cell>
          <cell r="B10">
            <v>1301</v>
          </cell>
          <cell r="C10" t="str">
            <v>Prima quinquenal por años de servicios efectivos prestados</v>
          </cell>
        </row>
        <row r="11">
          <cell r="A11" t="str">
            <v>1000</v>
          </cell>
          <cell r="B11">
            <v>1302</v>
          </cell>
          <cell r="C11" t="str">
            <v>Asignación específica para personal docente</v>
          </cell>
        </row>
        <row r="12">
          <cell r="A12" t="str">
            <v>1000</v>
          </cell>
          <cell r="B12">
            <v>1303</v>
          </cell>
          <cell r="C12" t="str">
            <v>Previsión social múltiple para personal de educación y salud</v>
          </cell>
        </row>
        <row r="13">
          <cell r="A13" t="str">
            <v>1000</v>
          </cell>
          <cell r="B13">
            <v>1304</v>
          </cell>
          <cell r="C13" t="str">
            <v>Compensaciones a Directores de preescolar, primaria y secundaria; inspectores, prefectos y f.c.</v>
          </cell>
        </row>
        <row r="14">
          <cell r="A14" t="str">
            <v>1000</v>
          </cell>
          <cell r="B14">
            <v>1305</v>
          </cell>
          <cell r="C14" t="str">
            <v>Compensaciones para material didáctico</v>
          </cell>
        </row>
        <row r="15">
          <cell r="A15" t="str">
            <v>1000</v>
          </cell>
          <cell r="B15">
            <v>1306</v>
          </cell>
          <cell r="C15" t="str">
            <v>Compensaciones por titulación a nivel licenciatura T-3, MA y DO</v>
          </cell>
        </row>
        <row r="16">
          <cell r="A16" t="str">
            <v>1000</v>
          </cell>
          <cell r="B16">
            <v>1307</v>
          </cell>
          <cell r="C16" t="str">
            <v>Compensaciones adicionales</v>
          </cell>
        </row>
        <row r="17">
          <cell r="A17" t="str">
            <v>1000</v>
          </cell>
          <cell r="B17">
            <v>1309</v>
          </cell>
          <cell r="C17" t="str">
            <v>Compensaciones por nómina</v>
          </cell>
        </row>
        <row r="18">
          <cell r="A18" t="str">
            <v>1000</v>
          </cell>
          <cell r="B18">
            <v>1310</v>
          </cell>
          <cell r="C18" t="str">
            <v>Gratificaciones por nómina por servicios de seguridad</v>
          </cell>
        </row>
        <row r="19">
          <cell r="A19" t="str">
            <v>1000</v>
          </cell>
          <cell r="B19">
            <v>1311</v>
          </cell>
          <cell r="C19" t="str">
            <v>Prima vacacional y dominical</v>
          </cell>
        </row>
        <row r="20">
          <cell r="A20" t="str">
            <v>1000</v>
          </cell>
          <cell r="B20">
            <v>1312</v>
          </cell>
          <cell r="C20" t="str">
            <v>Aguinaldo</v>
          </cell>
        </row>
        <row r="21">
          <cell r="A21" t="str">
            <v>1000</v>
          </cell>
          <cell r="B21">
            <v>1315</v>
          </cell>
          <cell r="C21" t="str">
            <v>Remuneraciones por horas extraordinarias</v>
          </cell>
        </row>
        <row r="22">
          <cell r="A22" t="str">
            <v>1000</v>
          </cell>
          <cell r="B22">
            <v>1316</v>
          </cell>
          <cell r="C22" t="str">
            <v>Asignación docente</v>
          </cell>
        </row>
        <row r="23">
          <cell r="A23" t="str">
            <v>1000</v>
          </cell>
          <cell r="B23">
            <v>1317</v>
          </cell>
          <cell r="C23" t="str">
            <v>Gratificaciones</v>
          </cell>
        </row>
        <row r="24">
          <cell r="A24" t="str">
            <v>1000</v>
          </cell>
          <cell r="B24">
            <v>1318</v>
          </cell>
          <cell r="C24" t="str">
            <v>Servicios cocurriculares</v>
          </cell>
        </row>
        <row r="25">
          <cell r="A25" t="str">
            <v>1000</v>
          </cell>
          <cell r="B25">
            <v>1321</v>
          </cell>
          <cell r="C25" t="str">
            <v>Gratificaciones Genéricas</v>
          </cell>
        </row>
        <row r="26">
          <cell r="A26" t="str">
            <v>1000</v>
          </cell>
          <cell r="B26">
            <v>1322</v>
          </cell>
          <cell r="C26" t="str">
            <v>Estímulos de antigüedad</v>
          </cell>
        </row>
        <row r="27">
          <cell r="A27" t="str">
            <v>1000</v>
          </cell>
          <cell r="B27">
            <v>1323</v>
          </cell>
          <cell r="C27" t="str">
            <v>Homologación</v>
          </cell>
        </row>
        <row r="28">
          <cell r="A28" t="str">
            <v>1000</v>
          </cell>
          <cell r="B28">
            <v>1324</v>
          </cell>
          <cell r="C28" t="str">
            <v>Ayuda para actividades de organización y supervisión</v>
          </cell>
        </row>
        <row r="29">
          <cell r="A29" t="str">
            <v>1000</v>
          </cell>
          <cell r="B29">
            <v>1325</v>
          </cell>
          <cell r="C29" t="str">
            <v>Estímulo por el día del Servidor Público</v>
          </cell>
        </row>
        <row r="30">
          <cell r="A30" t="str">
            <v>1000</v>
          </cell>
          <cell r="B30">
            <v>1401</v>
          </cell>
          <cell r="C30" t="str">
            <v>Cuotas a pensiones</v>
          </cell>
        </row>
        <row r="31">
          <cell r="A31" t="str">
            <v>1000</v>
          </cell>
          <cell r="B31">
            <v>1402</v>
          </cell>
          <cell r="C31" t="str">
            <v>Cuotas para la vivienda</v>
          </cell>
        </row>
        <row r="32">
          <cell r="A32" t="str">
            <v>1000</v>
          </cell>
          <cell r="B32">
            <v>1404</v>
          </cell>
          <cell r="C32" t="str">
            <v>Cuotas al IMSS por enfermedades y maternidad</v>
          </cell>
        </row>
        <row r="33">
          <cell r="A33" t="str">
            <v>1000</v>
          </cell>
          <cell r="B33">
            <v>1405</v>
          </cell>
          <cell r="C33" t="str">
            <v>Cuotas para el sistema de ahorro para el retiro (SAR)</v>
          </cell>
        </row>
        <row r="34">
          <cell r="A34" t="str">
            <v>1000</v>
          </cell>
          <cell r="B34">
            <v>1501</v>
          </cell>
          <cell r="C34" t="str">
            <v>Fondo de retiro</v>
          </cell>
        </row>
        <row r="35">
          <cell r="A35" t="str">
            <v>1000</v>
          </cell>
          <cell r="B35">
            <v>1502</v>
          </cell>
          <cell r="C35" t="str">
            <v>Estímulos al personal</v>
          </cell>
        </row>
        <row r="36">
          <cell r="A36" t="str">
            <v>1000</v>
          </cell>
          <cell r="B36">
            <v>1503</v>
          </cell>
          <cell r="C36" t="str">
            <v>Indemnizaciones por accidente en el trabajo</v>
          </cell>
        </row>
        <row r="37">
          <cell r="A37" t="str">
            <v>1000</v>
          </cell>
          <cell r="B37">
            <v>1601</v>
          </cell>
          <cell r="C37" t="str">
            <v>Ayuda para despensa</v>
          </cell>
        </row>
        <row r="38">
          <cell r="A38" t="str">
            <v>1000</v>
          </cell>
          <cell r="B38">
            <v>1602</v>
          </cell>
          <cell r="C38" t="str">
            <v>Ayuda para pasajes</v>
          </cell>
        </row>
        <row r="39">
          <cell r="A39" t="str">
            <v>1000</v>
          </cell>
          <cell r="B39">
            <v>1603</v>
          </cell>
          <cell r="C39" t="str">
            <v>Otras Ayudas</v>
          </cell>
        </row>
        <row r="40">
          <cell r="A40" t="str">
            <v>1000</v>
          </cell>
          <cell r="B40">
            <v>1604</v>
          </cell>
          <cell r="C40" t="str">
            <v>Ayuda para actividades de esparcimiento</v>
          </cell>
        </row>
        <row r="41">
          <cell r="A41" t="str">
            <v>1000</v>
          </cell>
          <cell r="B41">
            <v>1801</v>
          </cell>
          <cell r="C41" t="str">
            <v>Impacto al salario en el transcurso del año</v>
          </cell>
        </row>
        <row r="42">
          <cell r="A42" t="str">
            <v>1000</v>
          </cell>
          <cell r="B42">
            <v>1802</v>
          </cell>
          <cell r="C42" t="str">
            <v>Otras medidas de carácter laboral y económicas (Crédito al salario)</v>
          </cell>
        </row>
        <row r="43">
          <cell r="A43" t="str">
            <v>1000</v>
          </cell>
          <cell r="B43">
            <v>1901</v>
          </cell>
          <cell r="C43" t="str">
            <v>Salarios, gratificación anual y otras percepciones y retribuciones por seguridad social</v>
          </cell>
        </row>
        <row r="44">
          <cell r="A44" t="str">
            <v>2000</v>
          </cell>
          <cell r="B44">
            <v>2101</v>
          </cell>
          <cell r="C44" t="str">
            <v>Material de oficina</v>
          </cell>
        </row>
        <row r="45">
          <cell r="A45" t="str">
            <v>2000</v>
          </cell>
          <cell r="B45">
            <v>2102</v>
          </cell>
          <cell r="C45" t="str">
            <v>Material de limpieza</v>
          </cell>
        </row>
        <row r="46">
          <cell r="A46" t="str">
            <v>2000</v>
          </cell>
          <cell r="B46">
            <v>2103</v>
          </cell>
          <cell r="C46" t="str">
            <v xml:space="preserve">Material didáctico </v>
          </cell>
        </row>
        <row r="47">
          <cell r="A47" t="str">
            <v>2000</v>
          </cell>
          <cell r="B47">
            <v>2104</v>
          </cell>
          <cell r="C47" t="str">
            <v>Material estadístico y geográfico</v>
          </cell>
        </row>
        <row r="48">
          <cell r="A48" t="str">
            <v>2000</v>
          </cell>
          <cell r="B48">
            <v>2105</v>
          </cell>
          <cell r="C48" t="str">
            <v xml:space="preserve">Materiales y útiles de impresión y reproducción                        </v>
          </cell>
        </row>
        <row r="49">
          <cell r="A49" t="str">
            <v>2000</v>
          </cell>
          <cell r="B49">
            <v>2106</v>
          </cell>
          <cell r="C49" t="str">
            <v>Accesorios, materiales y útiles de equipo de cómputo electrónico</v>
          </cell>
        </row>
        <row r="50">
          <cell r="A50" t="str">
            <v>2000</v>
          </cell>
          <cell r="B50">
            <v>2201</v>
          </cell>
          <cell r="C50" t="str">
            <v>Alimentación para servidores públicos estatales</v>
          </cell>
        </row>
        <row r="51">
          <cell r="A51" t="str">
            <v>2000</v>
          </cell>
          <cell r="B51">
            <v>2202</v>
          </cell>
          <cell r="C51" t="str">
            <v>Alimentación para internos</v>
          </cell>
        </row>
        <row r="52">
          <cell r="A52" t="str">
            <v>2000</v>
          </cell>
          <cell r="B52">
            <v>2203</v>
          </cell>
          <cell r="C52" t="str">
            <v>Alimentación de animales</v>
          </cell>
        </row>
        <row r="53">
          <cell r="A53" t="str">
            <v>2000</v>
          </cell>
          <cell r="B53">
            <v>2204</v>
          </cell>
          <cell r="C53" t="str">
            <v>Utensilios para el servicio de alimentación</v>
          </cell>
        </row>
        <row r="54">
          <cell r="A54" t="str">
            <v>2000</v>
          </cell>
          <cell r="B54">
            <v>2301</v>
          </cell>
          <cell r="C54" t="str">
            <v>Materias primas</v>
          </cell>
        </row>
        <row r="55">
          <cell r="A55" t="str">
            <v>2000</v>
          </cell>
          <cell r="B55">
            <v>2302</v>
          </cell>
          <cell r="C55" t="str">
            <v>Refacciones, accesorios y herramientas menores</v>
          </cell>
        </row>
        <row r="56">
          <cell r="A56" t="str">
            <v>2000</v>
          </cell>
          <cell r="B56">
            <v>2401</v>
          </cell>
          <cell r="C56" t="str">
            <v>Materiales de construcción  y de reparación</v>
          </cell>
        </row>
        <row r="57">
          <cell r="A57" t="str">
            <v>2000</v>
          </cell>
          <cell r="B57">
            <v>2402</v>
          </cell>
          <cell r="C57" t="str">
            <v>Estructuras y manufacturas</v>
          </cell>
        </row>
        <row r="58">
          <cell r="A58" t="str">
            <v>2000</v>
          </cell>
          <cell r="B58">
            <v>2403</v>
          </cell>
          <cell r="C58" t="str">
            <v>Materiales complementarios</v>
          </cell>
        </row>
        <row r="59">
          <cell r="A59" t="str">
            <v>2000</v>
          </cell>
          <cell r="B59">
            <v>2404</v>
          </cell>
          <cell r="C59" t="str">
            <v>Material eléctrico</v>
          </cell>
        </row>
        <row r="60">
          <cell r="A60" t="str">
            <v>2000</v>
          </cell>
          <cell r="B60">
            <v>2501</v>
          </cell>
          <cell r="C60" t="str">
            <v>Sustancias químicas</v>
          </cell>
        </row>
        <row r="61">
          <cell r="A61" t="str">
            <v>2000</v>
          </cell>
          <cell r="B61">
            <v>2502</v>
          </cell>
          <cell r="C61" t="str">
            <v xml:space="preserve">Plaguicidas, abonos y fertilizantes </v>
          </cell>
        </row>
        <row r="62">
          <cell r="A62" t="str">
            <v>2000</v>
          </cell>
          <cell r="B62">
            <v>2503</v>
          </cell>
          <cell r="C62" t="str">
            <v>Medicinas y productos farmacéuticos</v>
          </cell>
        </row>
        <row r="63">
          <cell r="A63" t="str">
            <v>2000</v>
          </cell>
          <cell r="B63">
            <v>2506</v>
          </cell>
          <cell r="C63" t="str">
            <v xml:space="preserve">Materiales y suministros médicos </v>
          </cell>
        </row>
        <row r="64">
          <cell r="A64" t="str">
            <v>2000</v>
          </cell>
          <cell r="B64">
            <v>2507</v>
          </cell>
          <cell r="C64" t="str">
            <v>Materiales y suministros de laboratorio</v>
          </cell>
        </row>
        <row r="65">
          <cell r="A65" t="str">
            <v>2000</v>
          </cell>
          <cell r="B65">
            <v>2601</v>
          </cell>
          <cell r="C65" t="str">
            <v>Combustibles</v>
          </cell>
        </row>
        <row r="66">
          <cell r="A66" t="str">
            <v>2000</v>
          </cell>
          <cell r="B66">
            <v>2602</v>
          </cell>
          <cell r="C66" t="str">
            <v>Lubricantes y aditivos</v>
          </cell>
        </row>
        <row r="67">
          <cell r="A67" t="str">
            <v>2000</v>
          </cell>
          <cell r="B67">
            <v>2701</v>
          </cell>
          <cell r="C67" t="str">
            <v>Vestuario, uniformes y blancos</v>
          </cell>
        </row>
        <row r="68">
          <cell r="A68" t="str">
            <v>2000</v>
          </cell>
          <cell r="B68">
            <v>2702</v>
          </cell>
          <cell r="C68" t="str">
            <v>Prendas de protección</v>
          </cell>
        </row>
        <row r="69">
          <cell r="A69" t="str">
            <v>2000</v>
          </cell>
          <cell r="B69">
            <v>2703</v>
          </cell>
          <cell r="C69" t="str">
            <v>Artículos deportivos</v>
          </cell>
        </row>
        <row r="70">
          <cell r="A70" t="str">
            <v>2000</v>
          </cell>
          <cell r="B70">
            <v>2801</v>
          </cell>
          <cell r="C70" t="str">
            <v>Sustancias y materiales explosivos (para uso exclusivo de áreas  de Seguridad Pública)</v>
          </cell>
        </row>
        <row r="71">
          <cell r="A71" t="str">
            <v>2000</v>
          </cell>
          <cell r="B71">
            <v>2802</v>
          </cell>
          <cell r="C71" t="str">
            <v>Materiales de seguridad pública (para uso exclusivo de la áreas de  Seguridad Pública)</v>
          </cell>
        </row>
        <row r="72">
          <cell r="A72" t="str">
            <v>2000</v>
          </cell>
          <cell r="B72">
            <v>2901</v>
          </cell>
          <cell r="C72" t="str">
            <v xml:space="preserve">Placas para registro  </v>
          </cell>
        </row>
        <row r="73">
          <cell r="A73" t="str">
            <v>3000</v>
          </cell>
          <cell r="B73">
            <v>3101</v>
          </cell>
          <cell r="C73" t="str">
            <v>Servicio postal</v>
          </cell>
        </row>
        <row r="74">
          <cell r="A74" t="str">
            <v>3000</v>
          </cell>
          <cell r="B74">
            <v>3102</v>
          </cell>
          <cell r="C74" t="str">
            <v>Servicio telegráfico</v>
          </cell>
        </row>
        <row r="75">
          <cell r="A75" t="str">
            <v>3000</v>
          </cell>
          <cell r="B75">
            <v>3103</v>
          </cell>
          <cell r="C75" t="str">
            <v>Servicio telefónico</v>
          </cell>
        </row>
        <row r="76">
          <cell r="A76" t="str">
            <v>3000</v>
          </cell>
          <cell r="B76">
            <v>3104</v>
          </cell>
          <cell r="C76" t="str">
            <v>Servicio de energía eléctrica</v>
          </cell>
        </row>
        <row r="77">
          <cell r="A77" t="str">
            <v>3000</v>
          </cell>
          <cell r="B77">
            <v>3105</v>
          </cell>
          <cell r="C77" t="str">
            <v>Servicio de agua potable</v>
          </cell>
        </row>
        <row r="78">
          <cell r="A78" t="str">
            <v>3000</v>
          </cell>
          <cell r="B78">
            <v>3201</v>
          </cell>
          <cell r="C78" t="str">
            <v>Arrendamiento de edificios y locales</v>
          </cell>
        </row>
        <row r="79">
          <cell r="A79" t="str">
            <v>3000</v>
          </cell>
          <cell r="B79">
            <v>3203</v>
          </cell>
          <cell r="C79" t="str">
            <v>Arrendamiento de maquinaria y equipo</v>
          </cell>
        </row>
        <row r="80">
          <cell r="A80" t="str">
            <v>3000</v>
          </cell>
          <cell r="B80">
            <v>3204</v>
          </cell>
          <cell r="C80" t="str">
            <v>Arrendamiento de equipo de cómputo</v>
          </cell>
        </row>
        <row r="81">
          <cell r="A81" t="str">
            <v>3000</v>
          </cell>
          <cell r="B81">
            <v>3205</v>
          </cell>
          <cell r="C81" t="str">
            <v>Arrendamiento de vehículos</v>
          </cell>
        </row>
        <row r="82">
          <cell r="A82" t="str">
            <v>3000</v>
          </cell>
          <cell r="B82">
            <v>3206</v>
          </cell>
          <cell r="C82" t="str">
            <v>Arrendamientos especiales</v>
          </cell>
        </row>
        <row r="83">
          <cell r="A83" t="str">
            <v>3000</v>
          </cell>
          <cell r="B83">
            <v>3207</v>
          </cell>
          <cell r="C83" t="str">
            <v>Subrogaciones</v>
          </cell>
        </row>
        <row r="84">
          <cell r="A84" t="str">
            <v>3000</v>
          </cell>
          <cell r="B84">
            <v>3302</v>
          </cell>
          <cell r="C84" t="str">
            <v>Capacitación Institucional</v>
          </cell>
        </row>
        <row r="85">
          <cell r="A85" t="str">
            <v>3000</v>
          </cell>
          <cell r="B85">
            <v>3303</v>
          </cell>
          <cell r="C85" t="str">
            <v>Estudios Diversos</v>
          </cell>
        </row>
        <row r="86">
          <cell r="A86" t="str">
            <v>3000</v>
          </cell>
          <cell r="B86">
            <v>3304</v>
          </cell>
          <cell r="C86" t="str">
            <v>Capacitación Especializada</v>
          </cell>
        </row>
        <row r="87">
          <cell r="A87" t="str">
            <v>3000</v>
          </cell>
          <cell r="B87">
            <v>3401</v>
          </cell>
          <cell r="C87" t="str">
            <v>Almacenaje, embalaje y envase</v>
          </cell>
        </row>
        <row r="88">
          <cell r="A88" t="str">
            <v>3000</v>
          </cell>
          <cell r="B88">
            <v>3402</v>
          </cell>
          <cell r="C88" t="str">
            <v>Fletes y maniobras</v>
          </cell>
        </row>
        <row r="89">
          <cell r="A89" t="str">
            <v>3000</v>
          </cell>
          <cell r="B89">
            <v>3403</v>
          </cell>
          <cell r="C89" t="str">
            <v>Servicios de Vigilancia</v>
          </cell>
        </row>
        <row r="90">
          <cell r="A90" t="str">
            <v>3000</v>
          </cell>
          <cell r="B90">
            <v>3404</v>
          </cell>
          <cell r="C90" t="str">
            <v>Servicios de lavandería, limpieza, higiene y fumigación</v>
          </cell>
        </row>
        <row r="91">
          <cell r="A91" t="str">
            <v>3000</v>
          </cell>
          <cell r="B91">
            <v>3405</v>
          </cell>
          <cell r="C91" t="str">
            <v>Seguros</v>
          </cell>
        </row>
        <row r="92">
          <cell r="A92" t="str">
            <v>3000</v>
          </cell>
          <cell r="B92">
            <v>3406</v>
          </cell>
          <cell r="C92" t="str">
            <v>Intereses, descuentos y otros servicios bancarios</v>
          </cell>
        </row>
        <row r="93">
          <cell r="A93" t="str">
            <v>3000</v>
          </cell>
          <cell r="B93">
            <v>3409</v>
          </cell>
          <cell r="C93" t="str">
            <v>Otros Impuestos y derechos</v>
          </cell>
        </row>
        <row r="94">
          <cell r="A94" t="str">
            <v>3000</v>
          </cell>
          <cell r="B94">
            <v>3413</v>
          </cell>
          <cell r="C94" t="str">
            <v>Gastos en Actividades de Seguridad Pública</v>
          </cell>
        </row>
        <row r="95">
          <cell r="A95" t="str">
            <v>3000</v>
          </cell>
          <cell r="B95">
            <v>3501</v>
          </cell>
          <cell r="C95" t="str">
            <v>Mantenimiento y conservación de mobiliario y equipo de oficina</v>
          </cell>
        </row>
        <row r="96">
          <cell r="A96" t="str">
            <v>3000</v>
          </cell>
          <cell r="B96">
            <v>3502</v>
          </cell>
          <cell r="C96" t="str">
            <v>Mantenimiento y conservación de equipo de cómputo</v>
          </cell>
        </row>
        <row r="97">
          <cell r="A97" t="str">
            <v>3000</v>
          </cell>
          <cell r="B97">
            <v>3503</v>
          </cell>
          <cell r="C97" t="str">
            <v>Mantenimiento y conservación de maquinaria y equipo de transporte</v>
          </cell>
        </row>
        <row r="98">
          <cell r="A98" t="str">
            <v>3000</v>
          </cell>
          <cell r="B98">
            <v>3504</v>
          </cell>
          <cell r="C98" t="str">
            <v xml:space="preserve">Mantenimiento y conservación de inmuebles e instalaciones fijas </v>
          </cell>
        </row>
        <row r="99">
          <cell r="A99" t="str">
            <v>3000</v>
          </cell>
          <cell r="B99">
            <v>3505</v>
          </cell>
          <cell r="C99" t="str">
            <v>Mantenimiento y conservación de Material y Equipo de Seguridad Pública (para uso exclusivo de las Secretarías de Vialidad y Transporte, de Procuraduría General de Justicia y de Seguridad Pública)</v>
          </cell>
        </row>
        <row r="100">
          <cell r="A100" t="str">
            <v>3000</v>
          </cell>
          <cell r="B100">
            <v>3506</v>
          </cell>
          <cell r="C100" t="str">
            <v>Mantenimiento y conservación de maquinaria y equipo de trabajo específico</v>
          </cell>
        </row>
        <row r="101">
          <cell r="A101" t="str">
            <v>3000</v>
          </cell>
          <cell r="B101">
            <v>3601</v>
          </cell>
          <cell r="C101" t="str">
            <v>Gastos de difusión, información y publicaciones oficiales</v>
          </cell>
        </row>
        <row r="102">
          <cell r="A102" t="str">
            <v>3000</v>
          </cell>
          <cell r="B102">
            <v>3602</v>
          </cell>
          <cell r="C102" t="str">
            <v>Impresiones de papelería oficial</v>
          </cell>
        </row>
        <row r="103">
          <cell r="A103" t="str">
            <v>3000</v>
          </cell>
          <cell r="B103">
            <v>3603</v>
          </cell>
          <cell r="C103" t="str">
            <v>Espectáculos culturales (para uso exclusivo de las Secretarías de Turismo, de Educación y de Cultura)</v>
          </cell>
        </row>
        <row r="104">
          <cell r="A104" t="str">
            <v>3000</v>
          </cell>
          <cell r="B104">
            <v>3604</v>
          </cell>
          <cell r="C104" t="str">
            <v>Servicio de telecomunicaciones</v>
          </cell>
        </row>
        <row r="105">
          <cell r="A105" t="str">
            <v>3000</v>
          </cell>
          <cell r="B105">
            <v>3605</v>
          </cell>
          <cell r="C105" t="str">
            <v xml:space="preserve">Programa Tarifa Especial </v>
          </cell>
        </row>
        <row r="106">
          <cell r="A106" t="str">
            <v>3000</v>
          </cell>
          <cell r="B106">
            <v>3701</v>
          </cell>
          <cell r="C106" t="str">
            <v xml:space="preserve">Pasajes </v>
          </cell>
        </row>
        <row r="107">
          <cell r="A107" t="str">
            <v>3000</v>
          </cell>
          <cell r="B107">
            <v>3702</v>
          </cell>
          <cell r="C107" t="str">
            <v>Viáticos</v>
          </cell>
        </row>
        <row r="108">
          <cell r="A108" t="str">
            <v>3000</v>
          </cell>
          <cell r="B108">
            <v>3704</v>
          </cell>
          <cell r="C108" t="str">
            <v>Traslado de personal</v>
          </cell>
        </row>
        <row r="109">
          <cell r="A109" t="str">
            <v>3000</v>
          </cell>
          <cell r="B109">
            <v>3801</v>
          </cell>
          <cell r="C109" t="str">
            <v>Gastos de ceremonial y de orden social</v>
          </cell>
        </row>
        <row r="110">
          <cell r="A110" t="str">
            <v>3000</v>
          </cell>
          <cell r="B110">
            <v>3802</v>
          </cell>
          <cell r="C110" t="str">
            <v>Congresos, convenciones y exposiciones</v>
          </cell>
        </row>
        <row r="111">
          <cell r="A111" t="str">
            <v>3000</v>
          </cell>
          <cell r="B111">
            <v>3804</v>
          </cell>
          <cell r="C111" t="str">
            <v>Gastos menores</v>
          </cell>
        </row>
        <row r="112">
          <cell r="A112" t="str">
            <v>4000</v>
          </cell>
          <cell r="B112">
            <v>4101</v>
          </cell>
          <cell r="C112" t="str">
            <v>Poder Legislativo</v>
          </cell>
        </row>
        <row r="113">
          <cell r="A113" t="str">
            <v>4000</v>
          </cell>
          <cell r="B113">
            <v>4102</v>
          </cell>
          <cell r="C113" t="str">
            <v>Consejo Electoral del Estado</v>
          </cell>
        </row>
        <row r="114">
          <cell r="A114" t="str">
            <v>4000</v>
          </cell>
          <cell r="B114">
            <v>4103</v>
          </cell>
          <cell r="C114" t="str">
            <v>Comisión Estatal de Derechos Humanos</v>
          </cell>
        </row>
        <row r="115">
          <cell r="A115" t="str">
            <v>4000</v>
          </cell>
          <cell r="B115">
            <v>4111</v>
          </cell>
          <cell r="C115" t="str">
            <v>Supremo Tribunal de Justicia</v>
          </cell>
        </row>
        <row r="116">
          <cell r="A116" t="str">
            <v>4000</v>
          </cell>
          <cell r="B116">
            <v>4112</v>
          </cell>
          <cell r="C116" t="str">
            <v>Consejo General del Poder Judicial</v>
          </cell>
        </row>
        <row r="117">
          <cell r="A117" t="str">
            <v>4000</v>
          </cell>
          <cell r="B117">
            <v>4113</v>
          </cell>
          <cell r="C117" t="str">
            <v>Tribunal Electoral</v>
          </cell>
        </row>
        <row r="118">
          <cell r="A118" t="str">
            <v>4000</v>
          </cell>
          <cell r="B118">
            <v>4114</v>
          </cell>
          <cell r="C118" t="str">
            <v>Tribunal de lo Administrativo del Estado</v>
          </cell>
        </row>
        <row r="119">
          <cell r="A119" t="str">
            <v>4000</v>
          </cell>
          <cell r="B119">
            <v>4121</v>
          </cell>
          <cell r="C119" t="str">
            <v>Participaciones a Municipios por Ingresos Estatales</v>
          </cell>
        </row>
        <row r="120">
          <cell r="A120" t="str">
            <v>4000</v>
          </cell>
          <cell r="B120">
            <v>4122</v>
          </cell>
          <cell r="C120" t="str">
            <v>Participaciones a Municipios por Ingresos Federales</v>
          </cell>
        </row>
        <row r="121">
          <cell r="A121" t="str">
            <v>4000</v>
          </cell>
          <cell r="B121">
            <v>4131</v>
          </cell>
          <cell r="C121" t="str">
            <v>Fondo de Infraestructura Social Municipal</v>
          </cell>
        </row>
        <row r="122">
          <cell r="A122" t="str">
            <v>4000</v>
          </cell>
          <cell r="B122">
            <v>4132</v>
          </cell>
          <cell r="C122" t="str">
            <v>Fondo de Fortalecimiento Municipal</v>
          </cell>
        </row>
        <row r="123">
          <cell r="A123" t="str">
            <v>4000</v>
          </cell>
          <cell r="B123">
            <v>4211</v>
          </cell>
          <cell r="C123" t="str">
            <v>Universidad de Guadalajara</v>
          </cell>
        </row>
        <row r="124">
          <cell r="A124" t="str">
            <v>4000</v>
          </cell>
          <cell r="B124">
            <v>4212</v>
          </cell>
          <cell r="C124" t="str">
            <v>Colegio de Estudios Científicos y Tecnológicos del Estado de Jalisco</v>
          </cell>
        </row>
        <row r="125">
          <cell r="A125" t="str">
            <v>4000</v>
          </cell>
          <cell r="B125">
            <v>4213</v>
          </cell>
          <cell r="C125" t="str">
            <v>Colegio de Bachilleres del Estado de Jalisco</v>
          </cell>
        </row>
        <row r="126">
          <cell r="A126" t="str">
            <v>4000</v>
          </cell>
          <cell r="B126">
            <v>4214</v>
          </cell>
          <cell r="C126" t="str">
            <v>Instituto de la Madera, Celulosa y Papel</v>
          </cell>
        </row>
        <row r="127">
          <cell r="A127" t="str">
            <v>4000</v>
          </cell>
          <cell r="B127">
            <v>4215</v>
          </cell>
          <cell r="C127" t="str">
            <v>Consejo Estatal para el Fomento Deportivo y el Apoyo a la Juventud</v>
          </cell>
        </row>
        <row r="128">
          <cell r="A128" t="str">
            <v>4000</v>
          </cell>
          <cell r="B128">
            <v>4216</v>
          </cell>
          <cell r="C128" t="str">
            <v>Instituto Descentralizado Estatal de Formación para el Trabajo (IDEFT)</v>
          </cell>
        </row>
        <row r="129">
          <cell r="A129" t="str">
            <v>4000</v>
          </cell>
          <cell r="B129">
            <v>4217</v>
          </cell>
          <cell r="C129" t="str">
            <v>Comité Administrador del Programa Estatal de Construcción de Escuelas (C.A.P.E.C.E.)</v>
          </cell>
        </row>
        <row r="130">
          <cell r="A130" t="str">
            <v>4000</v>
          </cell>
          <cell r="B130">
            <v>4218</v>
          </cell>
          <cell r="C130" t="str">
            <v>Universidad Tecnológica</v>
          </cell>
        </row>
        <row r="131">
          <cell r="A131" t="str">
            <v>4000</v>
          </cell>
          <cell r="B131">
            <v>4219</v>
          </cell>
          <cell r="C131" t="str">
            <v>Instituto Estatal para la Educación de los Adultos (IEEA)</v>
          </cell>
        </row>
        <row r="132">
          <cell r="A132" t="str">
            <v>4000</v>
          </cell>
          <cell r="B132">
            <v>4221</v>
          </cell>
          <cell r="C132" t="str">
            <v>Instituto Cultural Cabañas</v>
          </cell>
        </row>
        <row r="133">
          <cell r="A133" t="str">
            <v>4000</v>
          </cell>
          <cell r="B133">
            <v>4223</v>
          </cell>
          <cell r="C133" t="str">
            <v>Instituto Jalisciense de Antropología e Historia</v>
          </cell>
        </row>
        <row r="134">
          <cell r="A134" t="str">
            <v>4000</v>
          </cell>
          <cell r="B134">
            <v>4224</v>
          </cell>
          <cell r="C134" t="str">
            <v>Instituto de la Artesanía Jalisciense</v>
          </cell>
        </row>
        <row r="135">
          <cell r="A135" t="str">
            <v>4000</v>
          </cell>
          <cell r="B135">
            <v>4225</v>
          </cell>
          <cell r="C135" t="str">
            <v>Instituto Jalisciense de la Calidad</v>
          </cell>
        </row>
        <row r="136">
          <cell r="A136" t="str">
            <v>4000</v>
          </cell>
          <cell r="B136">
            <v>4226</v>
          </cell>
          <cell r="C136" t="str">
            <v>Consejo Estatal de Ciencia y Tecnología del Estado de Jalisco</v>
          </cell>
        </row>
        <row r="137">
          <cell r="A137" t="str">
            <v>4000</v>
          </cell>
          <cell r="B137">
            <v>4227</v>
          </cell>
          <cell r="C137" t="str">
            <v>Fondo de Ciencia y Tecnología</v>
          </cell>
        </row>
        <row r="138">
          <cell r="A138" t="str">
            <v>4000</v>
          </cell>
          <cell r="B138">
            <v>4228</v>
          </cell>
          <cell r="C138" t="str">
            <v>Institutos Tecnológicos en el Interior del Estado</v>
          </cell>
        </row>
        <row r="139">
          <cell r="A139" t="str">
            <v>4000</v>
          </cell>
          <cell r="B139">
            <v>4229</v>
          </cell>
          <cell r="C139" t="str">
            <v>Escuela de Conservación y Restauración de Occidente</v>
          </cell>
        </row>
        <row r="140">
          <cell r="A140" t="str">
            <v>4000</v>
          </cell>
          <cell r="B140">
            <v>4234</v>
          </cell>
          <cell r="C140" t="str">
            <v>Instituto de Información Territorial del Estado de Jalisco</v>
          </cell>
        </row>
        <row r="141">
          <cell r="A141" t="str">
            <v>4000</v>
          </cell>
          <cell r="B141">
            <v>4232</v>
          </cell>
          <cell r="C141" t="str">
            <v>Instituto de Estudios del Federalismo "Prisciliano Sánchez"</v>
          </cell>
        </row>
        <row r="142">
          <cell r="A142" t="str">
            <v>4000</v>
          </cell>
          <cell r="B142">
            <v>4233</v>
          </cell>
          <cell r="C142" t="str">
            <v>Colegio de Educacion Profesional Tecnica del Estado de Jalisco</v>
          </cell>
        </row>
        <row r="143">
          <cell r="A143" t="str">
            <v>4000</v>
          </cell>
          <cell r="B143">
            <v>4234</v>
          </cell>
          <cell r="C143" t="str">
            <v>Instituto Jalisciense de la Juventud</v>
          </cell>
        </row>
        <row r="144">
          <cell r="A144" t="str">
            <v>4000</v>
          </cell>
          <cell r="B144">
            <v>4235</v>
          </cell>
          <cell r="C144" t="str">
            <v>Instituto Estatal de la Mujer</v>
          </cell>
        </row>
        <row r="145">
          <cell r="A145" t="str">
            <v>4000</v>
          </cell>
          <cell r="B145">
            <v>4244</v>
          </cell>
          <cell r="C145" t="str">
            <v>OPD Servicios de Salud Jalisco</v>
          </cell>
        </row>
        <row r="146">
          <cell r="A146" t="str">
            <v>4000</v>
          </cell>
          <cell r="B146">
            <v>4245</v>
          </cell>
          <cell r="C146" t="str">
            <v>OPD Hospital Civil de Guadalajara</v>
          </cell>
        </row>
        <row r="147">
          <cell r="A147" t="str">
            <v>4000</v>
          </cell>
          <cell r="B147">
            <v>4246</v>
          </cell>
          <cell r="C147" t="str">
            <v>Instituto Jalisciense de Cancerología</v>
          </cell>
        </row>
        <row r="148">
          <cell r="A148" t="str">
            <v>4000</v>
          </cell>
          <cell r="B148">
            <v>4247</v>
          </cell>
          <cell r="C148" t="str">
            <v>Consejo Estatal de Transplantes de Órganos y Tejidos</v>
          </cell>
        </row>
        <row r="149">
          <cell r="A149" t="str">
            <v>4000</v>
          </cell>
          <cell r="B149">
            <v>4248</v>
          </cell>
          <cell r="C149" t="str">
            <v>Instituto Jalisciense de Salud Mental</v>
          </cell>
        </row>
        <row r="150">
          <cell r="A150" t="str">
            <v>4000</v>
          </cell>
          <cell r="B150">
            <v>4249</v>
          </cell>
          <cell r="C150" t="str">
            <v>Instituto Jalisciense de Alivio del Dolor y Cuidados Paliativos</v>
          </cell>
        </row>
        <row r="151">
          <cell r="A151" t="str">
            <v>4000</v>
          </cell>
          <cell r="B151">
            <v>4251</v>
          </cell>
          <cell r="C151" t="str">
            <v>Sistema para el Desarrollo Integral de la Familia "Jalisco" (DIF)</v>
          </cell>
        </row>
        <row r="152">
          <cell r="A152" t="str">
            <v>4000</v>
          </cell>
          <cell r="B152">
            <v>4252</v>
          </cell>
          <cell r="C152" t="str">
            <v>Instituto Cabañas</v>
          </cell>
        </row>
        <row r="153">
          <cell r="A153" t="str">
            <v>4000</v>
          </cell>
          <cell r="B153">
            <v>4253</v>
          </cell>
          <cell r="C153" t="str">
            <v>Instituto Jalisciense de Asistencia Social</v>
          </cell>
        </row>
        <row r="154">
          <cell r="A154" t="str">
            <v>4000</v>
          </cell>
          <cell r="B154">
            <v>4254</v>
          </cell>
          <cell r="C154" t="str">
            <v>Industria Jaliscience de Rehabilitación Social (I.N.J.A.L.R.E.S.O.)</v>
          </cell>
        </row>
        <row r="155">
          <cell r="A155" t="str">
            <v>4000</v>
          </cell>
          <cell r="B155">
            <v>4256</v>
          </cell>
          <cell r="C155" t="str">
            <v>Consejo Estatal de Población</v>
          </cell>
        </row>
        <row r="156">
          <cell r="A156" t="str">
            <v>4000</v>
          </cell>
          <cell r="B156">
            <v>4257</v>
          </cell>
          <cell r="C156" t="str">
            <v>Consejo Ciudadano de Seguridad Publica, Prevención y Readaptación Social</v>
          </cell>
        </row>
        <row r="157">
          <cell r="A157" t="str">
            <v>4000</v>
          </cell>
          <cell r="B157">
            <v>4258</v>
          </cell>
          <cell r="C157" t="str">
            <v>Centro de Atención a Víctimas del Delito</v>
          </cell>
        </row>
        <row r="158">
          <cell r="A158" t="str">
            <v>4000</v>
          </cell>
          <cell r="B158">
            <v>4259</v>
          </cell>
          <cell r="C158" t="str">
            <v>Fideicomiso Programa de Seguridad (FOSEG)</v>
          </cell>
        </row>
        <row r="159">
          <cell r="A159" t="str">
            <v>4000</v>
          </cell>
          <cell r="B159">
            <v>4261</v>
          </cell>
          <cell r="C159" t="str">
            <v>Procuraduría de Desarrollo Urbano</v>
          </cell>
        </row>
        <row r="160">
          <cell r="A160" t="str">
            <v>4000</v>
          </cell>
          <cell r="B160">
            <v>4262</v>
          </cell>
          <cell r="C160" t="str">
            <v>Subsidios a Municipios</v>
          </cell>
        </row>
        <row r="161">
          <cell r="A161" t="str">
            <v>4000</v>
          </cell>
          <cell r="B161">
            <v>4263</v>
          </cell>
          <cell r="C161" t="str">
            <v>Aportación Estatal para el  Desarrollo de Infraestructura en los Municipios</v>
          </cell>
        </row>
        <row r="162">
          <cell r="A162" t="str">
            <v>4000</v>
          </cell>
          <cell r="B162">
            <v>4265</v>
          </cell>
          <cell r="C162" t="str">
            <v>Comision Estatal de Agua y Saneamiento del Estado de Jalisco</v>
          </cell>
        </row>
        <row r="163">
          <cell r="A163" t="str">
            <v>4000</v>
          </cell>
          <cell r="B163">
            <v>4266</v>
          </cell>
          <cell r="C163" t="str">
            <v>Fondo de regionalizacion</v>
          </cell>
        </row>
        <row r="164">
          <cell r="A164" t="str">
            <v>4000</v>
          </cell>
          <cell r="B164">
            <v>4271</v>
          </cell>
          <cell r="C164" t="str">
            <v>Unidad Estatal de Protección Civil</v>
          </cell>
        </row>
        <row r="165">
          <cell r="A165" t="str">
            <v>4000</v>
          </cell>
          <cell r="B165">
            <v>4272</v>
          </cell>
          <cell r="C165" t="str">
            <v>Instituto Jalisciense de Ciencias Forenses</v>
          </cell>
        </row>
        <row r="166">
          <cell r="A166" t="str">
            <v>4000</v>
          </cell>
          <cell r="B166">
            <v>4273</v>
          </cell>
          <cell r="C166" t="str">
            <v>Participación Estatal del Convenio de Desarrollo Social</v>
          </cell>
        </row>
        <row r="167">
          <cell r="A167" t="str">
            <v>4000</v>
          </cell>
          <cell r="B167">
            <v>4283</v>
          </cell>
          <cell r="C167" t="str">
            <v>Parque de la Solidaridad</v>
          </cell>
        </row>
        <row r="168">
          <cell r="A168" t="str">
            <v>4000</v>
          </cell>
          <cell r="B168">
            <v>4286</v>
          </cell>
          <cell r="C168" t="str">
            <v>Fomento al Turismo en Puerto Vallarta.</v>
          </cell>
        </row>
        <row r="169">
          <cell r="A169" t="str">
            <v>4000</v>
          </cell>
          <cell r="B169">
            <v>4287</v>
          </cell>
          <cell r="C169" t="str">
            <v>Inmobiliaria y Promotora de Vivienda de Interés Público del Estado (IPROVIPE)</v>
          </cell>
        </row>
        <row r="170">
          <cell r="A170" t="str">
            <v>4000</v>
          </cell>
          <cell r="B170">
            <v>4288</v>
          </cell>
          <cell r="C170" t="str">
            <v>Fondo Jalisco de Fomento Empresarial</v>
          </cell>
        </row>
        <row r="171">
          <cell r="A171" t="str">
            <v>4000</v>
          </cell>
          <cell r="B171">
            <v>4292</v>
          </cell>
          <cell r="C171" t="str">
            <v>Aportación a la Promoción Turística del Estado</v>
          </cell>
        </row>
        <row r="172">
          <cell r="A172" t="str">
            <v>4000</v>
          </cell>
          <cell r="B172">
            <v>4293</v>
          </cell>
          <cell r="C172" t="str">
            <v>Aportación a la Promoción Económica del Estado</v>
          </cell>
        </row>
        <row r="173">
          <cell r="A173" t="str">
            <v>4000</v>
          </cell>
          <cell r="B173">
            <v>4295</v>
          </cell>
          <cell r="C173" t="str">
            <v>Aportación al Consejo Promotor del Museo del Niño</v>
          </cell>
        </row>
        <row r="174">
          <cell r="A174" t="str">
            <v>4000</v>
          </cell>
          <cell r="B174">
            <v>4297</v>
          </cell>
          <cell r="C174" t="str">
            <v>Consejo Estatal de Promoción Económica</v>
          </cell>
        </row>
        <row r="175">
          <cell r="A175" t="str">
            <v>4000</v>
          </cell>
          <cell r="B175">
            <v>4299</v>
          </cell>
          <cell r="C175" t="str">
            <v>Comite para el Fomento y Proteccion Pecuaria, A.C.</v>
          </cell>
        </row>
        <row r="176">
          <cell r="A176" t="str">
            <v>4000</v>
          </cell>
          <cell r="B176">
            <v>4301</v>
          </cell>
          <cell r="C176" t="str">
            <v>Pensiones</v>
          </cell>
        </row>
        <row r="177">
          <cell r="A177" t="str">
            <v>4000</v>
          </cell>
          <cell r="B177">
            <v>4303</v>
          </cell>
          <cell r="C177" t="str">
            <v>Pagos de Defunción</v>
          </cell>
        </row>
        <row r="178">
          <cell r="A178" t="str">
            <v>4000</v>
          </cell>
          <cell r="B178">
            <v>4304</v>
          </cell>
          <cell r="C178" t="str">
            <v>Becas</v>
          </cell>
        </row>
        <row r="179">
          <cell r="A179" t="str">
            <v>4000</v>
          </cell>
          <cell r="B179">
            <v>4306</v>
          </cell>
          <cell r="C179" t="str">
            <v>Pre y Premios</v>
          </cell>
        </row>
        <row r="180">
          <cell r="A180" t="str">
            <v>4000</v>
          </cell>
          <cell r="B180">
            <v>4307</v>
          </cell>
          <cell r="C180" t="str">
            <v>Ayuda a Instituciones sin Fines de Lucro</v>
          </cell>
        </row>
        <row r="181">
          <cell r="A181" t="str">
            <v>4000</v>
          </cell>
          <cell r="B181">
            <v>4311</v>
          </cell>
          <cell r="C181" t="str">
            <v>Fideicomiso Alianza para el Campo (FACEJ)</v>
          </cell>
        </row>
        <row r="182">
          <cell r="A182" t="str">
            <v>4000</v>
          </cell>
          <cell r="B182">
            <v>4312</v>
          </cell>
          <cell r="C182" t="str">
            <v>Fideicomiso para la Administración de Programas de Desarrollo Forestal del Estado de Jalisco (FIPRODEFO)</v>
          </cell>
        </row>
        <row r="183">
          <cell r="A183" t="str">
            <v>4000</v>
          </cell>
          <cell r="B183">
            <v>4313</v>
          </cell>
          <cell r="C183" t="str">
            <v>Fideicomiso Bosque de la Primavera</v>
          </cell>
        </row>
        <row r="184">
          <cell r="A184" t="str">
            <v>4000</v>
          </cell>
          <cell r="B184">
            <v>4314</v>
          </cell>
          <cell r="C184" t="str">
            <v>Fideicomiso para el Desarrollo Forestal (FIDEFOR)</v>
          </cell>
        </row>
        <row r="185">
          <cell r="A185" t="str">
            <v>4000</v>
          </cell>
          <cell r="B185">
            <v>4315</v>
          </cell>
          <cell r="C185" t="str">
            <v>Apoyos a Proyectos Productivos Rurales</v>
          </cell>
        </row>
        <row r="186">
          <cell r="A186" t="str">
            <v>4000</v>
          </cell>
          <cell r="B186">
            <v>4318</v>
          </cell>
          <cell r="C186" t="str">
            <v>Fideicomiso para la gestión integral de la Cuenca del Río Ayuquila</v>
          </cell>
        </row>
        <row r="187">
          <cell r="A187" t="str">
            <v>4000</v>
          </cell>
          <cell r="B187">
            <v>4319</v>
          </cell>
          <cell r="C187" t="str">
            <v>Fideicomiso de Apoyos a la Rentabilidad Agrícola de los Productores de Maíz del Estado de Jalisco (FARAJAL)</v>
          </cell>
        </row>
        <row r="188">
          <cell r="A188" t="str">
            <v>4000</v>
          </cell>
          <cell r="B188">
            <v>4411</v>
          </cell>
          <cell r="C188" t="str">
            <v>Comision de Arbitraje Medico del Estado de Jalisco</v>
          </cell>
        </row>
        <row r="189">
          <cell r="A189" t="str">
            <v>4000</v>
          </cell>
          <cell r="B189">
            <v>412</v>
          </cell>
          <cell r="C189" t="str">
            <v>Programa de Homologación de Defensores de Oficio</v>
          </cell>
        </row>
        <row r="190">
          <cell r="A190" t="str">
            <v>4000</v>
          </cell>
          <cell r="B190">
            <v>4413</v>
          </cell>
          <cell r="C190" t="str">
            <v>Sistema Estatal de Información Jalisco</v>
          </cell>
        </row>
        <row r="191">
          <cell r="A191" t="str">
            <v>4000</v>
          </cell>
          <cell r="B191">
            <v>4414</v>
          </cell>
          <cell r="C191" t="str">
            <v>Instituto de Fomento al Comercio Exterior del Estado de Jalisco</v>
          </cell>
        </row>
        <row r="192">
          <cell r="A192" t="str">
            <v>4000</v>
          </cell>
          <cell r="B192">
            <v>4415</v>
          </cell>
          <cell r="C192" t="str">
            <v>Organismo Coordinador de la Operación Integral del Servicio de Transporte Público del Estado</v>
          </cell>
        </row>
        <row r="193">
          <cell r="A193" t="str">
            <v>4000</v>
          </cell>
          <cell r="B193">
            <v>4416</v>
          </cell>
          <cell r="C193" t="str">
            <v>Centro de Investigación de la Vialidad y el Transporte</v>
          </cell>
        </row>
        <row r="194">
          <cell r="A194" t="str">
            <v>5000</v>
          </cell>
          <cell r="B194">
            <v>5101</v>
          </cell>
          <cell r="C194" t="str">
            <v>Mobiliario</v>
          </cell>
        </row>
        <row r="195">
          <cell r="A195" t="str">
            <v>5000</v>
          </cell>
          <cell r="B195">
            <v>5102</v>
          </cell>
          <cell r="C195" t="str">
            <v>Equipo de oficina</v>
          </cell>
        </row>
        <row r="196">
          <cell r="A196" t="str">
            <v>5000</v>
          </cell>
          <cell r="B196">
            <v>5103</v>
          </cell>
          <cell r="C196" t="str">
            <v xml:space="preserve">Equipo educacional y recreativo </v>
          </cell>
        </row>
        <row r="197">
          <cell r="A197" t="str">
            <v>5000</v>
          </cell>
          <cell r="B197">
            <v>5104</v>
          </cell>
          <cell r="C197" t="str">
            <v>Bienes artísticos y culturales</v>
          </cell>
        </row>
        <row r="198">
          <cell r="A198" t="str">
            <v>5000</v>
          </cell>
          <cell r="B198">
            <v>5201</v>
          </cell>
          <cell r="C198" t="str">
            <v xml:space="preserve">Maquinaria y equipo agropecuario </v>
          </cell>
        </row>
        <row r="199">
          <cell r="A199" t="str">
            <v>5000</v>
          </cell>
          <cell r="B199">
            <v>5202</v>
          </cell>
          <cell r="C199" t="str">
            <v>Maquinaria y equipo industrial</v>
          </cell>
        </row>
        <row r="200">
          <cell r="A200" t="str">
            <v>5000</v>
          </cell>
          <cell r="B200">
            <v>5203</v>
          </cell>
          <cell r="C200" t="str">
            <v xml:space="preserve">Maquinaria y equipo de construcción </v>
          </cell>
        </row>
        <row r="201">
          <cell r="A201" t="str">
            <v>5000</v>
          </cell>
          <cell r="B201">
            <v>5204</v>
          </cell>
          <cell r="C201" t="str">
            <v>Equipo de telefonía y telecomunicaciones</v>
          </cell>
        </row>
        <row r="202">
          <cell r="A202" t="str">
            <v>5000</v>
          </cell>
          <cell r="B202">
            <v>5205</v>
          </cell>
          <cell r="C202" t="str">
            <v>Maquinaria y equipo electrónico</v>
          </cell>
        </row>
        <row r="203">
          <cell r="A203" t="str">
            <v>5000</v>
          </cell>
          <cell r="B203">
            <v>5206</v>
          </cell>
          <cell r="C203" t="str">
            <v>Equipo de computación electrónico</v>
          </cell>
        </row>
        <row r="204">
          <cell r="A204" t="str">
            <v>5000</v>
          </cell>
          <cell r="B204">
            <v>5207</v>
          </cell>
          <cell r="C204" t="str">
            <v>Maquinaria y equipo diverso</v>
          </cell>
        </row>
        <row r="205">
          <cell r="A205" t="str">
            <v>5000</v>
          </cell>
          <cell r="B205">
            <v>5208</v>
          </cell>
          <cell r="C205" t="str">
            <v>Equipo para semaforización (para uso exclusivo de la Secretaría de Vialidad y Transporte)</v>
          </cell>
        </row>
        <row r="206">
          <cell r="A206" t="str">
            <v>5000</v>
          </cell>
          <cell r="B206">
            <v>5301</v>
          </cell>
          <cell r="C206" t="str">
            <v>Vehículos y equipo terrestre</v>
          </cell>
        </row>
        <row r="207">
          <cell r="A207" t="str">
            <v>5000</v>
          </cell>
          <cell r="B207">
            <v>5304</v>
          </cell>
          <cell r="C207" t="str">
            <v>Vehículos y equipo auxiliar de transporte</v>
          </cell>
        </row>
        <row r="208">
          <cell r="A208" t="str">
            <v>5000</v>
          </cell>
          <cell r="B208">
            <v>5401</v>
          </cell>
          <cell r="C208" t="str">
            <v>Equipo médico</v>
          </cell>
        </row>
        <row r="209">
          <cell r="A209" t="str">
            <v>5000</v>
          </cell>
          <cell r="B209">
            <v>5402</v>
          </cell>
          <cell r="C209" t="str">
            <v>Instrumental médico</v>
          </cell>
        </row>
        <row r="210">
          <cell r="A210" t="str">
            <v>5000</v>
          </cell>
          <cell r="B210">
            <v>5501</v>
          </cell>
          <cell r="C210" t="str">
            <v>Herramientas y máquinas-herramienta</v>
          </cell>
        </row>
        <row r="211">
          <cell r="A211" t="str">
            <v>5000</v>
          </cell>
          <cell r="B211">
            <v>5502</v>
          </cell>
          <cell r="C211" t="str">
            <v>Refacciones y accesorios mayores</v>
          </cell>
        </row>
        <row r="212">
          <cell r="A212" t="str">
            <v>5000</v>
          </cell>
          <cell r="B212">
            <v>5602</v>
          </cell>
          <cell r="C212" t="str">
            <v xml:space="preserve">Animales de reproducción </v>
          </cell>
        </row>
        <row r="213">
          <cell r="A213" t="str">
            <v>5000</v>
          </cell>
          <cell r="B213">
            <v>5701</v>
          </cell>
          <cell r="C213" t="str">
            <v>Edificios y locales</v>
          </cell>
        </row>
        <row r="214">
          <cell r="A214" t="str">
            <v>5000</v>
          </cell>
          <cell r="B214">
            <v>5702</v>
          </cell>
          <cell r="C214" t="str">
            <v>Terrenos</v>
          </cell>
        </row>
        <row r="215">
          <cell r="A215" t="str">
            <v>5000</v>
          </cell>
          <cell r="B215">
            <v>5703</v>
          </cell>
          <cell r="C215" t="str">
            <v>Indemnizaciones y expropiaciones de inmuebles</v>
          </cell>
        </row>
        <row r="216">
          <cell r="A216" t="str">
            <v>5000</v>
          </cell>
          <cell r="B216">
            <v>5801</v>
          </cell>
          <cell r="C216" t="str">
            <v>Equipo de seguridad pública (para uso exclusivo de las áreas de Seguridad Pública)</v>
          </cell>
        </row>
        <row r="217">
          <cell r="A217" t="str">
            <v>5000</v>
          </cell>
          <cell r="B217">
            <v>5802</v>
          </cell>
          <cell r="C217" t="str">
            <v>Complementarias</v>
          </cell>
        </row>
        <row r="218">
          <cell r="A218" t="str">
            <v>6000</v>
          </cell>
          <cell r="B218">
            <v>6211</v>
          </cell>
          <cell r="C218" t="str">
            <v>Construcción</v>
          </cell>
        </row>
        <row r="219">
          <cell r="A219" t="str">
            <v>6000</v>
          </cell>
          <cell r="B219">
            <v>6221</v>
          </cell>
          <cell r="C219" t="str">
            <v>Construcción</v>
          </cell>
        </row>
        <row r="220">
          <cell r="A220" t="str">
            <v>6000</v>
          </cell>
          <cell r="B220">
            <v>6222</v>
          </cell>
          <cell r="C220" t="str">
            <v>Ampliación</v>
          </cell>
        </row>
        <row r="221">
          <cell r="A221" t="str">
            <v>6000</v>
          </cell>
          <cell r="B221">
            <v>6223</v>
          </cell>
          <cell r="C221" t="str">
            <v>Rehabilitación</v>
          </cell>
        </row>
        <row r="222">
          <cell r="A222" t="str">
            <v>6000</v>
          </cell>
          <cell r="B222">
            <v>6224</v>
          </cell>
          <cell r="C222" t="str">
            <v>Proyectos</v>
          </cell>
        </row>
        <row r="223">
          <cell r="A223" t="str">
            <v>6000</v>
          </cell>
          <cell r="B223">
            <v>6231</v>
          </cell>
          <cell r="C223" t="str">
            <v>Construcción</v>
          </cell>
        </row>
        <row r="224">
          <cell r="A224" t="str">
            <v>6000</v>
          </cell>
          <cell r="B224">
            <v>6232</v>
          </cell>
          <cell r="C224" t="str">
            <v>Ampliación</v>
          </cell>
        </row>
        <row r="225">
          <cell r="A225" t="str">
            <v>6000</v>
          </cell>
          <cell r="B225">
            <v>6321</v>
          </cell>
          <cell r="C225" t="str">
            <v>Construcción</v>
          </cell>
        </row>
        <row r="226">
          <cell r="A226" t="str">
            <v>6000</v>
          </cell>
          <cell r="B226">
            <v>6322</v>
          </cell>
          <cell r="C226" t="str">
            <v>Ampliación</v>
          </cell>
        </row>
        <row r="227">
          <cell r="A227" t="str">
            <v>6000</v>
          </cell>
          <cell r="B227">
            <v>6331</v>
          </cell>
          <cell r="C227" t="str">
            <v>Construcción</v>
          </cell>
        </row>
        <row r="228">
          <cell r="A228" t="str">
            <v>6000</v>
          </cell>
          <cell r="B228">
            <v>6332</v>
          </cell>
          <cell r="C228" t="str">
            <v xml:space="preserve">Ampliación </v>
          </cell>
        </row>
        <row r="229">
          <cell r="A229" t="str">
            <v>6000</v>
          </cell>
          <cell r="B229">
            <v>6341</v>
          </cell>
          <cell r="C229" t="str">
            <v>Construcción</v>
          </cell>
        </row>
        <row r="230">
          <cell r="A230" t="str">
            <v>6000</v>
          </cell>
          <cell r="B230">
            <v>6342</v>
          </cell>
          <cell r="C230" t="str">
            <v>Ampliación</v>
          </cell>
        </row>
        <row r="231">
          <cell r="A231" t="str">
            <v>6000</v>
          </cell>
          <cell r="B231">
            <v>6343</v>
          </cell>
          <cell r="C231" t="str">
            <v>Rehabilitación</v>
          </cell>
        </row>
        <row r="232">
          <cell r="A232" t="str">
            <v>6000</v>
          </cell>
          <cell r="B232">
            <v>6344</v>
          </cell>
          <cell r="C232" t="str">
            <v>Proyectos</v>
          </cell>
        </row>
        <row r="233">
          <cell r="A233" t="str">
            <v>6000</v>
          </cell>
          <cell r="B233">
            <v>6346</v>
          </cell>
          <cell r="C233" t="str">
            <v>Equipamiento</v>
          </cell>
        </row>
        <row r="234">
          <cell r="A234" t="str">
            <v>6000</v>
          </cell>
          <cell r="B234">
            <v>6411</v>
          </cell>
          <cell r="C234" t="str">
            <v>Construcción</v>
          </cell>
        </row>
        <row r="235">
          <cell r="A235" t="str">
            <v>6000</v>
          </cell>
          <cell r="B235">
            <v>6142</v>
          </cell>
          <cell r="C235" t="str">
            <v>Ampliación</v>
          </cell>
        </row>
        <row r="236">
          <cell r="A236" t="str">
            <v>6000</v>
          </cell>
          <cell r="B236">
            <v>6143</v>
          </cell>
          <cell r="C236" t="str">
            <v>Rehabilitación</v>
          </cell>
        </row>
        <row r="237">
          <cell r="A237" t="str">
            <v>6000</v>
          </cell>
          <cell r="B237">
            <v>6122</v>
          </cell>
          <cell r="C237" t="str">
            <v>Ampliación</v>
          </cell>
        </row>
        <row r="238">
          <cell r="A238" t="str">
            <v>8000</v>
          </cell>
          <cell r="B238">
            <v>8101</v>
          </cell>
          <cell r="C238" t="str">
            <v>Erogaciones Contingentes</v>
          </cell>
        </row>
        <row r="239">
          <cell r="A239" t="str">
            <v>8000</v>
          </cell>
          <cell r="B239">
            <v>8202</v>
          </cell>
          <cell r="C239" t="str">
            <v>Erogaciones imprevistas (para uso exclusivo de la Secretaría de Finanzas)</v>
          </cell>
        </row>
        <row r="240">
          <cell r="A240" t="str">
            <v>9000</v>
          </cell>
          <cell r="B240">
            <v>9101</v>
          </cell>
          <cell r="C240" t="str">
            <v xml:space="preserve">Amortización de la deuda pública </v>
          </cell>
        </row>
        <row r="241">
          <cell r="A241" t="str">
            <v>9000</v>
          </cell>
          <cell r="B241">
            <v>9201</v>
          </cell>
          <cell r="C241" t="str">
            <v>Intereses de la deuda pública</v>
          </cell>
        </row>
        <row r="242">
          <cell r="A242" t="str">
            <v>9000</v>
          </cell>
          <cell r="B242">
            <v>9901</v>
          </cell>
          <cell r="C242" t="str">
            <v>ADEFAS por servicios personales</v>
          </cell>
        </row>
        <row r="243">
          <cell r="A243" t="str">
            <v>9000</v>
          </cell>
          <cell r="B243">
            <v>9902</v>
          </cell>
          <cell r="C243" t="str">
            <v>ADEFAS por conceptos distintos de servicios personales</v>
          </cell>
        </row>
        <row r="244">
          <cell r="A244" t="str">
            <v>9000</v>
          </cell>
          <cell r="B244">
            <v>9903</v>
          </cell>
          <cell r="C244" t="str">
            <v>Devolución de ingresos percibidos indebidamente en ejercicios fiscales anteriores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 PG X EJE GOB"/>
      <sheetName val="PRESUP X PROGRAMAS $"/>
      <sheetName val="PRESUP X PG y DEP"/>
      <sheetName val="PRESUP X CAPITULO"/>
      <sheetName val="UNID RESP X CAP GTO (SEFIN)"/>
      <sheetName val="SEFIN X PY"/>
      <sheetName val="PRESUP SEFIN X PROY CG PG UR"/>
      <sheetName val="ESTRUCT PROGRAM DESAGREGADA '09"/>
      <sheetName val="ESTRUCT PROGRAM DESAGREGADA_CED"/>
      <sheetName val="ORGANISMOS__UEG 2010"/>
      <sheetName val="COMPARA 2000-2005"/>
      <sheetName val="CATALOGO  PRESUP X U.P. y P.I."/>
      <sheetName val="CATALOGO  PRESUP X UP y UR"/>
      <sheetName val="Hoja3"/>
      <sheetName val="PADRON ORGANISMOS X OBJ GTO"/>
    </sheetNames>
    <sheetDataSet>
      <sheetData sheetId="0">
        <row r="7">
          <cell r="A7" t="str">
            <v>PROG GOB</v>
          </cell>
          <cell r="B7" t="str">
            <v>EJE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>
            <v>1</v>
          </cell>
          <cell r="C8" t="str">
            <v>Desarrollo Productivo del Campo</v>
          </cell>
          <cell r="D8">
            <v>298132270</v>
          </cell>
        </row>
        <row r="9">
          <cell r="A9">
            <v>2</v>
          </cell>
          <cell r="B9">
            <v>1</v>
          </cell>
          <cell r="C9" t="str">
            <v>Ciencia y Tecnología para el Desarrollo</v>
          </cell>
          <cell r="D9">
            <v>217090750</v>
          </cell>
        </row>
        <row r="10">
          <cell r="A10">
            <v>3</v>
          </cell>
          <cell r="B10">
            <v>1</v>
          </cell>
          <cell r="C10" t="str">
            <v>Fomento a la Industria, Comercio y Servicios</v>
          </cell>
          <cell r="D10">
            <v>448304494</v>
          </cell>
        </row>
        <row r="11">
          <cell r="A11">
            <v>4</v>
          </cell>
          <cell r="B11">
            <v>1</v>
          </cell>
          <cell r="C11" t="str">
            <v>Desarrollo de Infraestructura Productiva</v>
          </cell>
          <cell r="D11">
            <v>3375154453</v>
          </cell>
        </row>
        <row r="12">
          <cell r="A12">
            <v>5</v>
          </cell>
          <cell r="B12">
            <v>1</v>
          </cell>
          <cell r="C12" t="str">
            <v>Desarrollo y Fomento al Turismo</v>
          </cell>
          <cell r="D12">
            <v>186993440</v>
          </cell>
        </row>
        <row r="13">
          <cell r="A13">
            <v>6</v>
          </cell>
          <cell r="B13">
            <v>1</v>
          </cell>
          <cell r="C13" t="str">
            <v>Generación de Empleo y Seguridad Laboral</v>
          </cell>
          <cell r="D13">
            <v>113279200</v>
          </cell>
        </row>
        <row r="14">
          <cell r="A14">
            <v>7</v>
          </cell>
          <cell r="B14">
            <v>2</v>
          </cell>
          <cell r="C14" t="str">
            <v>Educación y Deporte para una Vida Digna</v>
          </cell>
          <cell r="D14">
            <v>25961474054</v>
          </cell>
        </row>
        <row r="15">
          <cell r="A15">
            <v>8</v>
          </cell>
          <cell r="B15">
            <v>2</v>
          </cell>
          <cell r="C15" t="str">
            <v>Protección y Atención Integral a la Salud</v>
          </cell>
          <cell r="D15">
            <v>4976699003</v>
          </cell>
        </row>
        <row r="16">
          <cell r="A16">
            <v>9</v>
          </cell>
          <cell r="B16">
            <v>2</v>
          </cell>
          <cell r="C16" t="str">
            <v>Desarrollo y Fomento a la Cultura</v>
          </cell>
          <cell r="D16">
            <v>318752844</v>
          </cell>
        </row>
        <row r="17">
          <cell r="A17">
            <v>10</v>
          </cell>
          <cell r="B17">
            <v>2</v>
          </cell>
          <cell r="C17" t="str">
            <v>Desarrollo Humano y Social Sustentable</v>
          </cell>
          <cell r="D17">
            <v>1452708206</v>
          </cell>
        </row>
        <row r="18">
          <cell r="A18">
            <v>11</v>
          </cell>
          <cell r="B18">
            <v>2</v>
          </cell>
          <cell r="C18" t="str">
            <v>Preservación y Restauración del Medio Ambiente</v>
          </cell>
          <cell r="D18">
            <v>97794890</v>
          </cell>
        </row>
        <row r="19">
          <cell r="A19">
            <v>12</v>
          </cell>
          <cell r="B19">
            <v>3</v>
          </cell>
          <cell r="C19" t="str">
            <v>Procuración de Justicia</v>
          </cell>
          <cell r="D19">
            <v>1304581026</v>
          </cell>
        </row>
        <row r="20">
          <cell r="A20">
            <v>13</v>
          </cell>
          <cell r="B20">
            <v>3</v>
          </cell>
          <cell r="C20" t="str">
            <v>Protección Civil</v>
          </cell>
          <cell r="D20">
            <v>94387160</v>
          </cell>
        </row>
        <row r="21">
          <cell r="A21">
            <v>14</v>
          </cell>
          <cell r="B21">
            <v>3</v>
          </cell>
          <cell r="C21" t="str">
            <v>Seguridad Pública</v>
          </cell>
          <cell r="D21">
            <v>2283565924</v>
          </cell>
        </row>
        <row r="22">
          <cell r="A22">
            <v>15</v>
          </cell>
          <cell r="B22">
            <v>3</v>
          </cell>
          <cell r="C22" t="str">
            <v>Seguridad Jurídica de Ciudadanos y Bienes</v>
          </cell>
          <cell r="D22">
            <v>1138992625</v>
          </cell>
        </row>
        <row r="23">
          <cell r="A23">
            <v>16</v>
          </cell>
          <cell r="B23">
            <v>3</v>
          </cell>
          <cell r="C23" t="str">
            <v>Impulso al Desarrollo Democrático</v>
          </cell>
          <cell r="D23">
            <v>1089932758</v>
          </cell>
        </row>
        <row r="24">
          <cell r="A24">
            <v>17</v>
          </cell>
          <cell r="B24">
            <v>4</v>
          </cell>
          <cell r="C24" t="str">
            <v>Fortalecimiento Institucional</v>
          </cell>
          <cell r="D24">
            <v>16557639850</v>
          </cell>
        </row>
        <row r="25">
          <cell r="A25">
            <v>18</v>
          </cell>
          <cell r="B25">
            <v>4</v>
          </cell>
          <cell r="C25" t="str">
            <v>Derechos Humanos</v>
          </cell>
          <cell r="D25">
            <v>92575420</v>
          </cell>
        </row>
        <row r="26">
          <cell r="A26">
            <v>19</v>
          </cell>
          <cell r="B26">
            <v>4</v>
          </cell>
          <cell r="C26" t="str">
            <v>Participación Ciudadana</v>
          </cell>
          <cell r="D26">
            <v>20453850</v>
          </cell>
        </row>
        <row r="27">
          <cell r="A27">
            <v>20</v>
          </cell>
          <cell r="B27">
            <v>2</v>
          </cell>
          <cell r="C27" t="str">
            <v>Movilidad</v>
          </cell>
          <cell r="D27">
            <v>775850025</v>
          </cell>
        </row>
        <row r="28">
          <cell r="A28">
            <v>21</v>
          </cell>
          <cell r="B28">
            <v>1</v>
          </cell>
          <cell r="C28" t="str">
            <v>Administración y Uso del Agua</v>
          </cell>
          <cell r="D28">
            <v>326410360</v>
          </cell>
        </row>
        <row r="29">
          <cell r="A29">
            <v>22</v>
          </cell>
          <cell r="B29">
            <v>1</v>
          </cell>
          <cell r="C29" t="str">
            <v>Juegos Panamericanos</v>
          </cell>
          <cell r="D29">
            <v>53444270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.FINANZAS 1999"/>
      <sheetName val="ESTRUCT 1998"/>
    </sheetNames>
    <sheetDataSet>
      <sheetData sheetId="0">
        <row r="15">
          <cell r="A15">
            <v>1</v>
          </cell>
          <cell r="B15">
            <v>1</v>
          </cell>
          <cell r="E15" t="str">
            <v>001</v>
          </cell>
          <cell r="I15" t="str">
            <v>ATENCION  A LAS ASOCIACIONES DE PADRES DE FAMILIA</v>
          </cell>
        </row>
        <row r="18">
          <cell r="C18" t="str">
            <v>8</v>
          </cell>
          <cell r="G18" t="str">
            <v>COMUNICACION SOCIAL Y DIFUSION INSTITUCIONAL</v>
          </cell>
        </row>
        <row r="19">
          <cell r="D19" t="str">
            <v>006</v>
          </cell>
          <cell r="H19" t="str">
            <v>COBERTURA Y EQUIDAD A LA DEMANDA EDUCATIVA</v>
          </cell>
        </row>
        <row r="20">
          <cell r="A20">
            <v>2</v>
          </cell>
          <cell r="B20">
            <v>1</v>
          </cell>
          <cell r="E20" t="str">
            <v>001</v>
          </cell>
          <cell r="I20" t="str">
            <v>DIFUSION DEL PROGRAMA DE EDUCACION PREESCOLAR</v>
          </cell>
        </row>
        <row r="21">
          <cell r="A21">
            <v>3</v>
          </cell>
          <cell r="B21">
            <v>1</v>
          </cell>
          <cell r="E21" t="str">
            <v>002</v>
          </cell>
          <cell r="I21" t="str">
            <v>DIFUSION DEL PROGRAMA DE EDUCACION INICIAL</v>
          </cell>
        </row>
        <row r="22">
          <cell r="A22">
            <v>4</v>
          </cell>
          <cell r="B22">
            <v>1</v>
          </cell>
          <cell r="E22" t="str">
            <v>003</v>
          </cell>
          <cell r="I22" t="str">
            <v>DIFUSION DEL PROGRAMA DE EDUCACION ESPECIAL</v>
          </cell>
        </row>
        <row r="25">
          <cell r="C25" t="str">
            <v>12</v>
          </cell>
          <cell r="G25" t="str">
            <v>CAPACITACION Y APOYO TECNICO A MUNICIPIOS</v>
          </cell>
        </row>
        <row r="27">
          <cell r="C27" t="str">
            <v>18</v>
          </cell>
          <cell r="G27" t="str">
            <v>INFRAESTRUCTURA Y EQUIPAMIENTO EDUCATIVO</v>
          </cell>
        </row>
        <row r="28">
          <cell r="D28" t="str">
            <v>006</v>
          </cell>
          <cell r="H28" t="str">
            <v>COBERTURA Y EQUIDAD A LA DEMANDA EDUCATIVA</v>
          </cell>
        </row>
        <row r="29">
          <cell r="A29">
            <v>5</v>
          </cell>
          <cell r="B29">
            <v>1</v>
          </cell>
          <cell r="E29" t="str">
            <v>001</v>
          </cell>
          <cell r="I29" t="str">
            <v>EQUIPAMIENTO ESCOLAR PARA LA EDUCACION BASICA</v>
          </cell>
        </row>
        <row r="30">
          <cell r="A30">
            <v>6</v>
          </cell>
          <cell r="B30">
            <v>1</v>
          </cell>
          <cell r="E30" t="str">
            <v>002</v>
          </cell>
          <cell r="I30" t="str">
            <v>MANTENIMIENTO PREVENTIVO</v>
          </cell>
        </row>
        <row r="33">
          <cell r="C33" t="str">
            <v>25</v>
          </cell>
          <cell r="G33" t="str">
            <v>PROGRAMA DE DESARROLLO REGIONAL</v>
          </cell>
        </row>
        <row r="34">
          <cell r="D34" t="str">
            <v>001</v>
          </cell>
          <cell r="H34" t="str">
            <v>CONSOLIDAR LA REORGANIZACION DEL SISTEMA EDUCATIVO ESTATAL</v>
          </cell>
        </row>
        <row r="35">
          <cell r="A35">
            <v>8</v>
          </cell>
          <cell r="B35">
            <v>1</v>
          </cell>
          <cell r="E35" t="str">
            <v>001</v>
          </cell>
          <cell r="I35" t="str">
            <v>ADMINISTRACION REGIONAL</v>
          </cell>
        </row>
        <row r="38">
          <cell r="C38" t="str">
            <v>27</v>
          </cell>
          <cell r="G38" t="str">
            <v>DIFUSION Y PROMOCION CULTURAL Y DEL DEPORTE</v>
          </cell>
        </row>
        <row r="39">
          <cell r="D39" t="str">
            <v>004</v>
          </cell>
          <cell r="H39" t="str">
            <v>ELEVAR SUSTANTIVAMENTE LA CALIDAD DE LA EDUCACION</v>
          </cell>
        </row>
        <row r="40">
          <cell r="A40">
            <v>9</v>
          </cell>
          <cell r="B40">
            <v>1</v>
          </cell>
          <cell r="E40" t="str">
            <v>001</v>
          </cell>
          <cell r="I40" t="str">
            <v>EDUCACION FISICA PARA LA EDUCACION BASICA</v>
          </cell>
        </row>
        <row r="43">
          <cell r="C43" t="str">
            <v>28</v>
          </cell>
          <cell r="G43" t="str">
            <v>POLITICA, PLANEACION Y DESARROLLO DE LA EDUCACION</v>
          </cell>
        </row>
        <row r="44">
          <cell r="D44" t="str">
            <v>006</v>
          </cell>
          <cell r="H44" t="str">
            <v>COBERTURA Y EQUIDAD A LA DEMANDA EDUCATIVA</v>
          </cell>
        </row>
        <row r="45">
          <cell r="A45">
            <v>10</v>
          </cell>
          <cell r="B45">
            <v>1</v>
          </cell>
          <cell r="E45" t="str">
            <v>001</v>
          </cell>
          <cell r="I45" t="str">
            <v>MICROPLANEACION</v>
          </cell>
        </row>
        <row r="46">
          <cell r="A46">
            <v>11</v>
          </cell>
          <cell r="B46">
            <v>1</v>
          </cell>
          <cell r="E46" t="str">
            <v>002</v>
          </cell>
          <cell r="I46" t="str">
            <v>INSCRIPCIONES EN FEBRERO</v>
          </cell>
        </row>
        <row r="47">
          <cell r="A47">
            <v>12</v>
          </cell>
          <cell r="B47">
            <v>1</v>
          </cell>
          <cell r="E47" t="str">
            <v>003</v>
          </cell>
          <cell r="I47" t="str">
            <v>SISTEMA ESTATAL DE EVALUACION EDUCATIVA</v>
          </cell>
        </row>
        <row r="49">
          <cell r="C49" t="str">
            <v>29</v>
          </cell>
          <cell r="G49" t="str">
            <v>FORTALECIMIENTO A LA EDUCACION BASICA</v>
          </cell>
        </row>
        <row r="50">
          <cell r="D50" t="str">
            <v>006</v>
          </cell>
          <cell r="H50" t="str">
            <v>COBERTURA Y EQUIDAD A LA DEMANDA EDUCATIVA</v>
          </cell>
        </row>
        <row r="51">
          <cell r="A51">
            <v>13</v>
          </cell>
          <cell r="B51">
            <v>1</v>
          </cell>
          <cell r="E51" t="str">
            <v>001</v>
          </cell>
          <cell r="I51" t="str">
            <v>SUPERVISION Y ASESORIA EN EDUCACION INICIAL</v>
          </cell>
        </row>
        <row r="52">
          <cell r="A52">
            <v>14</v>
          </cell>
          <cell r="B52">
            <v>1</v>
          </cell>
          <cell r="E52" t="str">
            <v>002</v>
          </cell>
          <cell r="I52" t="str">
            <v>CENTRO DE DESARROLLO INFANTIL</v>
          </cell>
        </row>
        <row r="53">
          <cell r="A53">
            <v>15</v>
          </cell>
          <cell r="B53">
            <v>1</v>
          </cell>
          <cell r="E53" t="str">
            <v>003</v>
          </cell>
          <cell r="I53" t="str">
            <v>ORIENTACION A PADRES DE FAMILIA</v>
          </cell>
        </row>
        <row r="54">
          <cell r="A54">
            <v>16</v>
          </cell>
          <cell r="B54">
            <v>1</v>
          </cell>
          <cell r="E54" t="str">
            <v>004</v>
          </cell>
          <cell r="I54" t="str">
            <v>ORIENTACION A PADRES DE FAMILIA INDIGENA</v>
          </cell>
        </row>
        <row r="55">
          <cell r="A55">
            <v>17</v>
          </cell>
          <cell r="B55">
            <v>1</v>
          </cell>
          <cell r="E55" t="str">
            <v>005</v>
          </cell>
          <cell r="I55" t="str">
            <v>PREESCOLAR GENERAL</v>
          </cell>
        </row>
        <row r="56">
          <cell r="A56">
            <v>18</v>
          </cell>
          <cell r="B56">
            <v>1</v>
          </cell>
          <cell r="E56" t="str">
            <v>006</v>
          </cell>
          <cell r="I56" t="str">
            <v>SUPERVISION Y ASESORIA EN EDUCACION PREESCOLAR</v>
          </cell>
        </row>
        <row r="57">
          <cell r="A57">
            <v>19</v>
          </cell>
          <cell r="B57">
            <v>1</v>
          </cell>
          <cell r="E57" t="str">
            <v>007</v>
          </cell>
          <cell r="I57" t="str">
            <v>ALTERNATIVAS PARA LA EDUCACION PREESCOLAR RURAL</v>
          </cell>
        </row>
        <row r="58">
          <cell r="A58">
            <v>20</v>
          </cell>
          <cell r="B58">
            <v>1</v>
          </cell>
          <cell r="E58" t="str">
            <v>008</v>
          </cell>
          <cell r="I58" t="str">
            <v>PREESCOLAR INDIGENA</v>
          </cell>
        </row>
        <row r="59">
          <cell r="A59">
            <v>21</v>
          </cell>
          <cell r="B59">
            <v>1</v>
          </cell>
          <cell r="E59" t="str">
            <v>009</v>
          </cell>
          <cell r="I59" t="str">
            <v>RECONOCIMIENTOS Y ESTIMULOS PARA ALUMNOS</v>
          </cell>
        </row>
        <row r="60">
          <cell r="A60">
            <v>22</v>
          </cell>
          <cell r="B60">
            <v>1</v>
          </cell>
          <cell r="E60" t="str">
            <v>010</v>
          </cell>
          <cell r="I60" t="str">
            <v>SUPERVISION Y ASESORIA EN EDUC. PRIMARIA</v>
          </cell>
        </row>
        <row r="61">
          <cell r="A61">
            <v>23</v>
          </cell>
          <cell r="B61">
            <v>1</v>
          </cell>
          <cell r="E61" t="str">
            <v>011</v>
          </cell>
          <cell r="I61" t="str">
            <v>P R O N A L E E S   ( PALEM )</v>
          </cell>
        </row>
        <row r="62">
          <cell r="A62">
            <v>24</v>
          </cell>
          <cell r="B62">
            <v>1</v>
          </cell>
          <cell r="E62" t="str">
            <v>012</v>
          </cell>
          <cell r="I62" t="str">
            <v>RINCONES DE LECTURA</v>
          </cell>
        </row>
        <row r="63">
          <cell r="A63">
            <v>25</v>
          </cell>
          <cell r="B63">
            <v>1</v>
          </cell>
          <cell r="E63" t="str">
            <v>013</v>
          </cell>
          <cell r="I63" t="str">
            <v>PRIMARIA GENERAL</v>
          </cell>
        </row>
        <row r="64">
          <cell r="A64">
            <v>26</v>
          </cell>
          <cell r="B64">
            <v>1</v>
          </cell>
          <cell r="E64" t="str">
            <v>014</v>
          </cell>
          <cell r="I64" t="str">
            <v>ATENCION PREVENTIVA Y COMPENSATORIA</v>
          </cell>
        </row>
        <row r="65">
          <cell r="A65">
            <v>27</v>
          </cell>
          <cell r="B65">
            <v>1</v>
          </cell>
          <cell r="E65" t="str">
            <v>015</v>
          </cell>
          <cell r="I65" t="str">
            <v>CARRERA MAGISTERIAL</v>
          </cell>
        </row>
        <row r="66">
          <cell r="A66">
            <v>28</v>
          </cell>
          <cell r="B66">
            <v>1</v>
          </cell>
          <cell r="E66" t="str">
            <v>016</v>
          </cell>
          <cell r="I66" t="str">
            <v>PRIMARIA PARA NIÑOS MIGRANTES</v>
          </cell>
        </row>
        <row r="67">
          <cell r="A67">
            <v>29</v>
          </cell>
          <cell r="B67">
            <v>1</v>
          </cell>
          <cell r="E67" t="str">
            <v>017</v>
          </cell>
          <cell r="I67" t="str">
            <v>PRIMARIA INDIGENA</v>
          </cell>
        </row>
        <row r="68">
          <cell r="A68">
            <v>30</v>
          </cell>
          <cell r="B68">
            <v>1</v>
          </cell>
          <cell r="E68" t="str">
            <v>018</v>
          </cell>
          <cell r="I68" t="str">
            <v>SUPERVISION Y ASESORIA EN PRIMARIA INDIGENA</v>
          </cell>
        </row>
        <row r="69">
          <cell r="A69">
            <v>31</v>
          </cell>
          <cell r="B69">
            <v>1</v>
          </cell>
          <cell r="E69" t="str">
            <v>019</v>
          </cell>
          <cell r="I69" t="str">
            <v>SUPERVISION Y ASESORIA  EN EDUC. SEC. GENERAL.</v>
          </cell>
        </row>
        <row r="70">
          <cell r="A70">
            <v>32</v>
          </cell>
          <cell r="B70">
            <v>1</v>
          </cell>
          <cell r="E70" t="str">
            <v>020</v>
          </cell>
          <cell r="I70" t="str">
            <v>SECUNDARIA GENERAL</v>
          </cell>
        </row>
        <row r="71">
          <cell r="A71">
            <v>33</v>
          </cell>
          <cell r="B71">
            <v>1</v>
          </cell>
          <cell r="E71" t="str">
            <v>021</v>
          </cell>
          <cell r="I71" t="str">
            <v>SUPERVISION Y ASESORIA EN EDUC. SEC. TECNICA</v>
          </cell>
        </row>
        <row r="72">
          <cell r="A72">
            <v>34</v>
          </cell>
          <cell r="B72">
            <v>1</v>
          </cell>
          <cell r="E72" t="str">
            <v>022</v>
          </cell>
          <cell r="I72" t="str">
            <v>SECUNDARIA TECNICA</v>
          </cell>
        </row>
        <row r="73">
          <cell r="A73">
            <v>35</v>
          </cell>
          <cell r="B73">
            <v>1</v>
          </cell>
          <cell r="E73" t="str">
            <v>023</v>
          </cell>
          <cell r="I73" t="str">
            <v>SUPERVISION Y ASESORIA EN EDUC. TELESECUNDARIA</v>
          </cell>
        </row>
        <row r="74">
          <cell r="A74">
            <v>36</v>
          </cell>
          <cell r="B74">
            <v>1</v>
          </cell>
          <cell r="E74" t="str">
            <v>024</v>
          </cell>
          <cell r="I74" t="str">
            <v>TELESECUNDARIA</v>
          </cell>
        </row>
        <row r="75">
          <cell r="A75">
            <v>37</v>
          </cell>
          <cell r="B75">
            <v>1</v>
          </cell>
          <cell r="E75" t="str">
            <v>025</v>
          </cell>
          <cell r="I75" t="str">
            <v>BECAS PARA PRIMARIA</v>
          </cell>
        </row>
        <row r="76">
          <cell r="A76">
            <v>38</v>
          </cell>
          <cell r="B76">
            <v>1</v>
          </cell>
          <cell r="E76" t="str">
            <v>026</v>
          </cell>
          <cell r="I76" t="str">
            <v>BECAS PARA SECUNDARIA GENERAL</v>
          </cell>
        </row>
        <row r="77">
          <cell r="A77">
            <v>39</v>
          </cell>
          <cell r="B77">
            <v>1</v>
          </cell>
          <cell r="E77" t="str">
            <v>027</v>
          </cell>
          <cell r="I77" t="str">
            <v>BECAS PARA SECUNDARIA TECNICA</v>
          </cell>
        </row>
        <row r="78">
          <cell r="A78">
            <v>40</v>
          </cell>
          <cell r="B78">
            <v>1</v>
          </cell>
          <cell r="E78" t="str">
            <v>028</v>
          </cell>
          <cell r="I78" t="str">
            <v>APOYO TECNICO PEDAG. PARA  LA EDUCACION BASICA</v>
          </cell>
        </row>
        <row r="79">
          <cell r="A79">
            <v>41</v>
          </cell>
          <cell r="B79">
            <v>1</v>
          </cell>
          <cell r="E79" t="str">
            <v>029</v>
          </cell>
          <cell r="I79" t="str">
            <v>DISTRIBUCION DE LIBROS DE TEXTO GRATUITOS</v>
          </cell>
        </row>
        <row r="80">
          <cell r="A80">
            <v>42</v>
          </cell>
          <cell r="B80">
            <v>1</v>
          </cell>
          <cell r="E80" t="str">
            <v>030</v>
          </cell>
          <cell r="I80" t="str">
            <v>INTERNADOS EN EDUCACION PRIMARIA</v>
          </cell>
        </row>
        <row r="82">
          <cell r="C82" t="str">
            <v>30</v>
          </cell>
          <cell r="G82" t="str">
            <v>EDUCACION EXTRAESCOLAR</v>
          </cell>
        </row>
        <row r="83">
          <cell r="D83" t="str">
            <v>006</v>
          </cell>
          <cell r="H83" t="str">
            <v>COBERTURA Y EQUIDAD A LA DEMANDA EDUCATIVA</v>
          </cell>
        </row>
        <row r="84">
          <cell r="A84">
            <v>43</v>
          </cell>
          <cell r="B84">
            <v>1</v>
          </cell>
          <cell r="E84" t="str">
            <v>001</v>
          </cell>
          <cell r="I84" t="str">
            <v>CENTRO DE ATENCION  PSICOPEDAGOGICA  EN EDUC. PREESCOLAR</v>
          </cell>
        </row>
        <row r="85">
          <cell r="A85">
            <v>44</v>
          </cell>
          <cell r="B85">
            <v>1</v>
          </cell>
          <cell r="E85" t="str">
            <v>002</v>
          </cell>
          <cell r="I85" t="str">
            <v>EDUCACION ESPECIAL EN ZONAS RURALES</v>
          </cell>
        </row>
        <row r="86">
          <cell r="A86">
            <v>45</v>
          </cell>
          <cell r="B86">
            <v>1</v>
          </cell>
          <cell r="E86" t="str">
            <v>003</v>
          </cell>
          <cell r="I86" t="str">
            <v>CENTROS ORIENTACION EVALUACION Y CANALIZACION</v>
          </cell>
        </row>
        <row r="87">
          <cell r="A87">
            <v>46</v>
          </cell>
          <cell r="B87">
            <v>1</v>
          </cell>
          <cell r="E87" t="str">
            <v>004</v>
          </cell>
          <cell r="I87" t="str">
            <v>INVESTIGACION Y ACTUALIZACION DE PERSONAL EN EDUC. ESP.</v>
          </cell>
        </row>
        <row r="88">
          <cell r="A88">
            <v>47</v>
          </cell>
          <cell r="B88">
            <v>1</v>
          </cell>
          <cell r="E88" t="str">
            <v>005</v>
          </cell>
          <cell r="I88" t="str">
            <v>ESCUELA DE EDUCACION ESPECIAL</v>
          </cell>
        </row>
        <row r="89">
          <cell r="A89">
            <v>48</v>
          </cell>
          <cell r="B89">
            <v>1</v>
          </cell>
          <cell r="E89" t="str">
            <v>006</v>
          </cell>
          <cell r="I89" t="str">
            <v>CENTROS PSICOPEDAGOGICOS</v>
          </cell>
        </row>
        <row r="90">
          <cell r="A90">
            <v>49</v>
          </cell>
          <cell r="B90">
            <v>1</v>
          </cell>
          <cell r="E90" t="str">
            <v>007</v>
          </cell>
          <cell r="I90" t="str">
            <v>UNIDAD DE GRUPOS INTEGRADOS</v>
          </cell>
        </row>
        <row r="91">
          <cell r="A91">
            <v>50</v>
          </cell>
          <cell r="B91">
            <v>1</v>
          </cell>
          <cell r="E91" t="str">
            <v>008</v>
          </cell>
          <cell r="I91" t="str">
            <v>CENTROS DE CAPACITACION EDUC. ESPECIAL</v>
          </cell>
        </row>
        <row r="92">
          <cell r="A92">
            <v>51</v>
          </cell>
          <cell r="B92">
            <v>1</v>
          </cell>
          <cell r="E92" t="str">
            <v>009</v>
          </cell>
          <cell r="I92" t="str">
            <v>ATENCION A NIÑOS Y JOVENES CON CAPACIDADES SOBRESALIENTES</v>
          </cell>
        </row>
        <row r="93">
          <cell r="A93">
            <v>52</v>
          </cell>
          <cell r="B93">
            <v>1</v>
          </cell>
          <cell r="E93" t="str">
            <v>010</v>
          </cell>
          <cell r="I93" t="str">
            <v>ATENCION A NIÑOS Y JOVENES AUTISTAS</v>
          </cell>
        </row>
        <row r="96">
          <cell r="C96" t="str">
            <v>31</v>
          </cell>
          <cell r="G96" t="str">
            <v>EDUCACION DE POSGRADO</v>
          </cell>
        </row>
        <row r="97">
          <cell r="D97" t="str">
            <v>003</v>
          </cell>
          <cell r="H97" t="str">
            <v>REVALORAR LA FUNCION SOCIAL DE LOS DOCENTES</v>
          </cell>
        </row>
        <row r="98">
          <cell r="A98">
            <v>53</v>
          </cell>
          <cell r="B98">
            <v>1</v>
          </cell>
          <cell r="E98" t="str">
            <v>001</v>
          </cell>
          <cell r="I98" t="str">
            <v>EDUCACION DE POSGRADO PEDAGOGICO</v>
          </cell>
        </row>
        <row r="101">
          <cell r="C101" t="str">
            <v>32</v>
          </cell>
          <cell r="G101" t="str">
            <v>EDUCACION MEDIA SUPERIOR</v>
          </cell>
        </row>
        <row r="103">
          <cell r="C103" t="str">
            <v>33</v>
          </cell>
          <cell r="G103" t="str">
            <v>EDUCACION PARA ADULTOS</v>
          </cell>
        </row>
        <row r="104">
          <cell r="D104" t="str">
            <v>006</v>
          </cell>
          <cell r="H104" t="str">
            <v>COBERTURA Y EQUIDAD A LA DEMANDA EDUCATIVA</v>
          </cell>
        </row>
        <row r="105">
          <cell r="A105">
            <v>54</v>
          </cell>
          <cell r="B105">
            <v>1</v>
          </cell>
          <cell r="E105" t="str">
            <v>001</v>
          </cell>
          <cell r="I105" t="str">
            <v>CENTROS DE EDUCACION EXTRAESCOLAR</v>
          </cell>
        </row>
        <row r="106">
          <cell r="A106">
            <v>56</v>
          </cell>
          <cell r="B106">
            <v>1</v>
          </cell>
          <cell r="E106" t="str">
            <v>002</v>
          </cell>
          <cell r="I106" t="str">
            <v>MISIONES CULTURALES</v>
          </cell>
        </row>
        <row r="109">
          <cell r="C109" t="str">
            <v>34</v>
          </cell>
          <cell r="G109" t="str">
            <v>EDUCACION SUPERIOR</v>
          </cell>
        </row>
        <row r="110">
          <cell r="D110" t="str">
            <v>004</v>
          </cell>
          <cell r="H110" t="str">
            <v>ELEVAR SUSTANTIVAMENTE LA CALIDAD DE LA EDUCACION</v>
          </cell>
        </row>
        <row r="111">
          <cell r="A111">
            <v>57</v>
          </cell>
          <cell r="B111">
            <v>1</v>
          </cell>
          <cell r="E111" t="str">
            <v>001</v>
          </cell>
          <cell r="I111" t="str">
            <v>DIFUSION Y EXTENSION UNIVERSITARIA</v>
          </cell>
        </row>
        <row r="112">
          <cell r="A112">
            <v>58</v>
          </cell>
          <cell r="B112">
            <v>1</v>
          </cell>
          <cell r="E112" t="str">
            <v>002</v>
          </cell>
          <cell r="I112" t="str">
            <v>MEJORAMIENTO DE BIBLIOTECAS</v>
          </cell>
        </row>
        <row r="113">
          <cell r="A113">
            <v>59</v>
          </cell>
          <cell r="B113">
            <v>1</v>
          </cell>
          <cell r="E113" t="str">
            <v>003</v>
          </cell>
          <cell r="I113" t="str">
            <v>INVESTIGACION DE CIENCIAS DE LA EDUCACION  UPN</v>
          </cell>
        </row>
        <row r="114">
          <cell r="A114">
            <v>60</v>
          </cell>
          <cell r="B114">
            <v>1</v>
          </cell>
          <cell r="E114" t="str">
            <v>004</v>
          </cell>
          <cell r="I114" t="str">
            <v>NORMAL DE EDUCACION PREESCOLAR</v>
          </cell>
        </row>
        <row r="115">
          <cell r="A115">
            <v>61</v>
          </cell>
          <cell r="B115">
            <v>1</v>
          </cell>
          <cell r="E115" t="str">
            <v>005</v>
          </cell>
          <cell r="I115" t="str">
            <v>NORMAL DE EDUCACION PRIMARIA</v>
          </cell>
        </row>
        <row r="116">
          <cell r="A116">
            <v>62</v>
          </cell>
          <cell r="B116">
            <v>1</v>
          </cell>
          <cell r="E116" t="str">
            <v>006</v>
          </cell>
          <cell r="I116" t="str">
            <v>NORMAL RURAL</v>
          </cell>
        </row>
        <row r="117">
          <cell r="A117">
            <v>63</v>
          </cell>
          <cell r="B117">
            <v>1</v>
          </cell>
          <cell r="E117" t="str">
            <v>007</v>
          </cell>
          <cell r="I117" t="str">
            <v>EDUCACION SUPERIOR PEDAGOGICA  (UPN)</v>
          </cell>
        </row>
        <row r="118">
          <cell r="A118">
            <v>64</v>
          </cell>
          <cell r="B118">
            <v>1</v>
          </cell>
          <cell r="E118" t="str">
            <v>008</v>
          </cell>
          <cell r="I118" t="str">
            <v>NORMAL DE  ESPECIALIZACION</v>
          </cell>
        </row>
        <row r="119">
          <cell r="A119">
            <v>65</v>
          </cell>
          <cell r="B119">
            <v>1</v>
          </cell>
          <cell r="E119" t="str">
            <v>009</v>
          </cell>
          <cell r="I119" t="str">
            <v>BECAS PARA NORMAL EXPERIMENTAL</v>
          </cell>
        </row>
        <row r="120">
          <cell r="A120">
            <v>66</v>
          </cell>
          <cell r="B120">
            <v>1</v>
          </cell>
          <cell r="E120" t="str">
            <v>010</v>
          </cell>
          <cell r="I120" t="str">
            <v>BECAS EN CENTROS REGIONALES DE EDUC. NORMAL</v>
          </cell>
        </row>
        <row r="122">
          <cell r="C122" t="str">
            <v>39</v>
          </cell>
          <cell r="G122" t="str">
            <v>PROGRAMA JALISCO DE ABASTO Y ASISTENCIA SOCIAL</v>
          </cell>
        </row>
        <row r="124">
          <cell r="C124" t="str">
            <v>41</v>
          </cell>
          <cell r="G124" t="str">
            <v>CAPACITACION Y DESARROLLO DEL SERVIDOR PUBLICO</v>
          </cell>
        </row>
        <row r="127">
          <cell r="C127" t="str">
            <v>039</v>
          </cell>
          <cell r="G127" t="str">
            <v>PROGRAMA JALISCO DE ABASTO Y ASISTENCIA SOCIAL</v>
          </cell>
        </row>
        <row r="128">
          <cell r="D128" t="str">
            <v>004</v>
          </cell>
          <cell r="H128" t="str">
            <v>ELEVAR SUSTANTIVAMENTE LA CALIDAD DE LA EDUCACION</v>
          </cell>
        </row>
        <row r="129">
          <cell r="A129">
            <v>67</v>
          </cell>
          <cell r="B129">
            <v>1</v>
          </cell>
          <cell r="E129" t="str">
            <v>001</v>
          </cell>
          <cell r="I129" t="str">
            <v>EDUCACION PARA LA HIGIENE</v>
          </cell>
        </row>
        <row r="130">
          <cell r="A130">
            <v>68</v>
          </cell>
          <cell r="B130">
            <v>1</v>
          </cell>
          <cell r="E130" t="str">
            <v>002</v>
          </cell>
          <cell r="I130" t="str">
            <v>SEGURIDAD Y EMERGENCIA ESCOLAR</v>
          </cell>
        </row>
        <row r="133">
          <cell r="C133" t="str">
            <v>041</v>
          </cell>
          <cell r="G133" t="str">
            <v>CAPACITACIÓN Y DESARROLLO DEL SERVIDOR PUBLICO</v>
          </cell>
        </row>
        <row r="134">
          <cell r="D134" t="str">
            <v>003</v>
          </cell>
          <cell r="H134" t="str">
            <v>REVALORAR LA FUNCION SOCIAL DE LOS DOCENTES</v>
          </cell>
        </row>
        <row r="135">
          <cell r="A135">
            <v>69</v>
          </cell>
          <cell r="B135">
            <v>1</v>
          </cell>
          <cell r="E135" t="str">
            <v>001</v>
          </cell>
          <cell r="I135" t="str">
            <v>ACTUALIZACION DEL MAGISTERIO</v>
          </cell>
        </row>
        <row r="136">
          <cell r="A136">
            <v>70</v>
          </cell>
          <cell r="B136">
            <v>1</v>
          </cell>
          <cell r="E136" t="str">
            <v>002</v>
          </cell>
          <cell r="I136" t="str">
            <v>CENTROS DE MAESTROS</v>
          </cell>
        </row>
        <row r="137">
          <cell r="A137">
            <v>71</v>
          </cell>
          <cell r="B137">
            <v>1</v>
          </cell>
          <cell r="E137" t="str">
            <v>003</v>
          </cell>
          <cell r="I137" t="str">
            <v>CEDERHTEJ</v>
          </cell>
        </row>
        <row r="138">
          <cell r="A138">
            <v>72</v>
          </cell>
          <cell r="B138">
            <v>1</v>
          </cell>
          <cell r="E138" t="str">
            <v>004</v>
          </cell>
          <cell r="I138" t="str">
            <v>EN LA COMUNIDAD ENCUENTROS (ENLACE)</v>
          </cell>
        </row>
        <row r="141">
          <cell r="C141" t="str">
            <v>42</v>
          </cell>
          <cell r="G141" t="str">
            <v>MODERNIZACION TECNOLOGICA Y DE SISTEMAS DE INFORMACION</v>
          </cell>
        </row>
        <row r="142">
          <cell r="D142" t="str">
            <v>001</v>
          </cell>
          <cell r="H142" t="str">
            <v>CONSOLIDAR LA REORGANIZACION DEL SISTEMA EDUCATIVO ESTATAL</v>
          </cell>
        </row>
        <row r="143">
          <cell r="A143">
            <v>73</v>
          </cell>
          <cell r="B143">
            <v>1</v>
          </cell>
          <cell r="E143" t="str">
            <v>001</v>
          </cell>
          <cell r="I143" t="str">
            <v>REDES DE COMPUTACION INSTITUCIONAL</v>
          </cell>
        </row>
        <row r="144">
          <cell r="A144">
            <v>74</v>
          </cell>
          <cell r="B144">
            <v>1</v>
          </cell>
          <cell r="E144" t="str">
            <v>002</v>
          </cell>
          <cell r="I144" t="str">
            <v>SISTEMA INTEGRAL DE ADMINISTRACION DE PERSONAL</v>
          </cell>
        </row>
        <row r="147">
          <cell r="C147" t="str">
            <v>44</v>
          </cell>
          <cell r="G147" t="str">
            <v>ADMINISTRACION GUBERNAMENTAL</v>
          </cell>
        </row>
        <row r="148">
          <cell r="D148" t="str">
            <v>001</v>
          </cell>
          <cell r="H148" t="str">
            <v>CONSOLIDAR LA REORGANIZACION DEL SISTEMA EDUCATIVO ESTATAL</v>
          </cell>
        </row>
        <row r="149">
          <cell r="A149">
            <v>75</v>
          </cell>
          <cell r="B149">
            <v>1</v>
          </cell>
          <cell r="E149" t="str">
            <v>001</v>
          </cell>
          <cell r="I149" t="str">
            <v>DESARROLLO ADMINISTRATIVO</v>
          </cell>
        </row>
        <row r="150">
          <cell r="A150">
            <v>76</v>
          </cell>
          <cell r="B150">
            <v>1</v>
          </cell>
          <cell r="E150" t="str">
            <v>002</v>
          </cell>
          <cell r="I150" t="str">
            <v>ADMINISTRACION DE LAS UNIDADES UPN</v>
          </cell>
        </row>
        <row r="151">
          <cell r="A151">
            <v>77</v>
          </cell>
          <cell r="B151">
            <v>1</v>
          </cell>
          <cell r="E151" t="str">
            <v>003</v>
          </cell>
          <cell r="I151" t="str">
            <v>APOYO A PROGRAMAS EDUCATIVOS</v>
          </cell>
        </row>
        <row r="153">
          <cell r="C153" t="str">
            <v>45</v>
          </cell>
          <cell r="G153" t="str">
            <v>SERVICIOS GUBERNAMENTALES DE ATENCION A LA CIUDADANIA.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"/>
      <sheetName val="nuevas part"/>
    </sheetNames>
    <sheetDataSet>
      <sheetData sheetId="0" refreshError="1">
        <row r="5">
          <cell r="C5" t="str">
            <v>MATERIALES DE ADMINISTRACION</v>
          </cell>
        </row>
        <row r="7">
          <cell r="C7">
            <v>2101</v>
          </cell>
          <cell r="D7" t="str">
            <v>Material de oficina</v>
          </cell>
        </row>
        <row r="8">
          <cell r="C8">
            <v>0</v>
          </cell>
          <cell r="D8" t="str">
            <v>Subtotal</v>
          </cell>
        </row>
        <row r="9">
          <cell r="C9">
            <v>1101</v>
          </cell>
          <cell r="D9" t="str">
            <v>Sueldos</v>
          </cell>
        </row>
        <row r="10">
          <cell r="C10">
            <v>1309</v>
          </cell>
          <cell r="D10" t="str">
            <v>Compensaciones por nómina</v>
          </cell>
        </row>
        <row r="11">
          <cell r="C11">
            <v>8100</v>
          </cell>
          <cell r="D11" t="str">
            <v>Erogaciones Contingentes</v>
          </cell>
        </row>
        <row r="12">
          <cell r="C12">
            <v>9100</v>
          </cell>
          <cell r="D12" t="str">
            <v>Amortización de la Deuda Pública</v>
          </cell>
        </row>
        <row r="13">
          <cell r="C13">
            <v>5000</v>
          </cell>
          <cell r="D13" t="str">
            <v>INVERSION</v>
          </cell>
        </row>
        <row r="14">
          <cell r="C14">
            <v>4000</v>
          </cell>
          <cell r="D14" t="str">
            <v>TRANSFERENCIAS</v>
          </cell>
        </row>
        <row r="15">
          <cell r="C15">
            <v>3000</v>
          </cell>
          <cell r="D15" t="str">
            <v>SERVICIOS GENERALES</v>
          </cell>
        </row>
        <row r="16">
          <cell r="C16">
            <v>2000</v>
          </cell>
          <cell r="D16" t="str">
            <v>MATERIALES Y SUMINISTROS</v>
          </cell>
        </row>
        <row r="17">
          <cell r="C17">
            <v>8000</v>
          </cell>
          <cell r="D17" t="str">
            <v>EROGACIONES EXTRAORDINARIAS</v>
          </cell>
        </row>
        <row r="18">
          <cell r="C18">
            <v>9000</v>
          </cell>
          <cell r="D18" t="str">
            <v>ADEFAS</v>
          </cell>
        </row>
        <row r="19">
          <cell r="C19">
            <v>1000</v>
          </cell>
          <cell r="D19" t="str">
            <v>SERVICIOS PERSONALES</v>
          </cell>
        </row>
        <row r="21">
          <cell r="C21">
            <v>2102</v>
          </cell>
          <cell r="D21" t="str">
            <v>Material de limpieza</v>
          </cell>
        </row>
        <row r="22">
          <cell r="C22">
            <v>2103</v>
          </cell>
          <cell r="D22" t="str">
            <v>Material didáctico</v>
          </cell>
        </row>
        <row r="23">
          <cell r="C23">
            <v>2104</v>
          </cell>
          <cell r="D23" t="str">
            <v>Material estadístico y geográfico</v>
          </cell>
        </row>
        <row r="24">
          <cell r="C24">
            <v>2105</v>
          </cell>
          <cell r="D24" t="str">
            <v>Materiales y útiles de impresión y reproducción</v>
          </cell>
        </row>
        <row r="25">
          <cell r="C25">
            <v>2106</v>
          </cell>
          <cell r="D25" t="str">
            <v>Materiales y útiles de impresión para el procesamiento de equipo de computo electrónico</v>
          </cell>
        </row>
        <row r="27">
          <cell r="C27">
            <v>2107</v>
          </cell>
          <cell r="D27" t="str">
            <v>Materiales y suministros para hospitales</v>
          </cell>
        </row>
        <row r="29">
          <cell r="C29" t="str">
            <v>ALIMENTOS Y UTENSILIOS</v>
          </cell>
        </row>
        <row r="31">
          <cell r="C31">
            <v>2201</v>
          </cell>
          <cell r="D31" t="str">
            <v>Alimentación para servidores Públicos estatales</v>
          </cell>
        </row>
        <row r="32">
          <cell r="C32">
            <v>2202</v>
          </cell>
          <cell r="D32" t="str">
            <v>Alimentación para internos</v>
          </cell>
        </row>
        <row r="33">
          <cell r="C33">
            <v>2203</v>
          </cell>
          <cell r="D33" t="str">
            <v>Alimentación de animales</v>
          </cell>
        </row>
        <row r="34">
          <cell r="C34">
            <v>2204</v>
          </cell>
          <cell r="D34" t="str">
            <v>Utensilios para el servicio de alimentación</v>
          </cell>
        </row>
        <row r="36">
          <cell r="C36" t="str">
            <v>MATERIAS PRIMAS Y MATERIALES DE PRODUCCION</v>
          </cell>
        </row>
        <row r="38">
          <cell r="C38">
            <v>2301</v>
          </cell>
          <cell r="D38" t="str">
            <v>Materias primas</v>
          </cell>
        </row>
        <row r="39">
          <cell r="C39">
            <v>2302</v>
          </cell>
          <cell r="D39" t="str">
            <v>Refacciones, accesorios y herramientas menores</v>
          </cell>
        </row>
        <row r="41">
          <cell r="C41" t="str">
            <v>MATERIALES Y ARTICULOS DE CONSTRUCCION</v>
          </cell>
        </row>
        <row r="43">
          <cell r="C43">
            <v>2401</v>
          </cell>
          <cell r="D43" t="str">
            <v>Materiales de construcción</v>
          </cell>
        </row>
        <row r="44">
          <cell r="C44">
            <v>2402</v>
          </cell>
          <cell r="D44" t="str">
            <v>Estructuras y manufacturas</v>
          </cell>
        </row>
        <row r="45">
          <cell r="C45">
            <v>2403</v>
          </cell>
          <cell r="D45" t="str">
            <v>Materiales complementarios</v>
          </cell>
        </row>
        <row r="46">
          <cell r="C46">
            <v>2404</v>
          </cell>
          <cell r="D46" t="str">
            <v>Material eléctrico</v>
          </cell>
        </row>
        <row r="48">
          <cell r="C48" t="str">
            <v>PRODUCTOS QUIMICOS, FARMACEUTICOS Y DE LABORATORIO</v>
          </cell>
        </row>
        <row r="50">
          <cell r="C50">
            <v>2501</v>
          </cell>
          <cell r="D50" t="str">
            <v>Sustancias químicas</v>
          </cell>
        </row>
        <row r="51">
          <cell r="C51">
            <v>2502</v>
          </cell>
          <cell r="D51" t="str">
            <v>Plaguicidas, abono y fertilizantes</v>
          </cell>
        </row>
        <row r="52">
          <cell r="C52">
            <v>2503</v>
          </cell>
          <cell r="D52" t="str">
            <v>Medicinas y productos farmacéuticos</v>
          </cell>
        </row>
        <row r="53">
          <cell r="C53">
            <v>2504</v>
          </cell>
          <cell r="D53" t="str">
            <v>Vacunas</v>
          </cell>
        </row>
        <row r="54">
          <cell r="C54">
            <v>2505</v>
          </cell>
          <cell r="D54" t="str">
            <v>Sangre y plasma</v>
          </cell>
        </row>
        <row r="55">
          <cell r="C55">
            <v>2506</v>
          </cell>
          <cell r="D55" t="str">
            <v>Materiales y suministros médicos</v>
          </cell>
        </row>
        <row r="56">
          <cell r="C56">
            <v>2507</v>
          </cell>
          <cell r="D56" t="str">
            <v>Materiales y suministros de laboratorio</v>
          </cell>
        </row>
        <row r="58">
          <cell r="C58" t="str">
            <v>COMBUSTIBLES, LUBRICANTES Y ADITIVOS</v>
          </cell>
        </row>
        <row r="60">
          <cell r="C60">
            <v>2601</v>
          </cell>
          <cell r="D60" t="str">
            <v>Combustibles</v>
          </cell>
        </row>
        <row r="61">
          <cell r="C61">
            <v>2602</v>
          </cell>
          <cell r="D61" t="str">
            <v>Lubricantes y aditivos</v>
          </cell>
        </row>
        <row r="63">
          <cell r="C63" t="str">
            <v>VESTUARIO, BLANCOS PRENDAS DE PROTECCION Y ARTICULOS</v>
          </cell>
        </row>
        <row r="64">
          <cell r="C64" t="str">
            <v>DEPORTIVOS</v>
          </cell>
        </row>
        <row r="66">
          <cell r="C66">
            <v>2701</v>
          </cell>
          <cell r="D66" t="str">
            <v>Vestuario, uniformes y blancos</v>
          </cell>
        </row>
        <row r="67">
          <cell r="C67">
            <v>2702</v>
          </cell>
          <cell r="D67" t="str">
            <v>Prendas de protección</v>
          </cell>
        </row>
        <row r="68">
          <cell r="C68">
            <v>2703</v>
          </cell>
          <cell r="D68" t="str">
            <v>Artículos deportivos</v>
          </cell>
        </row>
        <row r="69">
          <cell r="C69" t="str">
            <v>MATERIALES EXPLOSIVOS Y DE SEGURIDAD PUBLICA</v>
          </cell>
        </row>
        <row r="71">
          <cell r="C71">
            <v>2801</v>
          </cell>
          <cell r="D71" t="str">
            <v>Sustancias y materiales explosivos</v>
          </cell>
        </row>
        <row r="72">
          <cell r="C72">
            <v>2802</v>
          </cell>
          <cell r="D72" t="str">
            <v>Materiales de seguridad pública</v>
          </cell>
        </row>
        <row r="74">
          <cell r="C74" t="str">
            <v>MERCANCIAS DIVERSAS</v>
          </cell>
        </row>
        <row r="76">
          <cell r="C76">
            <v>2901</v>
          </cell>
          <cell r="D76" t="str">
            <v>Placas para registro</v>
          </cell>
        </row>
        <row r="77">
          <cell r="C77">
            <v>2902</v>
          </cell>
          <cell r="D77" t="str">
            <v>Otros</v>
          </cell>
        </row>
        <row r="78">
          <cell r="C78">
            <v>2903</v>
          </cell>
          <cell r="D78" t="str">
            <v>Materiales y suministros para el subsistema transferido integrado</v>
          </cell>
        </row>
        <row r="82">
          <cell r="C82" t="str">
            <v>SERVICIOS BASICOS</v>
          </cell>
        </row>
        <row r="84">
          <cell r="C84">
            <v>3101</v>
          </cell>
          <cell r="D84" t="str">
            <v>Servicio postal</v>
          </cell>
        </row>
        <row r="85">
          <cell r="C85">
            <v>3102</v>
          </cell>
          <cell r="D85" t="str">
            <v>Servicio telegráfico</v>
          </cell>
        </row>
        <row r="86">
          <cell r="C86">
            <v>3103</v>
          </cell>
          <cell r="D86" t="str">
            <v>Servicio telefónico</v>
          </cell>
        </row>
        <row r="87">
          <cell r="C87">
            <v>3104</v>
          </cell>
          <cell r="D87" t="str">
            <v>Servicio de energía eléctrica</v>
          </cell>
        </row>
        <row r="88">
          <cell r="C88">
            <v>3105</v>
          </cell>
          <cell r="D88" t="str">
            <v>Servicio de agua potable</v>
          </cell>
        </row>
        <row r="90">
          <cell r="C90" t="str">
            <v>SERVICIOS DE ARRENDAMIENTOS</v>
          </cell>
        </row>
        <row r="92">
          <cell r="C92">
            <v>3201</v>
          </cell>
          <cell r="D92" t="str">
            <v xml:space="preserve">Arrendamiento de edificios y locales </v>
          </cell>
        </row>
        <row r="93">
          <cell r="C93">
            <v>3202</v>
          </cell>
          <cell r="D93" t="str">
            <v>Arrendamiento de terrenos</v>
          </cell>
        </row>
        <row r="94">
          <cell r="C94">
            <v>3203</v>
          </cell>
          <cell r="D94" t="str">
            <v>Arrendamiento de maquinaria y equipo</v>
          </cell>
        </row>
        <row r="95">
          <cell r="C95">
            <v>3204</v>
          </cell>
          <cell r="D95" t="str">
            <v>Arrendamiento de equipo de cómputo</v>
          </cell>
        </row>
        <row r="96">
          <cell r="C96">
            <v>3205</v>
          </cell>
          <cell r="D96" t="str">
            <v>Arrendamiento de vehículos</v>
          </cell>
        </row>
        <row r="97">
          <cell r="C97">
            <v>3206</v>
          </cell>
          <cell r="D97" t="str">
            <v>Arrendamientos especiales</v>
          </cell>
        </row>
        <row r="98">
          <cell r="C98">
            <v>3207</v>
          </cell>
          <cell r="D98" t="str">
            <v>subrogaciones</v>
          </cell>
        </row>
        <row r="100">
          <cell r="C100" t="str">
            <v xml:space="preserve">SERVICIOS DE ASESORIA, INFORMATICOS, ESTUDIO E </v>
          </cell>
        </row>
        <row r="101">
          <cell r="C101" t="str">
            <v>INVESTIGACION</v>
          </cell>
        </row>
        <row r="103">
          <cell r="C103">
            <v>3301</v>
          </cell>
          <cell r="D103" t="str">
            <v>Asesoría y capacitación</v>
          </cell>
        </row>
        <row r="104">
          <cell r="C104">
            <v>3302</v>
          </cell>
          <cell r="D104" t="str">
            <v>Estudios de informática</v>
          </cell>
        </row>
        <row r="105">
          <cell r="C105">
            <v>3303</v>
          </cell>
          <cell r="D105" t="str">
            <v>Estudios e investigación</v>
          </cell>
        </row>
        <row r="107">
          <cell r="C107" t="str">
            <v>SERVICIOS  COMERCIAL Y BANCARIO</v>
          </cell>
        </row>
        <row r="109">
          <cell r="C109">
            <v>3401</v>
          </cell>
          <cell r="D109" t="str">
            <v>Almacenaje, embalaje y envases</v>
          </cell>
        </row>
        <row r="110">
          <cell r="C110">
            <v>3402</v>
          </cell>
          <cell r="D110" t="str">
            <v>Fletes y maniobras</v>
          </cell>
        </row>
        <row r="111">
          <cell r="C111">
            <v>3403</v>
          </cell>
          <cell r="D111" t="str">
            <v>Intereses, descuentos y otros servicios bancarios</v>
          </cell>
        </row>
        <row r="112">
          <cell r="C112">
            <v>3404</v>
          </cell>
          <cell r="D112" t="str">
            <v>Seguros</v>
          </cell>
        </row>
        <row r="113">
          <cell r="C113">
            <v>3405</v>
          </cell>
          <cell r="D113" t="str">
            <v>Patentes, regalías y otros</v>
          </cell>
        </row>
        <row r="114">
          <cell r="C114">
            <v>3406</v>
          </cell>
          <cell r="D114" t="str">
            <v>Diferencias en cambios</v>
          </cell>
        </row>
        <row r="115">
          <cell r="C115">
            <v>3407</v>
          </cell>
          <cell r="D115" t="str">
            <v>Servicios de vigilancia</v>
          </cell>
        </row>
        <row r="116">
          <cell r="C116">
            <v>3408</v>
          </cell>
          <cell r="D116" t="str">
            <v>Servicios de lavandería, limpieza, higiene y fumigación</v>
          </cell>
        </row>
        <row r="117">
          <cell r="C117">
            <v>3409</v>
          </cell>
          <cell r="D117" t="str">
            <v>Otros impuestos y derechos</v>
          </cell>
        </row>
        <row r="118">
          <cell r="C118">
            <v>3410</v>
          </cell>
          <cell r="D118" t="str">
            <v>Impuestos de importaciones</v>
          </cell>
        </row>
        <row r="119">
          <cell r="C119">
            <v>3411</v>
          </cell>
          <cell r="D119" t="str">
            <v>Impuestos de exportaciones</v>
          </cell>
        </row>
        <row r="120">
          <cell r="C120">
            <v>3412</v>
          </cell>
          <cell r="D120" t="str">
            <v>Comisiones por ventas</v>
          </cell>
        </row>
        <row r="122">
          <cell r="C122" t="str">
            <v>SERVICIOS DE MANTENIMIENTO, CONSERVACION E INSTALACION</v>
          </cell>
        </row>
        <row r="124">
          <cell r="C124">
            <v>3501</v>
          </cell>
          <cell r="D124" t="str">
            <v>Mantenimiento y conservación de mobiliario y equipo</v>
          </cell>
        </row>
        <row r="125">
          <cell r="C125">
            <v>3502</v>
          </cell>
          <cell r="D125" t="str">
            <v>Mantenimiento y conservación de equipo de computo</v>
          </cell>
        </row>
        <row r="126">
          <cell r="C126">
            <v>3503</v>
          </cell>
          <cell r="D126" t="str">
            <v>Mantenimiento y conservación de maquinaria y equipo</v>
          </cell>
        </row>
        <row r="127">
          <cell r="C127">
            <v>3504</v>
          </cell>
          <cell r="D127" t="str">
            <v>Mantenimiento y conservación de inmuebles</v>
          </cell>
        </row>
        <row r="128">
          <cell r="C128">
            <v>3505</v>
          </cell>
          <cell r="D128" t="str">
            <v>Instalaciones</v>
          </cell>
        </row>
        <row r="130">
          <cell r="C130" t="str">
            <v>SERVICIOS DE DIFUSION E INFORMACION</v>
          </cell>
        </row>
        <row r="132">
          <cell r="C132">
            <v>3601</v>
          </cell>
          <cell r="D132" t="str">
            <v>Gastos de propaganda</v>
          </cell>
        </row>
        <row r="133">
          <cell r="C133">
            <v>3602</v>
          </cell>
          <cell r="D133" t="str">
            <v>Impresiones y publicaciones oficiales</v>
          </cell>
        </row>
        <row r="134">
          <cell r="C134">
            <v>3603</v>
          </cell>
          <cell r="D134" t="str">
            <v>Espectáculos culturales</v>
          </cell>
        </row>
        <row r="135">
          <cell r="C135">
            <v>3604</v>
          </cell>
          <cell r="D135" t="str">
            <v>Servicio de telecomunicaciones</v>
          </cell>
        </row>
        <row r="136">
          <cell r="C136">
            <v>3605</v>
          </cell>
          <cell r="D136" t="str">
            <v>Otros gastos de difusión e información</v>
          </cell>
        </row>
        <row r="138">
          <cell r="C138" t="str">
            <v>SERVICIOS DE TRASLADO E INSTALACION</v>
          </cell>
        </row>
        <row r="140">
          <cell r="C140">
            <v>3701</v>
          </cell>
          <cell r="D140" t="str">
            <v xml:space="preserve">Pasajes </v>
          </cell>
        </row>
        <row r="141">
          <cell r="C141">
            <v>3702</v>
          </cell>
          <cell r="D141" t="str">
            <v>Viáticos</v>
          </cell>
        </row>
        <row r="142">
          <cell r="C142">
            <v>3703</v>
          </cell>
          <cell r="D142" t="str">
            <v>Instalación de personal estatal</v>
          </cell>
        </row>
        <row r="143">
          <cell r="C143">
            <v>3704</v>
          </cell>
          <cell r="D143" t="str">
            <v>Traslado de personal</v>
          </cell>
        </row>
        <row r="145">
          <cell r="C145" t="str">
            <v>SERVICIOS OFICIALES</v>
          </cell>
        </row>
        <row r="147">
          <cell r="C147">
            <v>3801</v>
          </cell>
          <cell r="D147" t="str">
            <v>Gastos de ceremonial y de orden social</v>
          </cell>
        </row>
        <row r="148">
          <cell r="C148">
            <v>3802</v>
          </cell>
          <cell r="D148" t="str">
            <v>Gastos menores</v>
          </cell>
        </row>
        <row r="149">
          <cell r="C149">
            <v>3803</v>
          </cell>
          <cell r="D149" t="str">
            <v>Congresos, convenciones y exposiciones</v>
          </cell>
        </row>
        <row r="150">
          <cell r="C150">
            <v>3804</v>
          </cell>
          <cell r="D150" t="str">
            <v>Gastos de representación</v>
          </cell>
        </row>
        <row r="152">
          <cell r="C152" t="str">
            <v>SERVICIOS DIVERSOS</v>
          </cell>
        </row>
        <row r="154">
          <cell r="C154">
            <v>3901</v>
          </cell>
          <cell r="D154" t="str">
            <v>Servicios asistenciales</v>
          </cell>
        </row>
        <row r="155">
          <cell r="C155">
            <v>3902</v>
          </cell>
          <cell r="D155" t="str">
            <v xml:space="preserve">Servicios generales </v>
          </cell>
        </row>
        <row r="157">
          <cell r="C157" t="str">
            <v>TRANSFERENCIAS</v>
          </cell>
        </row>
        <row r="159">
          <cell r="C159">
            <v>4101</v>
          </cell>
          <cell r="D159" t="str">
            <v>Pensiones</v>
          </cell>
        </row>
        <row r="160">
          <cell r="C160">
            <v>4102</v>
          </cell>
          <cell r="D160" t="str">
            <v>Funerales</v>
          </cell>
        </row>
        <row r="161">
          <cell r="C161">
            <v>4103</v>
          </cell>
          <cell r="D161" t="str">
            <v>Pagos de defunción</v>
          </cell>
        </row>
        <row r="162">
          <cell r="C162">
            <v>4104</v>
          </cell>
          <cell r="D162" t="str">
            <v>Becas</v>
          </cell>
        </row>
        <row r="163">
          <cell r="C163">
            <v>4105</v>
          </cell>
          <cell r="D163" t="str">
            <v>Ayudas culturales y sociales</v>
          </cell>
        </row>
        <row r="164">
          <cell r="C164">
            <v>4106</v>
          </cell>
          <cell r="D164" t="str">
            <v>Pre y premios</v>
          </cell>
        </row>
        <row r="165">
          <cell r="C165">
            <v>4107</v>
          </cell>
          <cell r="D165" t="str">
            <v>Ayuda a instituciones privadas sin fines de lucro</v>
          </cell>
        </row>
        <row r="166">
          <cell r="C166">
            <v>4108</v>
          </cell>
          <cell r="D166" t="str">
            <v>Ayudas al subsistema transferido integrado</v>
          </cell>
        </row>
        <row r="168">
          <cell r="C168" t="str">
            <v>ESTIMULOS FISCALES</v>
          </cell>
        </row>
        <row r="170">
          <cell r="C170">
            <v>4201</v>
          </cell>
          <cell r="D170" t="str">
            <v>Estímulos fiscales a la industria</v>
          </cell>
        </row>
        <row r="171">
          <cell r="C171">
            <v>4202</v>
          </cell>
          <cell r="D171" t="str">
            <v>Estímulos fiscales al comercio y otros servicios</v>
          </cell>
        </row>
        <row r="175">
          <cell r="C175" t="str">
            <v>PARTICIPACIONES</v>
          </cell>
        </row>
        <row r="177">
          <cell r="C177">
            <v>4301</v>
          </cell>
          <cell r="D177" t="str">
            <v>Participaciones a Municipios por Ingresos Estatales</v>
          </cell>
        </row>
        <row r="178">
          <cell r="C178">
            <v>4302</v>
          </cell>
          <cell r="D178" t="str">
            <v>Participaciones a Municipios por Ingresos Federales</v>
          </cell>
        </row>
        <row r="179">
          <cell r="C179" t="str">
            <v>SUBSIDIOS A GASTO CORRIENTE</v>
          </cell>
        </row>
        <row r="181">
          <cell r="C181">
            <v>4401</v>
          </cell>
          <cell r="D181" t="str">
            <v>Subsidios a la agricultura</v>
          </cell>
        </row>
        <row r="182">
          <cell r="C182">
            <v>4402</v>
          </cell>
          <cell r="D182" t="str">
            <v>Subsidios a la industria</v>
          </cell>
        </row>
        <row r="183">
          <cell r="C183">
            <v>4403</v>
          </cell>
          <cell r="D183" t="str">
            <v>Subsidios al comercio y otros servicios</v>
          </cell>
        </row>
        <row r="184">
          <cell r="C184">
            <v>4404</v>
          </cell>
          <cell r="D184" t="str">
            <v>Subsidios a fideicomisos agrícolas</v>
          </cell>
        </row>
        <row r="185">
          <cell r="C185">
            <v>4405</v>
          </cell>
          <cell r="D185" t="str">
            <v>Subsidios a fideicomisos industriales</v>
          </cell>
        </row>
        <row r="186">
          <cell r="C186">
            <v>4406</v>
          </cell>
          <cell r="D186" t="str">
            <v>Subsidios a fideicomisos dedicados al comercio y otros servicios</v>
          </cell>
        </row>
        <row r="187">
          <cell r="C187">
            <v>4407</v>
          </cell>
          <cell r="D187" t="str">
            <v>Subsidios a municipios</v>
          </cell>
        </row>
        <row r="188">
          <cell r="C188">
            <v>4408</v>
          </cell>
          <cell r="D188" t="str">
            <v>Subsidios a organismos y empresas públicas</v>
          </cell>
        </row>
        <row r="189">
          <cell r="C189">
            <v>4409</v>
          </cell>
          <cell r="D189" t="str">
            <v>Subsidios a instituciones privadas sin fines de lucro</v>
          </cell>
        </row>
        <row r="190">
          <cell r="C190">
            <v>4410</v>
          </cell>
          <cell r="D190" t="str">
            <v>Subsidios a  partidos políticos</v>
          </cell>
        </row>
        <row r="191">
          <cell r="C191">
            <v>4411</v>
          </cell>
          <cell r="D191" t="str">
            <v>Subsidios a  promociones diversas</v>
          </cell>
        </row>
        <row r="195">
          <cell r="C195" t="str">
            <v>MOBILIARIO Y EQUIPO DE ADMINISTRACION</v>
          </cell>
        </row>
        <row r="197">
          <cell r="C197">
            <v>5101</v>
          </cell>
          <cell r="D197" t="str">
            <v>Mobiliario</v>
          </cell>
        </row>
        <row r="198">
          <cell r="C198">
            <v>5102</v>
          </cell>
          <cell r="D198" t="str">
            <v>Equipo de administración</v>
          </cell>
        </row>
        <row r="199">
          <cell r="C199">
            <v>5103</v>
          </cell>
          <cell r="D199" t="str">
            <v>Equipo educacional y recreativo</v>
          </cell>
        </row>
        <row r="200">
          <cell r="C200">
            <v>5104</v>
          </cell>
          <cell r="D200" t="str">
            <v>Bienes artísticos y culturales</v>
          </cell>
        </row>
        <row r="201">
          <cell r="C201">
            <v>5105</v>
          </cell>
          <cell r="D201" t="str">
            <v>Adjudicaciones, expropiaciones e indemnizaciones de bienes</v>
          </cell>
        </row>
        <row r="202">
          <cell r="D202" t="str">
            <v>muebles</v>
          </cell>
        </row>
        <row r="204">
          <cell r="C204" t="str">
            <v xml:space="preserve">MAQUINARIA Y EQUIPO AGROPECUARIO, INDUSTRIAL DE </v>
          </cell>
        </row>
        <row r="205">
          <cell r="C205" t="str">
            <v>COMUNICACION Y VIALIDAD</v>
          </cell>
        </row>
        <row r="207">
          <cell r="C207">
            <v>5201</v>
          </cell>
          <cell r="D207" t="str">
            <v>maquinaria y equipo agropecuario</v>
          </cell>
        </row>
        <row r="208">
          <cell r="C208">
            <v>5202</v>
          </cell>
          <cell r="D208" t="str">
            <v>maquinaria y equipo industrial</v>
          </cell>
        </row>
        <row r="209">
          <cell r="C209">
            <v>5203</v>
          </cell>
          <cell r="D209" t="str">
            <v>maquinaria y equipo de construcción</v>
          </cell>
        </row>
        <row r="210">
          <cell r="C210">
            <v>5204</v>
          </cell>
          <cell r="D210" t="str">
            <v>Equipos y aparatos de comunicaciones y telecomunicaciones</v>
          </cell>
        </row>
        <row r="211">
          <cell r="C211">
            <v>5205</v>
          </cell>
          <cell r="D211" t="str">
            <v>maquinaria y equipo electrónico</v>
          </cell>
        </row>
        <row r="212">
          <cell r="C212">
            <v>5206</v>
          </cell>
          <cell r="D212" t="str">
            <v>Equipo de computación electrónico</v>
          </cell>
        </row>
        <row r="213">
          <cell r="C213">
            <v>5207</v>
          </cell>
          <cell r="D213" t="str">
            <v>maquinaria y equipo diverso</v>
          </cell>
        </row>
        <row r="214">
          <cell r="C214">
            <v>5208</v>
          </cell>
          <cell r="D214" t="str">
            <v>Equipo para semaforización</v>
          </cell>
        </row>
        <row r="216">
          <cell r="C216" t="str">
            <v>VEHICULOS Y EQUIPO DE TRANSPORTE</v>
          </cell>
        </row>
        <row r="218">
          <cell r="C218">
            <v>5301</v>
          </cell>
          <cell r="D218" t="str">
            <v>Vehículos y equipo terrestre</v>
          </cell>
        </row>
        <row r="219">
          <cell r="C219">
            <v>5302</v>
          </cell>
          <cell r="D219" t="str">
            <v>Vehículos y equipo  marítimo, lacustre y pluvial</v>
          </cell>
        </row>
        <row r="220">
          <cell r="C220">
            <v>5303</v>
          </cell>
          <cell r="D220" t="str">
            <v>Vehículos y equipo de transporte aéreo</v>
          </cell>
        </row>
        <row r="221">
          <cell r="C221">
            <v>5304</v>
          </cell>
          <cell r="D221" t="str">
            <v>Vehículos y equipo auxiliar de transporte</v>
          </cell>
        </row>
        <row r="223">
          <cell r="C223" t="str">
            <v>EQUIPO E INSTRUMENTAL MEDICO</v>
          </cell>
        </row>
        <row r="225">
          <cell r="C225">
            <v>5401</v>
          </cell>
          <cell r="D225" t="str">
            <v>Equipo médico</v>
          </cell>
        </row>
        <row r="226">
          <cell r="C226">
            <v>5402</v>
          </cell>
          <cell r="D226" t="str">
            <v>Instrumental médico</v>
          </cell>
        </row>
        <row r="228">
          <cell r="C228" t="str">
            <v>HERRAMIENTAS Y REFACCIONES</v>
          </cell>
        </row>
        <row r="230">
          <cell r="C230">
            <v>5501</v>
          </cell>
          <cell r="D230" t="str">
            <v>Herramientas y máquinas-herramientas</v>
          </cell>
        </row>
        <row r="231">
          <cell r="C231">
            <v>5502</v>
          </cell>
          <cell r="D231" t="str">
            <v>Refacciones y accesorios mayores</v>
          </cell>
        </row>
        <row r="233">
          <cell r="C233" t="str">
            <v>ANIMALES DE TRABAJO Y REPRODUCCION</v>
          </cell>
        </row>
        <row r="235">
          <cell r="C235">
            <v>5601</v>
          </cell>
          <cell r="D235" t="str">
            <v>Animales de trabajo</v>
          </cell>
        </row>
        <row r="236">
          <cell r="C236">
            <v>5602</v>
          </cell>
          <cell r="D236" t="str">
            <v>Animales de  reproducción</v>
          </cell>
        </row>
        <row r="238">
          <cell r="C238" t="str">
            <v>BIENES INMUEBLES</v>
          </cell>
        </row>
        <row r="240">
          <cell r="C240">
            <v>5701</v>
          </cell>
          <cell r="D240" t="str">
            <v>Edificios y locales</v>
          </cell>
        </row>
        <row r="241">
          <cell r="C241">
            <v>5702</v>
          </cell>
          <cell r="D241" t="str">
            <v>Terrenos</v>
          </cell>
        </row>
        <row r="242">
          <cell r="C242">
            <v>5703</v>
          </cell>
          <cell r="D242" t="str">
            <v>Adjudicaciones, expropiaciones e indemnizaciones de</v>
          </cell>
        </row>
        <row r="243">
          <cell r="D243" t="str">
            <v>inmuebles</v>
          </cell>
        </row>
        <row r="246">
          <cell r="C246" t="str">
            <v>EQUIPO DE SEGURIDAD PUBLICA</v>
          </cell>
        </row>
        <row r="248">
          <cell r="C248">
            <v>5801</v>
          </cell>
          <cell r="D248" t="str">
            <v>Equipo de seguridad pública</v>
          </cell>
        </row>
        <row r="249">
          <cell r="C249">
            <v>5802</v>
          </cell>
          <cell r="D249" t="str">
            <v>Complementarias</v>
          </cell>
        </row>
        <row r="251">
          <cell r="C251" t="str">
            <v>DIVERSOS</v>
          </cell>
        </row>
        <row r="253">
          <cell r="C253">
            <v>5901</v>
          </cell>
          <cell r="D253" t="str">
            <v>Equipamiento de áreas de seguridad</v>
          </cell>
        </row>
        <row r="254">
          <cell r="C254">
            <v>5902</v>
          </cell>
          <cell r="D254" t="str">
            <v>Equipamiento (programa de reforma electoral)</v>
          </cell>
        </row>
        <row r="255">
          <cell r="C255">
            <v>5903</v>
          </cell>
          <cell r="D255" t="str">
            <v>Adquisiciones de bienes muebles e inmuebles para el subsistema</v>
          </cell>
        </row>
        <row r="256">
          <cell r="D256" t="str">
            <v>transferido integrado</v>
          </cell>
        </row>
        <row r="260">
          <cell r="C260" t="str">
            <v>EROGACIONES CONTINGENTES</v>
          </cell>
        </row>
        <row r="262">
          <cell r="C262" t="str">
            <v>EROGACIONES ESPECIALES</v>
          </cell>
        </row>
        <row r="264">
          <cell r="C264">
            <v>8201</v>
          </cell>
          <cell r="D264" t="str">
            <v>Erogaciones complementaria</v>
          </cell>
        </row>
        <row r="265">
          <cell r="C265">
            <v>8202</v>
          </cell>
          <cell r="D265" t="str">
            <v>Erogaciones imprevistas</v>
          </cell>
        </row>
        <row r="266">
          <cell r="C266">
            <v>8203</v>
          </cell>
          <cell r="D266" t="str">
            <v>Erogaciones extraordinarias</v>
          </cell>
        </row>
        <row r="267">
          <cell r="C267">
            <v>8204</v>
          </cell>
          <cell r="D267" t="str">
            <v>Erogaciones diversas para el subsistema transferido integrado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evas part"/>
    </sheetNames>
    <sheetDataSet>
      <sheetData sheetId="0" refreshError="1">
        <row r="5">
          <cell r="C5" t="str">
            <v>MATERIALES DE ADMINISTRACION</v>
          </cell>
        </row>
        <row r="7">
          <cell r="C7">
            <v>2101</v>
          </cell>
          <cell r="D7" t="str">
            <v>Material de oficina</v>
          </cell>
        </row>
        <row r="8">
          <cell r="D8" t="str">
            <v>Subtotal</v>
          </cell>
        </row>
        <row r="9">
          <cell r="C9">
            <v>0</v>
          </cell>
          <cell r="D9" t="str">
            <v>Subtotal</v>
          </cell>
        </row>
        <row r="10">
          <cell r="C10">
            <v>1901</v>
          </cell>
          <cell r="D10" t="str">
            <v>Salarios, gratificación anual y percepciones por seguridad social</v>
          </cell>
        </row>
        <row r="11">
          <cell r="C11">
            <v>8101</v>
          </cell>
          <cell r="D11" t="str">
            <v>Erogaciones contingentes</v>
          </cell>
        </row>
        <row r="12">
          <cell r="C12">
            <v>9100</v>
          </cell>
          <cell r="D12" t="str">
            <v>Amortización de la Deuda Pública</v>
          </cell>
        </row>
        <row r="13">
          <cell r="C13">
            <v>5000</v>
          </cell>
          <cell r="D13" t="str">
            <v>INVERSION</v>
          </cell>
        </row>
        <row r="14">
          <cell r="C14">
            <v>4000</v>
          </cell>
          <cell r="D14" t="str">
            <v>TRANSFERENCIAS</v>
          </cell>
        </row>
        <row r="15">
          <cell r="C15">
            <v>3000</v>
          </cell>
          <cell r="D15" t="str">
            <v>SERVICIOS GENERALES</v>
          </cell>
        </row>
        <row r="16">
          <cell r="C16">
            <v>2000</v>
          </cell>
          <cell r="D16" t="str">
            <v>MATERIALES Y SUMINISTROS</v>
          </cell>
        </row>
        <row r="17">
          <cell r="C17">
            <v>8000</v>
          </cell>
          <cell r="D17" t="str">
            <v>EROGACIONES EXTRAORDINARIAS</v>
          </cell>
        </row>
        <row r="18">
          <cell r="C18">
            <v>9000</v>
          </cell>
          <cell r="D18" t="str">
            <v>ADEFAS</v>
          </cell>
        </row>
        <row r="19">
          <cell r="C19">
            <v>1000</v>
          </cell>
          <cell r="D19" t="str">
            <v>SERVICIOS PERSONALES</v>
          </cell>
        </row>
        <row r="20">
          <cell r="C20">
            <v>2102</v>
          </cell>
          <cell r="D20" t="str">
            <v>Material de limpieza</v>
          </cell>
        </row>
        <row r="21">
          <cell r="C21">
            <v>2103</v>
          </cell>
          <cell r="D21" t="str">
            <v>Material didáctico</v>
          </cell>
        </row>
        <row r="22">
          <cell r="C22">
            <v>2104</v>
          </cell>
          <cell r="D22" t="str">
            <v>Material estadístico y geográfico</v>
          </cell>
        </row>
        <row r="23">
          <cell r="C23">
            <v>2105</v>
          </cell>
          <cell r="D23" t="str">
            <v>Materiales y útiles de impresión y reproducción</v>
          </cell>
        </row>
        <row r="24">
          <cell r="C24">
            <v>2106</v>
          </cell>
          <cell r="D24" t="str">
            <v>Accesorios, materiales y útiles de impresión y procesamiento de equipo de computo electrónico</v>
          </cell>
        </row>
        <row r="26">
          <cell r="C26">
            <v>2107</v>
          </cell>
          <cell r="D26" t="str">
            <v>Materiales y suministros para hospitales</v>
          </cell>
        </row>
        <row r="28">
          <cell r="C28" t="str">
            <v>ALIMENTOS Y UTENSILIOS</v>
          </cell>
        </row>
        <row r="30">
          <cell r="C30">
            <v>2201</v>
          </cell>
          <cell r="D30" t="str">
            <v>Alimentación para servidores públicos estatales</v>
          </cell>
        </row>
        <row r="31">
          <cell r="C31">
            <v>2202</v>
          </cell>
          <cell r="D31" t="str">
            <v>Alimentación para internos</v>
          </cell>
        </row>
        <row r="32">
          <cell r="C32">
            <v>2203</v>
          </cell>
          <cell r="D32" t="str">
            <v>Alimentación de animales</v>
          </cell>
        </row>
        <row r="33">
          <cell r="C33">
            <v>2204</v>
          </cell>
          <cell r="D33" t="str">
            <v>Utensilios para el servicio de alimentación</v>
          </cell>
        </row>
        <row r="35">
          <cell r="C35" t="str">
            <v>MATERIAS PRIMAS Y MATERIALES DE PRODUCCION</v>
          </cell>
        </row>
        <row r="37">
          <cell r="C37">
            <v>2301</v>
          </cell>
          <cell r="D37" t="str">
            <v>Materias primas</v>
          </cell>
        </row>
        <row r="38">
          <cell r="C38">
            <v>2302</v>
          </cell>
          <cell r="D38" t="str">
            <v>Refacciones, accesorios y herramientas menores</v>
          </cell>
        </row>
        <row r="40">
          <cell r="C40" t="str">
            <v>MATERIALES Y ARTICULOS DE CONSTRUCCION</v>
          </cell>
        </row>
        <row r="42">
          <cell r="C42">
            <v>2401</v>
          </cell>
          <cell r="D42" t="str">
            <v>Materiales de construcción</v>
          </cell>
        </row>
        <row r="43">
          <cell r="C43">
            <v>2402</v>
          </cell>
          <cell r="D43" t="str">
            <v>Estructuras y manufacturas</v>
          </cell>
        </row>
        <row r="44">
          <cell r="C44">
            <v>2403</v>
          </cell>
          <cell r="D44" t="str">
            <v>Materiales complementarios</v>
          </cell>
        </row>
        <row r="45">
          <cell r="C45">
            <v>2404</v>
          </cell>
          <cell r="D45" t="str">
            <v>Material eléctrico</v>
          </cell>
        </row>
        <row r="47">
          <cell r="C47" t="str">
            <v>PRODUCTOS QUIMICOS, FARMACEUTICOS Y DE LABORATORIO</v>
          </cell>
        </row>
        <row r="49">
          <cell r="C49">
            <v>2501</v>
          </cell>
          <cell r="D49" t="str">
            <v>Sustancias químicas</v>
          </cell>
        </row>
        <row r="50">
          <cell r="C50">
            <v>2502</v>
          </cell>
          <cell r="D50" t="str">
            <v>Plaguicidas, abono y fertilizantes</v>
          </cell>
        </row>
        <row r="51">
          <cell r="C51">
            <v>2503</v>
          </cell>
          <cell r="D51" t="str">
            <v>Medicinas y productos farmacéuticos</v>
          </cell>
        </row>
        <row r="52">
          <cell r="C52">
            <v>2504</v>
          </cell>
          <cell r="D52" t="str">
            <v>Vacunas</v>
          </cell>
        </row>
        <row r="53">
          <cell r="C53">
            <v>2505</v>
          </cell>
          <cell r="D53" t="str">
            <v>Sangre y plasma</v>
          </cell>
        </row>
        <row r="54">
          <cell r="C54">
            <v>2506</v>
          </cell>
          <cell r="D54" t="str">
            <v>Materiales y suministros médicos</v>
          </cell>
        </row>
        <row r="55">
          <cell r="C55">
            <v>2507</v>
          </cell>
          <cell r="D55" t="str">
            <v>Materiales y suministros de laboratorio</v>
          </cell>
        </row>
        <row r="57">
          <cell r="C57" t="str">
            <v>COMBUSTIBLES, LUBRICANTES Y ADITIVOS</v>
          </cell>
        </row>
        <row r="59">
          <cell r="C59">
            <v>2601</v>
          </cell>
          <cell r="D59" t="str">
            <v>Combustibles</v>
          </cell>
        </row>
        <row r="60">
          <cell r="C60">
            <v>2602</v>
          </cell>
          <cell r="D60" t="str">
            <v>Lubricantes y aditivos</v>
          </cell>
        </row>
        <row r="62">
          <cell r="C62" t="str">
            <v>VESTUARIO, BLANCOS PRENDAS DE PROTECCION Y ARTICULOS</v>
          </cell>
        </row>
        <row r="63">
          <cell r="C63" t="str">
            <v>DEPORTIVOS</v>
          </cell>
        </row>
        <row r="65">
          <cell r="C65">
            <v>2701</v>
          </cell>
          <cell r="D65" t="str">
            <v>Vestuario, uniformes y blancos</v>
          </cell>
        </row>
        <row r="66">
          <cell r="C66">
            <v>2702</v>
          </cell>
          <cell r="D66" t="str">
            <v>Prendas de protección</v>
          </cell>
        </row>
        <row r="67">
          <cell r="C67">
            <v>2703</v>
          </cell>
          <cell r="D67" t="str">
            <v>Artículos deportivos</v>
          </cell>
        </row>
        <row r="68">
          <cell r="C68" t="str">
            <v>MATERIALES EXPLOSIVOS Y DE SEGURIDAD PUBLICA</v>
          </cell>
        </row>
        <row r="70">
          <cell r="C70">
            <v>2801</v>
          </cell>
          <cell r="D70" t="str">
            <v>Sustancias y materiales explosivos</v>
          </cell>
        </row>
        <row r="71">
          <cell r="C71">
            <v>2802</v>
          </cell>
          <cell r="D71" t="str">
            <v>Materiales de seguridad pública</v>
          </cell>
        </row>
        <row r="73">
          <cell r="C73" t="str">
            <v>ARTICULOS PARA REGISTRO</v>
          </cell>
        </row>
        <row r="75">
          <cell r="C75">
            <v>2901</v>
          </cell>
          <cell r="D75" t="str">
            <v>Placas para registro</v>
          </cell>
        </row>
        <row r="79">
          <cell r="C79" t="str">
            <v>SERVICIOS BASICOS</v>
          </cell>
        </row>
        <row r="81">
          <cell r="C81">
            <v>3101</v>
          </cell>
          <cell r="D81" t="str">
            <v>Servicio postal</v>
          </cell>
        </row>
        <row r="82">
          <cell r="C82">
            <v>3102</v>
          </cell>
          <cell r="D82" t="str">
            <v>Servicio telegráfico</v>
          </cell>
        </row>
        <row r="83">
          <cell r="C83">
            <v>3103</v>
          </cell>
          <cell r="D83" t="str">
            <v>Servicio telefónico</v>
          </cell>
        </row>
        <row r="84">
          <cell r="C84">
            <v>3104</v>
          </cell>
          <cell r="D84" t="str">
            <v>Servicio de energía eléctrica</v>
          </cell>
        </row>
        <row r="85">
          <cell r="C85">
            <v>3105</v>
          </cell>
          <cell r="D85" t="str">
            <v>Servicio de agua potable</v>
          </cell>
        </row>
        <row r="87">
          <cell r="C87" t="str">
            <v>SERVICIOS DE ARRENDAMIENTOS</v>
          </cell>
        </row>
        <row r="89">
          <cell r="C89">
            <v>3201</v>
          </cell>
          <cell r="D89" t="str">
            <v xml:space="preserve">Arrendamiento de edificios y locales </v>
          </cell>
        </row>
        <row r="90">
          <cell r="C90">
            <v>3202</v>
          </cell>
          <cell r="D90" t="str">
            <v>Arrendamiento de terrenos</v>
          </cell>
        </row>
        <row r="91">
          <cell r="C91">
            <v>3203</v>
          </cell>
          <cell r="D91" t="str">
            <v>Arrendamiento de maquinaria y equipo</v>
          </cell>
        </row>
        <row r="92">
          <cell r="C92">
            <v>3204</v>
          </cell>
          <cell r="D92" t="str">
            <v>Arrendamiento de equipo de cómputo</v>
          </cell>
        </row>
        <row r="93">
          <cell r="C93">
            <v>3205</v>
          </cell>
          <cell r="D93" t="str">
            <v>Arrendamiento de vehículos</v>
          </cell>
        </row>
        <row r="94">
          <cell r="C94">
            <v>3206</v>
          </cell>
          <cell r="D94" t="str">
            <v>Arrendamientos especiales</v>
          </cell>
        </row>
        <row r="95">
          <cell r="C95">
            <v>3207</v>
          </cell>
          <cell r="D95" t="str">
            <v>Subrogaciones</v>
          </cell>
        </row>
        <row r="97">
          <cell r="C97" t="str">
            <v xml:space="preserve">SERVICIOS DE CAPACITACION, ASESORIA, INFORMATICOS, ESTUDIO E </v>
          </cell>
        </row>
        <row r="98">
          <cell r="C98" t="str">
            <v>INVESTIGACION</v>
          </cell>
        </row>
        <row r="100">
          <cell r="C100">
            <v>3301</v>
          </cell>
          <cell r="D100" t="str">
            <v xml:space="preserve">Servicios de Asesoría </v>
          </cell>
        </row>
        <row r="101">
          <cell r="C101">
            <v>3302</v>
          </cell>
          <cell r="D101" t="str">
            <v>Capacitación Institucional</v>
          </cell>
        </row>
        <row r="102">
          <cell r="C102">
            <v>3303</v>
          </cell>
          <cell r="D102" t="str">
            <v>Estudios Diversos</v>
          </cell>
        </row>
        <row r="103">
          <cell r="C103">
            <v>3304</v>
          </cell>
          <cell r="D103" t="str">
            <v>Capacitación Especializada</v>
          </cell>
        </row>
        <row r="104">
          <cell r="C104" t="str">
            <v>SERVICIOS  COMERCIAL Y BANCARIO</v>
          </cell>
        </row>
        <row r="106">
          <cell r="C106">
            <v>3401</v>
          </cell>
          <cell r="D106" t="str">
            <v>Almacenaje, embalaje y envases</v>
          </cell>
        </row>
        <row r="107">
          <cell r="C107">
            <v>3402</v>
          </cell>
          <cell r="D107" t="str">
            <v>Fletes y maniobras</v>
          </cell>
        </row>
        <row r="108">
          <cell r="C108">
            <v>3403</v>
          </cell>
          <cell r="D108" t="str">
            <v>Servicios de Vigilancia</v>
          </cell>
        </row>
        <row r="109">
          <cell r="C109">
            <v>3404</v>
          </cell>
          <cell r="D109" t="str">
            <v>Servicios de lavandería, limpieza, higiene y fumigación</v>
          </cell>
        </row>
        <row r="110">
          <cell r="C110">
            <v>3405</v>
          </cell>
          <cell r="D110" t="str">
            <v>Seguros</v>
          </cell>
        </row>
        <row r="111">
          <cell r="C111">
            <v>3406</v>
          </cell>
          <cell r="D111" t="str">
            <v xml:space="preserve">Intereses, descuentos y otros servicios bancarios </v>
          </cell>
        </row>
        <row r="112">
          <cell r="C112">
            <v>3407</v>
          </cell>
          <cell r="D112" t="str">
            <v>Patentes, regalias y otros</v>
          </cell>
        </row>
        <row r="113">
          <cell r="C113">
            <v>3408</v>
          </cell>
          <cell r="D113" t="str">
            <v>Diferencias en cambios</v>
          </cell>
        </row>
        <row r="114">
          <cell r="C114">
            <v>3409</v>
          </cell>
          <cell r="D114" t="str">
            <v>Otros impuestos y derechos</v>
          </cell>
        </row>
        <row r="115">
          <cell r="C115">
            <v>3410</v>
          </cell>
          <cell r="D115" t="str">
            <v>Impuestos de importaciones</v>
          </cell>
        </row>
        <row r="116">
          <cell r="C116">
            <v>3411</v>
          </cell>
          <cell r="D116" t="str">
            <v>Impuestos de exportaciones</v>
          </cell>
        </row>
        <row r="117">
          <cell r="C117">
            <v>3412</v>
          </cell>
          <cell r="D117" t="str">
            <v>Comisiones por ventas</v>
          </cell>
        </row>
        <row r="119">
          <cell r="C119" t="str">
            <v>SERVICIOS DE MANTENIMIENTO, CONSERVACION E INSTALACION</v>
          </cell>
        </row>
        <row r="121">
          <cell r="C121">
            <v>3501</v>
          </cell>
          <cell r="D121" t="str">
            <v>Mantenimiento y conservación de mobiliario y equipo de oficina</v>
          </cell>
        </row>
        <row r="122">
          <cell r="C122">
            <v>3502</v>
          </cell>
          <cell r="D122" t="str">
            <v>Mantenimiento y conservación de equipo de cómputo</v>
          </cell>
        </row>
        <row r="123">
          <cell r="C123">
            <v>3503</v>
          </cell>
          <cell r="D123" t="str">
            <v>Mantenimiento y conservación de maquinaria y equipo de transporte</v>
          </cell>
        </row>
        <row r="124">
          <cell r="C124">
            <v>3504</v>
          </cell>
          <cell r="D124" t="str">
            <v>Mantenimiento y conservación de inmuebles e instalaciones fijas</v>
          </cell>
        </row>
        <row r="125">
          <cell r="C125">
            <v>3505</v>
          </cell>
          <cell r="D125" t="str">
            <v>Mantenimiento y conservacion de material y equipo de seguridad pública</v>
          </cell>
        </row>
        <row r="126">
          <cell r="C126">
            <v>3506</v>
          </cell>
          <cell r="D126" t="str">
            <v>Mantenimiento y conservación de maquinaria y equipo de trabajo específico</v>
          </cell>
        </row>
        <row r="128">
          <cell r="C128" t="str">
            <v>SERVICIOS DE DIFUSION E INFORMACION</v>
          </cell>
        </row>
        <row r="130">
          <cell r="C130">
            <v>3601</v>
          </cell>
          <cell r="D130" t="str">
            <v>Gastos de difusión, información y publicaciones oficiales</v>
          </cell>
        </row>
        <row r="131">
          <cell r="C131">
            <v>3602</v>
          </cell>
          <cell r="D131" t="str">
            <v>Impresiones de  papelería oficial</v>
          </cell>
        </row>
        <row r="132">
          <cell r="C132">
            <v>3603</v>
          </cell>
          <cell r="D132" t="str">
            <v>Espectáculos culturales</v>
          </cell>
        </row>
        <row r="133">
          <cell r="C133">
            <v>3604</v>
          </cell>
          <cell r="D133" t="str">
            <v>Servicio de telecomunicaciones</v>
          </cell>
        </row>
        <row r="136">
          <cell r="C136" t="str">
            <v>SERVICIOS DE TRASLADO E INSTALACION</v>
          </cell>
        </row>
        <row r="138">
          <cell r="C138">
            <v>3701</v>
          </cell>
          <cell r="D138" t="str">
            <v xml:space="preserve">Pasajes </v>
          </cell>
        </row>
        <row r="139">
          <cell r="C139">
            <v>3702</v>
          </cell>
          <cell r="D139" t="str">
            <v>Viáticos</v>
          </cell>
        </row>
        <row r="140">
          <cell r="C140">
            <v>3703</v>
          </cell>
          <cell r="D140" t="str">
            <v>Instalación de personal estatal</v>
          </cell>
        </row>
        <row r="141">
          <cell r="C141">
            <v>3704</v>
          </cell>
          <cell r="D141" t="str">
            <v>Traslado de personal</v>
          </cell>
        </row>
        <row r="143">
          <cell r="C143" t="str">
            <v>SERVICIOS OFICIALES</v>
          </cell>
        </row>
        <row r="145">
          <cell r="C145">
            <v>3801</v>
          </cell>
          <cell r="D145" t="str">
            <v>Gastos de ceremonial y de orden social</v>
          </cell>
        </row>
        <row r="146">
          <cell r="C146">
            <v>3802</v>
          </cell>
          <cell r="D146" t="str">
            <v>Congresos, convenciones y exposiciones</v>
          </cell>
        </row>
        <row r="147">
          <cell r="C147">
            <v>3803</v>
          </cell>
          <cell r="D147" t="str">
            <v>Gastos de representación</v>
          </cell>
        </row>
        <row r="150">
          <cell r="C150" t="str">
            <v>SERVICIOS DIVERSOS</v>
          </cell>
        </row>
        <row r="152">
          <cell r="C152">
            <v>3901</v>
          </cell>
          <cell r="D152" t="str">
            <v>Servicios asistenciales</v>
          </cell>
        </row>
        <row r="155">
          <cell r="C155" t="str">
            <v>TRANSFERENCIAS</v>
          </cell>
        </row>
        <row r="156">
          <cell r="C156" t="str">
            <v>EDUCACIONALES</v>
          </cell>
        </row>
        <row r="157">
          <cell r="C157">
            <v>4211</v>
          </cell>
          <cell r="D157" t="str">
            <v>Universidad de Guadalajara</v>
          </cell>
        </row>
        <row r="158">
          <cell r="C158">
            <v>4212</v>
          </cell>
          <cell r="D158" t="str">
            <v>Colegio de Estudios Científicos y Tecnológicos</v>
          </cell>
        </row>
        <row r="159">
          <cell r="C159">
            <v>4213</v>
          </cell>
          <cell r="D159" t="str">
            <v>Colegio de Bachilleres</v>
          </cell>
        </row>
        <row r="160">
          <cell r="C160">
            <v>4214</v>
          </cell>
          <cell r="D160" t="str">
            <v>Instituto de madera Celulosa y Papel</v>
          </cell>
        </row>
        <row r="161">
          <cell r="C161">
            <v>4215</v>
          </cell>
          <cell r="D161" t="str">
            <v>Consejo Estatal para el Fomento Deportivo y el apoyo a la Juventud</v>
          </cell>
        </row>
        <row r="162">
          <cell r="C162">
            <v>4216</v>
          </cell>
          <cell r="D162" t="str">
            <v>Instituto de formación para el trabajo</v>
          </cell>
        </row>
        <row r="163">
          <cell r="C163">
            <v>4217</v>
          </cell>
          <cell r="D163" t="str">
            <v>Comité Administrador del Programa Estatal de Construcción de Escuelas (C.A.P.E.C.E.)</v>
          </cell>
        </row>
        <row r="164">
          <cell r="C164">
            <v>4218</v>
          </cell>
          <cell r="D164" t="str">
            <v>Universidad Tecnológica</v>
          </cell>
        </row>
        <row r="165">
          <cell r="C165" t="str">
            <v>SUBVENCIONES</v>
          </cell>
        </row>
        <row r="166">
          <cell r="C166">
            <v>4301</v>
          </cell>
          <cell r="D166" t="str">
            <v>Pensiones</v>
          </cell>
        </row>
        <row r="167">
          <cell r="C167">
            <v>4302</v>
          </cell>
          <cell r="D167" t="str">
            <v>Funerales</v>
          </cell>
        </row>
        <row r="168">
          <cell r="C168">
            <v>4303</v>
          </cell>
          <cell r="D168" t="str">
            <v>Pagos de defunción</v>
          </cell>
        </row>
        <row r="169">
          <cell r="C169">
            <v>4304</v>
          </cell>
          <cell r="D169" t="str">
            <v>Becas</v>
          </cell>
        </row>
        <row r="170">
          <cell r="C170">
            <v>4305</v>
          </cell>
          <cell r="D170" t="str">
            <v>Ayudas culturales y sociales</v>
          </cell>
        </row>
        <row r="171">
          <cell r="C171">
            <v>4306</v>
          </cell>
          <cell r="D171" t="str">
            <v>Pre y premios</v>
          </cell>
        </row>
        <row r="172">
          <cell r="C172">
            <v>4307</v>
          </cell>
          <cell r="D172" t="str">
            <v>Ayuda a instituciones sin fines de lucro</v>
          </cell>
        </row>
        <row r="173">
          <cell r="C173">
            <v>4308</v>
          </cell>
          <cell r="D173" t="str">
            <v>Ayudas al subsistema transferido integrado</v>
          </cell>
        </row>
        <row r="176">
          <cell r="C176" t="str">
            <v>PARTICIPACIONES</v>
          </cell>
        </row>
        <row r="178">
          <cell r="C178">
            <v>4301</v>
          </cell>
          <cell r="D178" t="str">
            <v>Participaciones a Municipios por Ingresos Estatales</v>
          </cell>
        </row>
        <row r="179">
          <cell r="C179">
            <v>4302</v>
          </cell>
          <cell r="D179" t="str">
            <v>Participaciones a Municipios por Ingresos Federales</v>
          </cell>
        </row>
        <row r="180">
          <cell r="C180" t="str">
            <v>SUBSIDIOS A GASTO CORRIENTE</v>
          </cell>
        </row>
        <row r="182">
          <cell r="C182">
            <v>4401</v>
          </cell>
          <cell r="D182" t="str">
            <v>Subsidios a la agricultura</v>
          </cell>
        </row>
        <row r="183">
          <cell r="C183">
            <v>4402</v>
          </cell>
          <cell r="D183" t="str">
            <v>Subsidios a la industria</v>
          </cell>
        </row>
        <row r="184">
          <cell r="C184">
            <v>4403</v>
          </cell>
          <cell r="D184" t="str">
            <v>Subsidios al comercio y otros servicios</v>
          </cell>
        </row>
        <row r="185">
          <cell r="C185">
            <v>4404</v>
          </cell>
          <cell r="D185" t="str">
            <v>Subsidios a fideicomisos agrícolas</v>
          </cell>
        </row>
        <row r="186">
          <cell r="C186">
            <v>4405</v>
          </cell>
          <cell r="D186" t="str">
            <v>Subsidios a fideicomisos industriales</v>
          </cell>
        </row>
        <row r="187">
          <cell r="C187">
            <v>4406</v>
          </cell>
          <cell r="D187" t="str">
            <v>Subsidios a fideicomisos dedicados al comercio y otros servicios</v>
          </cell>
        </row>
        <row r="188">
          <cell r="C188">
            <v>4407</v>
          </cell>
          <cell r="D188" t="str">
            <v>Subsidios a municipios</v>
          </cell>
        </row>
        <row r="189">
          <cell r="C189">
            <v>4408</v>
          </cell>
          <cell r="D189" t="str">
            <v>Subsidios a organismos y empresas públicas</v>
          </cell>
        </row>
        <row r="190">
          <cell r="C190">
            <v>4409</v>
          </cell>
          <cell r="D190" t="str">
            <v>Subsidios a instituciones privadas sin fines de lucro</v>
          </cell>
        </row>
        <row r="191">
          <cell r="C191">
            <v>4410</v>
          </cell>
          <cell r="D191" t="str">
            <v>Subsidios a  partidos políticos</v>
          </cell>
        </row>
        <row r="192">
          <cell r="C192">
            <v>4411</v>
          </cell>
          <cell r="D192" t="str">
            <v>Subsidios a  promociones diversas</v>
          </cell>
        </row>
        <row r="196">
          <cell r="C196" t="str">
            <v>MOBILIARIO Y EQUIPO DE ADMINISTRACION</v>
          </cell>
        </row>
        <row r="198">
          <cell r="C198">
            <v>5101</v>
          </cell>
          <cell r="D198" t="str">
            <v>Mobiliario</v>
          </cell>
        </row>
        <row r="199">
          <cell r="C199">
            <v>5102</v>
          </cell>
          <cell r="D199" t="str">
            <v>Equipo de administración</v>
          </cell>
        </row>
        <row r="200">
          <cell r="C200">
            <v>5103</v>
          </cell>
          <cell r="D200" t="str">
            <v>Equipo educacional y recreativo</v>
          </cell>
        </row>
        <row r="201">
          <cell r="C201">
            <v>5104</v>
          </cell>
          <cell r="D201" t="str">
            <v>Bienes artísticos y culturales</v>
          </cell>
        </row>
        <row r="202">
          <cell r="C202">
            <v>5105</v>
          </cell>
          <cell r="D202" t="str">
            <v>Adjudicaciones, expropiaciones e indemnizaciones de bienes muebles</v>
          </cell>
        </row>
        <row r="205">
          <cell r="C205" t="str">
            <v xml:space="preserve">MAQUINARIA Y EQUIPO AGROPECUARIO, INDUSTRIAL DE </v>
          </cell>
        </row>
        <row r="206">
          <cell r="C206" t="str">
            <v>COMUNICACION Y VIALIDAD</v>
          </cell>
        </row>
        <row r="208">
          <cell r="C208">
            <v>5201</v>
          </cell>
          <cell r="D208" t="str">
            <v>Maquinaria y equipo agropecuario</v>
          </cell>
        </row>
        <row r="209">
          <cell r="C209">
            <v>5202</v>
          </cell>
          <cell r="D209" t="str">
            <v>Maquinaria y equipo industrial</v>
          </cell>
        </row>
        <row r="210">
          <cell r="C210">
            <v>5203</v>
          </cell>
          <cell r="D210" t="str">
            <v>Maquinaria y equipo de construcción</v>
          </cell>
        </row>
        <row r="211">
          <cell r="C211">
            <v>5204</v>
          </cell>
          <cell r="D211" t="str">
            <v>Equipos de telefonía y telecomunicaciones</v>
          </cell>
        </row>
        <row r="212">
          <cell r="C212">
            <v>5205</v>
          </cell>
          <cell r="D212" t="str">
            <v>Maquinaria y equipo electrónico</v>
          </cell>
        </row>
        <row r="213">
          <cell r="C213">
            <v>5206</v>
          </cell>
          <cell r="D213" t="str">
            <v>Equipo de computación electrónico</v>
          </cell>
        </row>
        <row r="214">
          <cell r="C214">
            <v>5207</v>
          </cell>
          <cell r="D214" t="str">
            <v>Maquinaria y equipo diverso</v>
          </cell>
        </row>
        <row r="215">
          <cell r="C215">
            <v>5208</v>
          </cell>
          <cell r="D215" t="str">
            <v>Equipo para semaforización</v>
          </cell>
        </row>
        <row r="217">
          <cell r="C217" t="str">
            <v>VEHICULOS Y EQUIPO DE TRANSPORTE</v>
          </cell>
        </row>
        <row r="219">
          <cell r="C219">
            <v>5301</v>
          </cell>
          <cell r="D219" t="str">
            <v>Vehículos y equipo terrestre</v>
          </cell>
        </row>
        <row r="220">
          <cell r="C220">
            <v>5302</v>
          </cell>
          <cell r="D220" t="str">
            <v>Vehículos y equipo  marítimo, lacustre y pluvial</v>
          </cell>
        </row>
        <row r="221">
          <cell r="C221">
            <v>5303</v>
          </cell>
          <cell r="D221" t="str">
            <v>Vehículos y equipo de transporte aéreo</v>
          </cell>
        </row>
        <row r="222">
          <cell r="C222">
            <v>5304</v>
          </cell>
          <cell r="D222" t="str">
            <v>Vehículos y equipo auxiliar de transporte</v>
          </cell>
        </row>
        <row r="224">
          <cell r="C224" t="str">
            <v>EQUIPO E INSTRUMENTAL MEDICO</v>
          </cell>
        </row>
        <row r="226">
          <cell r="C226">
            <v>5401</v>
          </cell>
          <cell r="D226" t="str">
            <v>Equipo médico</v>
          </cell>
        </row>
        <row r="227">
          <cell r="C227">
            <v>5402</v>
          </cell>
          <cell r="D227" t="str">
            <v>Instrumental médico</v>
          </cell>
        </row>
        <row r="229">
          <cell r="C229" t="str">
            <v>HERRAMIENTAS Y REFACCIONES</v>
          </cell>
        </row>
        <row r="231">
          <cell r="C231">
            <v>5501</v>
          </cell>
          <cell r="D231" t="str">
            <v>Herramientas y máquinas-herramientas</v>
          </cell>
        </row>
        <row r="232">
          <cell r="C232">
            <v>5502</v>
          </cell>
          <cell r="D232" t="str">
            <v>Refacciones y accesorios mayores</v>
          </cell>
        </row>
        <row r="234">
          <cell r="C234" t="str">
            <v>ANIMALES DE TRABAJO Y REPRODUCCION</v>
          </cell>
        </row>
        <row r="236">
          <cell r="C236">
            <v>5601</v>
          </cell>
          <cell r="D236" t="str">
            <v>Animales de trabajo</v>
          </cell>
        </row>
        <row r="237">
          <cell r="C237">
            <v>5602</v>
          </cell>
          <cell r="D237" t="str">
            <v>Animales de  reproducción</v>
          </cell>
        </row>
        <row r="239">
          <cell r="C239" t="str">
            <v>BIENES INMUEBLES</v>
          </cell>
        </row>
        <row r="241">
          <cell r="C241">
            <v>5701</v>
          </cell>
          <cell r="D241" t="str">
            <v>Edificios y locales</v>
          </cell>
        </row>
        <row r="242">
          <cell r="C242">
            <v>5702</v>
          </cell>
          <cell r="D242" t="str">
            <v>Terrenos</v>
          </cell>
        </row>
        <row r="243">
          <cell r="C243">
            <v>5703</v>
          </cell>
          <cell r="D243" t="str">
            <v>Adjudicaciones, expropiaciones e indemnizaciones de</v>
          </cell>
        </row>
        <row r="244">
          <cell r="D244" t="str">
            <v>inmuebles</v>
          </cell>
        </row>
        <row r="247">
          <cell r="C247" t="str">
            <v>EQUIPO DE SEGURIDAD PUBLICA</v>
          </cell>
        </row>
        <row r="249">
          <cell r="C249">
            <v>5801</v>
          </cell>
          <cell r="D249" t="str">
            <v>Equipo de seguridad pública</v>
          </cell>
        </row>
        <row r="250">
          <cell r="C250">
            <v>5802</v>
          </cell>
          <cell r="D250" t="str">
            <v>Complementarias</v>
          </cell>
        </row>
        <row r="252">
          <cell r="C252" t="str">
            <v>DIVERSOS</v>
          </cell>
        </row>
        <row r="254">
          <cell r="C254">
            <v>5902</v>
          </cell>
          <cell r="D254" t="str">
            <v>Equipamiento (programa de reforma electoral)</v>
          </cell>
        </row>
        <row r="258">
          <cell r="C258" t="str">
            <v>EROGACIONES CONTINGENTES</v>
          </cell>
        </row>
        <row r="260">
          <cell r="C260" t="str">
            <v>EROGACIONES ESPECIALES</v>
          </cell>
        </row>
        <row r="262">
          <cell r="C262">
            <v>8201</v>
          </cell>
          <cell r="D262" t="str">
            <v>Erogaciones complementaria</v>
          </cell>
        </row>
        <row r="263">
          <cell r="C263">
            <v>8202</v>
          </cell>
          <cell r="D263" t="str">
            <v>Erogaciones imprevistas</v>
          </cell>
        </row>
        <row r="264">
          <cell r="C264">
            <v>8203</v>
          </cell>
          <cell r="D264" t="str">
            <v>Erogaciones extraordinarias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Reporte de Asignacionxmulti (2)"/>
      <sheetName val="Reporte de Asignacionxmultiples"/>
      <sheetName val="Hoja1"/>
      <sheetName val="Hoja1 (2)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02.- BD Av x Cve JUN al 02-Jul"/>
      <sheetName val="Hoja1"/>
      <sheetName val="ESTADISTICAS JUN OK"/>
      <sheetName val="ESTADISTICAS SEFIN JUN OK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Reporte de Asignacionxmulti (2)"/>
      <sheetName val="Reporte de Asignacionxmultiples"/>
      <sheetName val="Hoja1"/>
      <sheetName val="Hoja1 (2)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0"/>
  <sheetViews>
    <sheetView showGridLines="0" tabSelected="1" topLeftCell="A9" workbookViewId="0">
      <selection activeCell="E20" sqref="E20"/>
    </sheetView>
  </sheetViews>
  <sheetFormatPr baseColWidth="10" defaultRowHeight="15" x14ac:dyDescent="0.25"/>
  <cols>
    <col min="1" max="1" width="5.28515625" style="217" customWidth="1"/>
    <col min="2" max="2" width="26" style="217" customWidth="1"/>
    <col min="3" max="3" width="17.7109375" style="217" customWidth="1"/>
    <col min="4" max="4" width="20.5703125" style="217" customWidth="1"/>
    <col min="5" max="5" width="20.7109375" style="217" customWidth="1"/>
    <col min="6" max="6" width="27" style="219" customWidth="1"/>
    <col min="7" max="7" width="17.85546875" style="217" customWidth="1"/>
    <col min="8" max="8" width="17.5703125" style="217" customWidth="1"/>
    <col min="9" max="9" width="14.140625" style="218" customWidth="1"/>
    <col min="10" max="16384" width="11.42578125" style="217"/>
  </cols>
  <sheetData>
    <row r="1" spans="2:9" s="228" customFormat="1" x14ac:dyDescent="0.2">
      <c r="B1" s="230"/>
      <c r="C1" s="231"/>
      <c r="D1" s="232"/>
      <c r="E1" s="230"/>
      <c r="F1" s="231"/>
      <c r="G1" s="230"/>
      <c r="H1" s="230"/>
      <c r="I1" s="229"/>
    </row>
    <row r="2" spans="2:9" s="228" customFormat="1" ht="18.75" x14ac:dyDescent="0.2">
      <c r="B2" s="237" t="s">
        <v>313</v>
      </c>
      <c r="C2" s="237"/>
      <c r="D2" s="237"/>
      <c r="E2" s="237"/>
      <c r="F2" s="237"/>
      <c r="G2" s="237"/>
      <c r="H2" s="237"/>
      <c r="I2" s="237"/>
    </row>
    <row r="3" spans="2:9" s="228" customFormat="1" ht="15.75" x14ac:dyDescent="0.2">
      <c r="B3" s="238" t="s">
        <v>314</v>
      </c>
      <c r="C3" s="238"/>
      <c r="D3" s="238"/>
      <c r="E3" s="238"/>
      <c r="F3" s="238"/>
      <c r="G3" s="238"/>
      <c r="H3" s="238"/>
      <c r="I3" s="238"/>
    </row>
    <row r="4" spans="2:9" s="228" customFormat="1" ht="15.75" thickBot="1" x14ac:dyDescent="0.25">
      <c r="B4" s="239"/>
      <c r="C4" s="239"/>
      <c r="D4" s="232"/>
      <c r="E4" s="230"/>
      <c r="F4" s="231"/>
      <c r="G4" s="230"/>
      <c r="H4" s="230"/>
      <c r="I4" s="229"/>
    </row>
    <row r="5" spans="2:9" s="228" customFormat="1" ht="15" customHeight="1" x14ac:dyDescent="0.2">
      <c r="B5" s="240" t="s">
        <v>290</v>
      </c>
      <c r="C5" s="241"/>
      <c r="D5" s="241"/>
      <c r="E5" s="241"/>
      <c r="F5" s="241"/>
      <c r="G5" s="241"/>
      <c r="H5" s="241"/>
      <c r="I5" s="242"/>
    </row>
    <row r="6" spans="2:9" s="228" customFormat="1" x14ac:dyDescent="0.2">
      <c r="B6" s="243"/>
      <c r="C6" s="244"/>
      <c r="D6" s="244"/>
      <c r="E6" s="244"/>
      <c r="F6" s="244"/>
      <c r="G6" s="244"/>
      <c r="H6" s="244"/>
      <c r="I6" s="245"/>
    </row>
    <row r="7" spans="2:9" s="228" customFormat="1" ht="15.75" customHeight="1" thickBot="1" x14ac:dyDescent="0.25">
      <c r="B7" s="234" t="s">
        <v>289</v>
      </c>
      <c r="C7" s="235"/>
      <c r="D7" s="235"/>
      <c r="E7" s="235"/>
      <c r="F7" s="235"/>
      <c r="G7" s="235"/>
      <c r="H7" s="235"/>
      <c r="I7" s="236"/>
    </row>
    <row r="8" spans="2:9" s="225" customFormat="1" ht="26.25" thickBot="1" x14ac:dyDescent="0.25">
      <c r="B8" s="227" t="s">
        <v>67</v>
      </c>
      <c r="C8" s="227" t="s">
        <v>288</v>
      </c>
      <c r="D8" s="227" t="s">
        <v>287</v>
      </c>
      <c r="E8" s="227" t="s">
        <v>286</v>
      </c>
      <c r="F8" s="227" t="s">
        <v>285</v>
      </c>
      <c r="G8" s="227" t="s">
        <v>284</v>
      </c>
      <c r="H8" s="227" t="s">
        <v>283</v>
      </c>
      <c r="I8" s="226" t="s">
        <v>282</v>
      </c>
    </row>
    <row r="9" spans="2:9" s="224" customFormat="1" x14ac:dyDescent="0.2">
      <c r="B9" s="223" t="s">
        <v>295</v>
      </c>
      <c r="C9" s="221" t="s">
        <v>310</v>
      </c>
      <c r="D9" s="221"/>
      <c r="E9" s="221" t="s">
        <v>301</v>
      </c>
      <c r="F9" s="222" t="s">
        <v>291</v>
      </c>
      <c r="G9" s="221" t="s">
        <v>292</v>
      </c>
      <c r="H9" s="221" t="s">
        <v>293</v>
      </c>
      <c r="I9" s="220">
        <v>500</v>
      </c>
    </row>
    <row r="10" spans="2:9" x14ac:dyDescent="0.25">
      <c r="B10" s="223" t="s">
        <v>294</v>
      </c>
      <c r="C10" s="221" t="s">
        <v>310</v>
      </c>
      <c r="D10" s="221"/>
      <c r="E10" s="221" t="s">
        <v>302</v>
      </c>
      <c r="F10" s="222" t="s">
        <v>291</v>
      </c>
      <c r="G10" s="221" t="s">
        <v>292</v>
      </c>
      <c r="H10" s="221" t="s">
        <v>293</v>
      </c>
      <c r="I10" s="220">
        <v>411.17</v>
      </c>
    </row>
    <row r="11" spans="2:9" ht="22.5" x14ac:dyDescent="0.25">
      <c r="B11" s="223" t="s">
        <v>296</v>
      </c>
      <c r="C11" s="221" t="s">
        <v>310</v>
      </c>
      <c r="D11" s="221"/>
      <c r="E11" s="221" t="s">
        <v>300</v>
      </c>
      <c r="F11" s="222" t="s">
        <v>298</v>
      </c>
      <c r="G11" s="221" t="s">
        <v>297</v>
      </c>
      <c r="H11" s="221" t="s">
        <v>299</v>
      </c>
      <c r="I11" s="220">
        <v>3000</v>
      </c>
    </row>
    <row r="12" spans="2:9" x14ac:dyDescent="0.25">
      <c r="B12" s="223" t="s">
        <v>295</v>
      </c>
      <c r="C12" s="221" t="s">
        <v>310</v>
      </c>
      <c r="D12" s="221"/>
      <c r="E12" s="221" t="s">
        <v>301</v>
      </c>
      <c r="F12" s="222" t="s">
        <v>291</v>
      </c>
      <c r="G12" s="221" t="s">
        <v>292</v>
      </c>
      <c r="H12" s="221" t="s">
        <v>293</v>
      </c>
      <c r="I12" s="220">
        <v>300</v>
      </c>
    </row>
    <row r="13" spans="2:9" ht="22.5" x14ac:dyDescent="0.25">
      <c r="B13" s="223" t="s">
        <v>295</v>
      </c>
      <c r="C13" s="221" t="s">
        <v>310</v>
      </c>
      <c r="D13" s="221"/>
      <c r="E13" s="221" t="s">
        <v>306</v>
      </c>
      <c r="F13" s="222" t="s">
        <v>303</v>
      </c>
      <c r="G13" s="221" t="s">
        <v>304</v>
      </c>
      <c r="H13" s="221" t="s">
        <v>305</v>
      </c>
      <c r="I13" s="220">
        <v>500</v>
      </c>
    </row>
    <row r="14" spans="2:9" ht="22.5" x14ac:dyDescent="0.25">
      <c r="B14" s="223" t="s">
        <v>296</v>
      </c>
      <c r="C14" s="221" t="s">
        <v>310</v>
      </c>
      <c r="D14" s="221"/>
      <c r="E14" s="221" t="s">
        <v>306</v>
      </c>
      <c r="F14" s="222" t="s">
        <v>303</v>
      </c>
      <c r="G14" s="221" t="s">
        <v>304</v>
      </c>
      <c r="H14" s="221" t="s">
        <v>305</v>
      </c>
      <c r="I14" s="220">
        <v>588.78</v>
      </c>
    </row>
    <row r="15" spans="2:9" x14ac:dyDescent="0.25">
      <c r="B15" s="223" t="s">
        <v>296</v>
      </c>
      <c r="C15" s="221" t="s">
        <v>310</v>
      </c>
      <c r="D15" s="221"/>
      <c r="E15" s="221" t="s">
        <v>306</v>
      </c>
      <c r="F15" s="222" t="s">
        <v>312</v>
      </c>
      <c r="G15" s="221" t="s">
        <v>307</v>
      </c>
      <c r="H15" s="221" t="s">
        <v>308</v>
      </c>
      <c r="I15" s="220">
        <v>500</v>
      </c>
    </row>
    <row r="16" spans="2:9" x14ac:dyDescent="0.25">
      <c r="B16" s="223" t="s">
        <v>309</v>
      </c>
      <c r="C16" s="221" t="s">
        <v>310</v>
      </c>
      <c r="D16" s="221"/>
      <c r="E16" s="221" t="s">
        <v>306</v>
      </c>
      <c r="F16" s="222" t="s">
        <v>312</v>
      </c>
      <c r="G16" s="221" t="s">
        <v>307</v>
      </c>
      <c r="H16" s="221" t="s">
        <v>308</v>
      </c>
      <c r="I16" s="220">
        <v>677.97</v>
      </c>
    </row>
    <row r="17" spans="2:9" x14ac:dyDescent="0.25">
      <c r="B17" s="223"/>
      <c r="C17" s="221"/>
      <c r="D17" s="221"/>
      <c r="E17" s="221"/>
      <c r="F17" s="222"/>
      <c r="G17" s="221"/>
      <c r="H17" s="221"/>
      <c r="I17" s="220"/>
    </row>
    <row r="18" spans="2:9" x14ac:dyDescent="0.25">
      <c r="B18" s="223"/>
      <c r="C18" s="221"/>
      <c r="D18" s="221"/>
      <c r="E18" s="221"/>
      <c r="F18" s="222"/>
      <c r="G18" s="221"/>
      <c r="H18" s="233"/>
      <c r="I18" s="220"/>
    </row>
    <row r="19" spans="2:9" x14ac:dyDescent="0.25">
      <c r="B19" s="223"/>
      <c r="C19" s="221"/>
      <c r="D19" s="221"/>
      <c r="E19" s="221"/>
      <c r="F19" s="222"/>
      <c r="G19" s="221"/>
      <c r="H19" s="221"/>
      <c r="I19" s="220"/>
    </row>
    <row r="20" spans="2:9" x14ac:dyDescent="0.25">
      <c r="B20" s="223"/>
      <c r="C20" s="221"/>
      <c r="D20" s="221"/>
      <c r="E20" s="221"/>
      <c r="F20" s="222"/>
      <c r="G20" s="221"/>
      <c r="H20" s="221"/>
      <c r="I20" s="220"/>
    </row>
    <row r="21" spans="2:9" x14ac:dyDescent="0.25">
      <c r="B21" s="223"/>
      <c r="C21" s="221"/>
      <c r="D21" s="221"/>
      <c r="E21" s="221"/>
      <c r="F21" s="222"/>
      <c r="G21" s="221"/>
      <c r="H21" s="221"/>
      <c r="I21" s="220"/>
    </row>
    <row r="22" spans="2:9" x14ac:dyDescent="0.25">
      <c r="B22" s="223"/>
      <c r="C22" s="221"/>
      <c r="D22" s="221"/>
      <c r="E22" s="221"/>
      <c r="F22" s="222"/>
      <c r="G22" s="221"/>
      <c r="H22" s="221"/>
      <c r="I22" s="220"/>
    </row>
    <row r="23" spans="2:9" x14ac:dyDescent="0.25">
      <c r="B23" s="223"/>
      <c r="C23" s="221"/>
      <c r="D23" s="221"/>
      <c r="E23" s="221"/>
      <c r="F23" s="222"/>
      <c r="G23" s="221"/>
      <c r="H23" s="221"/>
      <c r="I23" s="220"/>
    </row>
    <row r="24" spans="2:9" x14ac:dyDescent="0.25">
      <c r="B24" s="223"/>
      <c r="C24" s="221"/>
      <c r="D24" s="221"/>
      <c r="E24" s="221"/>
      <c r="F24" s="222"/>
      <c r="G24" s="221"/>
      <c r="H24" s="221"/>
      <c r="I24" s="220"/>
    </row>
    <row r="25" spans="2:9" x14ac:dyDescent="0.25">
      <c r="B25" s="223"/>
      <c r="C25" s="221"/>
      <c r="D25" s="221"/>
      <c r="E25" s="221"/>
      <c r="F25" s="222"/>
      <c r="G25" s="221"/>
      <c r="H25" s="221"/>
      <c r="I25" s="220"/>
    </row>
    <row r="26" spans="2:9" x14ac:dyDescent="0.25">
      <c r="B26" s="223"/>
      <c r="C26" s="221"/>
      <c r="D26" s="221"/>
      <c r="E26" s="221"/>
      <c r="F26" s="222"/>
      <c r="G26" s="221"/>
      <c r="H26" s="221"/>
      <c r="I26" s="220"/>
    </row>
    <row r="27" spans="2:9" x14ac:dyDescent="0.25">
      <c r="B27" s="223"/>
      <c r="C27" s="221"/>
      <c r="D27" s="221"/>
      <c r="E27" s="221"/>
      <c r="F27" s="222"/>
      <c r="G27" s="221"/>
      <c r="H27" s="221"/>
      <c r="I27" s="220"/>
    </row>
    <row r="28" spans="2:9" x14ac:dyDescent="0.25">
      <c r="B28" s="223"/>
      <c r="C28" s="221"/>
      <c r="D28" s="221"/>
      <c r="E28" s="221"/>
      <c r="F28" s="222"/>
      <c r="G28" s="221"/>
      <c r="H28" s="221"/>
      <c r="I28" s="220"/>
    </row>
    <row r="29" spans="2:9" x14ac:dyDescent="0.25">
      <c r="B29" s="223"/>
      <c r="C29" s="221"/>
      <c r="D29" s="221"/>
      <c r="E29" s="221"/>
      <c r="F29" s="222"/>
      <c r="G29" s="221"/>
      <c r="H29" s="221"/>
      <c r="I29" s="220"/>
    </row>
    <row r="30" spans="2:9" x14ac:dyDescent="0.25">
      <c r="B30" s="223"/>
      <c r="C30" s="221"/>
      <c r="D30" s="221"/>
      <c r="E30" s="221"/>
      <c r="F30" s="222"/>
      <c r="G30" s="221"/>
      <c r="H30" s="233" t="s">
        <v>311</v>
      </c>
      <c r="I30" s="220">
        <v>6477.92</v>
      </c>
    </row>
  </sheetData>
  <mergeCells count="6">
    <mergeCell ref="B7:I7"/>
    <mergeCell ref="B2:I2"/>
    <mergeCell ref="B3:I3"/>
    <mergeCell ref="B4:C4"/>
    <mergeCell ref="B5:I5"/>
    <mergeCell ref="B6:I6"/>
  </mergeCells>
  <pageMargins left="0.51181102362204722" right="0" top="0.55118110236220474" bottom="0.55118110236220474" header="0.31496062992125984" footer="0.31496062992125984"/>
  <pageSetup scale="8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VU70"/>
  <sheetViews>
    <sheetView showGridLines="0" zoomScale="80" zoomScaleNormal="80" workbookViewId="0">
      <selection activeCell="C21" sqref="C21:D21"/>
    </sheetView>
  </sheetViews>
  <sheetFormatPr baseColWidth="10" defaultColWidth="0" defaultRowHeight="15" customHeight="1" zeroHeight="1" x14ac:dyDescent="0.25"/>
  <cols>
    <col min="1" max="1" width="2" style="118" customWidth="1"/>
    <col min="2" max="2" width="2.42578125" style="118" customWidth="1"/>
    <col min="3" max="3" width="22" style="118" customWidth="1"/>
    <col min="4" max="4" width="68.7109375" style="118" customWidth="1"/>
    <col min="5" max="6" width="21" style="118" customWidth="1"/>
    <col min="7" max="7" width="4.85546875" style="118" customWidth="1"/>
    <col min="8" max="8" width="11.42578125" style="118" customWidth="1"/>
    <col min="9" max="9" width="58.7109375" style="118" customWidth="1"/>
    <col min="10" max="11" width="21" style="118" customWidth="1"/>
    <col min="12" max="12" width="3.7109375" style="118" customWidth="1"/>
    <col min="13" max="13" width="4.5703125" style="118" customWidth="1"/>
    <col min="14" max="256" width="11.42578125" style="118" hidden="1"/>
    <col min="257" max="257" width="2" style="118" customWidth="1"/>
    <col min="258" max="258" width="2.42578125" style="118" customWidth="1"/>
    <col min="259" max="259" width="22" style="118" customWidth="1"/>
    <col min="260" max="260" width="68.85546875" style="118" customWidth="1"/>
    <col min="261" max="262" width="21" style="118" customWidth="1"/>
    <col min="263" max="263" width="4.85546875" style="118" customWidth="1"/>
    <col min="264" max="264" width="11.42578125" style="118" customWidth="1"/>
    <col min="265" max="265" width="64.140625" style="118" customWidth="1"/>
    <col min="266" max="267" width="21" style="118" customWidth="1"/>
    <col min="268" max="268" width="3.7109375" style="118" customWidth="1"/>
    <col min="269" max="269" width="4.5703125" style="118" customWidth="1"/>
    <col min="270" max="512" width="11.42578125" style="118" hidden="1"/>
    <col min="513" max="513" width="2" style="118" customWidth="1"/>
    <col min="514" max="514" width="2.42578125" style="118" customWidth="1"/>
    <col min="515" max="515" width="22" style="118" customWidth="1"/>
    <col min="516" max="516" width="68.85546875" style="118" customWidth="1"/>
    <col min="517" max="518" width="21" style="118" customWidth="1"/>
    <col min="519" max="519" width="4.85546875" style="118" customWidth="1"/>
    <col min="520" max="520" width="11.42578125" style="118" customWidth="1"/>
    <col min="521" max="521" width="64.140625" style="118" customWidth="1"/>
    <col min="522" max="523" width="21" style="118" customWidth="1"/>
    <col min="524" max="524" width="3.7109375" style="118" customWidth="1"/>
    <col min="525" max="525" width="4.5703125" style="118" customWidth="1"/>
    <col min="526" max="768" width="11.42578125" style="118" hidden="1"/>
    <col min="769" max="769" width="2" style="118" customWidth="1"/>
    <col min="770" max="770" width="2.42578125" style="118" customWidth="1"/>
    <col min="771" max="771" width="22" style="118" customWidth="1"/>
    <col min="772" max="772" width="68.85546875" style="118" customWidth="1"/>
    <col min="773" max="774" width="21" style="118" customWidth="1"/>
    <col min="775" max="775" width="4.85546875" style="118" customWidth="1"/>
    <col min="776" max="776" width="11.42578125" style="118" customWidth="1"/>
    <col min="777" max="777" width="64.140625" style="118" customWidth="1"/>
    <col min="778" max="779" width="21" style="118" customWidth="1"/>
    <col min="780" max="780" width="3.7109375" style="118" customWidth="1"/>
    <col min="781" max="781" width="4.5703125" style="118" customWidth="1"/>
    <col min="782" max="1024" width="11.42578125" style="118" hidden="1"/>
    <col min="1025" max="1025" width="2" style="118" customWidth="1"/>
    <col min="1026" max="1026" width="2.42578125" style="118" customWidth="1"/>
    <col min="1027" max="1027" width="22" style="118" customWidth="1"/>
    <col min="1028" max="1028" width="68.85546875" style="118" customWidth="1"/>
    <col min="1029" max="1030" width="21" style="118" customWidth="1"/>
    <col min="1031" max="1031" width="4.85546875" style="118" customWidth="1"/>
    <col min="1032" max="1032" width="11.42578125" style="118" customWidth="1"/>
    <col min="1033" max="1033" width="64.140625" style="118" customWidth="1"/>
    <col min="1034" max="1035" width="21" style="118" customWidth="1"/>
    <col min="1036" max="1036" width="3.7109375" style="118" customWidth="1"/>
    <col min="1037" max="1037" width="4.5703125" style="118" customWidth="1"/>
    <col min="1038" max="1280" width="11.42578125" style="118" hidden="1"/>
    <col min="1281" max="1281" width="2" style="118" customWidth="1"/>
    <col min="1282" max="1282" width="2.42578125" style="118" customWidth="1"/>
    <col min="1283" max="1283" width="22" style="118" customWidth="1"/>
    <col min="1284" max="1284" width="68.85546875" style="118" customWidth="1"/>
    <col min="1285" max="1286" width="21" style="118" customWidth="1"/>
    <col min="1287" max="1287" width="4.85546875" style="118" customWidth="1"/>
    <col min="1288" max="1288" width="11.42578125" style="118" customWidth="1"/>
    <col min="1289" max="1289" width="64.140625" style="118" customWidth="1"/>
    <col min="1290" max="1291" width="21" style="118" customWidth="1"/>
    <col min="1292" max="1292" width="3.7109375" style="118" customWidth="1"/>
    <col min="1293" max="1293" width="4.5703125" style="118" customWidth="1"/>
    <col min="1294" max="1536" width="11.42578125" style="118" hidden="1"/>
    <col min="1537" max="1537" width="2" style="118" customWidth="1"/>
    <col min="1538" max="1538" width="2.42578125" style="118" customWidth="1"/>
    <col min="1539" max="1539" width="22" style="118" customWidth="1"/>
    <col min="1540" max="1540" width="68.85546875" style="118" customWidth="1"/>
    <col min="1541" max="1542" width="21" style="118" customWidth="1"/>
    <col min="1543" max="1543" width="4.85546875" style="118" customWidth="1"/>
    <col min="1544" max="1544" width="11.42578125" style="118" customWidth="1"/>
    <col min="1545" max="1545" width="64.140625" style="118" customWidth="1"/>
    <col min="1546" max="1547" width="21" style="118" customWidth="1"/>
    <col min="1548" max="1548" width="3.7109375" style="118" customWidth="1"/>
    <col min="1549" max="1549" width="4.5703125" style="118" customWidth="1"/>
    <col min="1550" max="1792" width="11.42578125" style="118" hidden="1"/>
    <col min="1793" max="1793" width="2" style="118" customWidth="1"/>
    <col min="1794" max="1794" width="2.42578125" style="118" customWidth="1"/>
    <col min="1795" max="1795" width="22" style="118" customWidth="1"/>
    <col min="1796" max="1796" width="68.85546875" style="118" customWidth="1"/>
    <col min="1797" max="1798" width="21" style="118" customWidth="1"/>
    <col min="1799" max="1799" width="4.85546875" style="118" customWidth="1"/>
    <col min="1800" max="1800" width="11.42578125" style="118" customWidth="1"/>
    <col min="1801" max="1801" width="64.140625" style="118" customWidth="1"/>
    <col min="1802" max="1803" width="21" style="118" customWidth="1"/>
    <col min="1804" max="1804" width="3.7109375" style="118" customWidth="1"/>
    <col min="1805" max="1805" width="4.5703125" style="118" customWidth="1"/>
    <col min="1806" max="2048" width="11.42578125" style="118" hidden="1"/>
    <col min="2049" max="2049" width="2" style="118" customWidth="1"/>
    <col min="2050" max="2050" width="2.42578125" style="118" customWidth="1"/>
    <col min="2051" max="2051" width="22" style="118" customWidth="1"/>
    <col min="2052" max="2052" width="68.85546875" style="118" customWidth="1"/>
    <col min="2053" max="2054" width="21" style="118" customWidth="1"/>
    <col min="2055" max="2055" width="4.85546875" style="118" customWidth="1"/>
    <col min="2056" max="2056" width="11.42578125" style="118" customWidth="1"/>
    <col min="2057" max="2057" width="64.140625" style="118" customWidth="1"/>
    <col min="2058" max="2059" width="21" style="118" customWidth="1"/>
    <col min="2060" max="2060" width="3.7109375" style="118" customWidth="1"/>
    <col min="2061" max="2061" width="4.5703125" style="118" customWidth="1"/>
    <col min="2062" max="2304" width="11.42578125" style="118" hidden="1"/>
    <col min="2305" max="2305" width="2" style="118" customWidth="1"/>
    <col min="2306" max="2306" width="2.42578125" style="118" customWidth="1"/>
    <col min="2307" max="2307" width="22" style="118" customWidth="1"/>
    <col min="2308" max="2308" width="68.85546875" style="118" customWidth="1"/>
    <col min="2309" max="2310" width="21" style="118" customWidth="1"/>
    <col min="2311" max="2311" width="4.85546875" style="118" customWidth="1"/>
    <col min="2312" max="2312" width="11.42578125" style="118" customWidth="1"/>
    <col min="2313" max="2313" width="64.140625" style="118" customWidth="1"/>
    <col min="2314" max="2315" width="21" style="118" customWidth="1"/>
    <col min="2316" max="2316" width="3.7109375" style="118" customWidth="1"/>
    <col min="2317" max="2317" width="4.5703125" style="118" customWidth="1"/>
    <col min="2318" max="2560" width="11.42578125" style="118" hidden="1"/>
    <col min="2561" max="2561" width="2" style="118" customWidth="1"/>
    <col min="2562" max="2562" width="2.42578125" style="118" customWidth="1"/>
    <col min="2563" max="2563" width="22" style="118" customWidth="1"/>
    <col min="2564" max="2564" width="68.85546875" style="118" customWidth="1"/>
    <col min="2565" max="2566" width="21" style="118" customWidth="1"/>
    <col min="2567" max="2567" width="4.85546875" style="118" customWidth="1"/>
    <col min="2568" max="2568" width="11.42578125" style="118" customWidth="1"/>
    <col min="2569" max="2569" width="64.140625" style="118" customWidth="1"/>
    <col min="2570" max="2571" width="21" style="118" customWidth="1"/>
    <col min="2572" max="2572" width="3.7109375" style="118" customWidth="1"/>
    <col min="2573" max="2573" width="4.5703125" style="118" customWidth="1"/>
    <col min="2574" max="2816" width="11.42578125" style="118" hidden="1"/>
    <col min="2817" max="2817" width="2" style="118" customWidth="1"/>
    <col min="2818" max="2818" width="2.42578125" style="118" customWidth="1"/>
    <col min="2819" max="2819" width="22" style="118" customWidth="1"/>
    <col min="2820" max="2820" width="68.85546875" style="118" customWidth="1"/>
    <col min="2821" max="2822" width="21" style="118" customWidth="1"/>
    <col min="2823" max="2823" width="4.85546875" style="118" customWidth="1"/>
    <col min="2824" max="2824" width="11.42578125" style="118" customWidth="1"/>
    <col min="2825" max="2825" width="64.140625" style="118" customWidth="1"/>
    <col min="2826" max="2827" width="21" style="118" customWidth="1"/>
    <col min="2828" max="2828" width="3.7109375" style="118" customWidth="1"/>
    <col min="2829" max="2829" width="4.5703125" style="118" customWidth="1"/>
    <col min="2830" max="3072" width="11.42578125" style="118" hidden="1"/>
    <col min="3073" max="3073" width="2" style="118" customWidth="1"/>
    <col min="3074" max="3074" width="2.42578125" style="118" customWidth="1"/>
    <col min="3075" max="3075" width="22" style="118" customWidth="1"/>
    <col min="3076" max="3076" width="68.85546875" style="118" customWidth="1"/>
    <col min="3077" max="3078" width="21" style="118" customWidth="1"/>
    <col min="3079" max="3079" width="4.85546875" style="118" customWidth="1"/>
    <col min="3080" max="3080" width="11.42578125" style="118" customWidth="1"/>
    <col min="3081" max="3081" width="64.140625" style="118" customWidth="1"/>
    <col min="3082" max="3083" width="21" style="118" customWidth="1"/>
    <col min="3084" max="3084" width="3.7109375" style="118" customWidth="1"/>
    <col min="3085" max="3085" width="4.5703125" style="118" customWidth="1"/>
    <col min="3086" max="3328" width="11.42578125" style="118" hidden="1"/>
    <col min="3329" max="3329" width="2" style="118" customWidth="1"/>
    <col min="3330" max="3330" width="2.42578125" style="118" customWidth="1"/>
    <col min="3331" max="3331" width="22" style="118" customWidth="1"/>
    <col min="3332" max="3332" width="68.85546875" style="118" customWidth="1"/>
    <col min="3333" max="3334" width="21" style="118" customWidth="1"/>
    <col min="3335" max="3335" width="4.85546875" style="118" customWidth="1"/>
    <col min="3336" max="3336" width="11.42578125" style="118" customWidth="1"/>
    <col min="3337" max="3337" width="64.140625" style="118" customWidth="1"/>
    <col min="3338" max="3339" width="21" style="118" customWidth="1"/>
    <col min="3340" max="3340" width="3.7109375" style="118" customWidth="1"/>
    <col min="3341" max="3341" width="4.5703125" style="118" customWidth="1"/>
    <col min="3342" max="3584" width="11.42578125" style="118" hidden="1"/>
    <col min="3585" max="3585" width="2" style="118" customWidth="1"/>
    <col min="3586" max="3586" width="2.42578125" style="118" customWidth="1"/>
    <col min="3587" max="3587" width="22" style="118" customWidth="1"/>
    <col min="3588" max="3588" width="68.85546875" style="118" customWidth="1"/>
    <col min="3589" max="3590" width="21" style="118" customWidth="1"/>
    <col min="3591" max="3591" width="4.85546875" style="118" customWidth="1"/>
    <col min="3592" max="3592" width="11.42578125" style="118" customWidth="1"/>
    <col min="3593" max="3593" width="64.140625" style="118" customWidth="1"/>
    <col min="3594" max="3595" width="21" style="118" customWidth="1"/>
    <col min="3596" max="3596" width="3.7109375" style="118" customWidth="1"/>
    <col min="3597" max="3597" width="4.5703125" style="118" customWidth="1"/>
    <col min="3598" max="3840" width="11.42578125" style="118" hidden="1"/>
    <col min="3841" max="3841" width="2" style="118" customWidth="1"/>
    <col min="3842" max="3842" width="2.42578125" style="118" customWidth="1"/>
    <col min="3843" max="3843" width="22" style="118" customWidth="1"/>
    <col min="3844" max="3844" width="68.85546875" style="118" customWidth="1"/>
    <col min="3845" max="3846" width="21" style="118" customWidth="1"/>
    <col min="3847" max="3847" width="4.85546875" style="118" customWidth="1"/>
    <col min="3848" max="3848" width="11.42578125" style="118" customWidth="1"/>
    <col min="3849" max="3849" width="64.140625" style="118" customWidth="1"/>
    <col min="3850" max="3851" width="21" style="118" customWidth="1"/>
    <col min="3852" max="3852" width="3.7109375" style="118" customWidth="1"/>
    <col min="3853" max="3853" width="4.5703125" style="118" customWidth="1"/>
    <col min="3854" max="4096" width="11.42578125" style="118" hidden="1"/>
    <col min="4097" max="4097" width="2" style="118" customWidth="1"/>
    <col min="4098" max="4098" width="2.42578125" style="118" customWidth="1"/>
    <col min="4099" max="4099" width="22" style="118" customWidth="1"/>
    <col min="4100" max="4100" width="68.85546875" style="118" customWidth="1"/>
    <col min="4101" max="4102" width="21" style="118" customWidth="1"/>
    <col min="4103" max="4103" width="4.85546875" style="118" customWidth="1"/>
    <col min="4104" max="4104" width="11.42578125" style="118" customWidth="1"/>
    <col min="4105" max="4105" width="64.140625" style="118" customWidth="1"/>
    <col min="4106" max="4107" width="21" style="118" customWidth="1"/>
    <col min="4108" max="4108" width="3.7109375" style="118" customWidth="1"/>
    <col min="4109" max="4109" width="4.5703125" style="118" customWidth="1"/>
    <col min="4110" max="4352" width="11.42578125" style="118" hidden="1"/>
    <col min="4353" max="4353" width="2" style="118" customWidth="1"/>
    <col min="4354" max="4354" width="2.42578125" style="118" customWidth="1"/>
    <col min="4355" max="4355" width="22" style="118" customWidth="1"/>
    <col min="4356" max="4356" width="68.85546875" style="118" customWidth="1"/>
    <col min="4357" max="4358" width="21" style="118" customWidth="1"/>
    <col min="4359" max="4359" width="4.85546875" style="118" customWidth="1"/>
    <col min="4360" max="4360" width="11.42578125" style="118" customWidth="1"/>
    <col min="4361" max="4361" width="64.140625" style="118" customWidth="1"/>
    <col min="4362" max="4363" width="21" style="118" customWidth="1"/>
    <col min="4364" max="4364" width="3.7109375" style="118" customWidth="1"/>
    <col min="4365" max="4365" width="4.5703125" style="118" customWidth="1"/>
    <col min="4366" max="4608" width="11.42578125" style="118" hidden="1"/>
    <col min="4609" max="4609" width="2" style="118" customWidth="1"/>
    <col min="4610" max="4610" width="2.42578125" style="118" customWidth="1"/>
    <col min="4611" max="4611" width="22" style="118" customWidth="1"/>
    <col min="4612" max="4612" width="68.85546875" style="118" customWidth="1"/>
    <col min="4613" max="4614" width="21" style="118" customWidth="1"/>
    <col min="4615" max="4615" width="4.85546875" style="118" customWidth="1"/>
    <col min="4616" max="4616" width="11.42578125" style="118" customWidth="1"/>
    <col min="4617" max="4617" width="64.140625" style="118" customWidth="1"/>
    <col min="4618" max="4619" width="21" style="118" customWidth="1"/>
    <col min="4620" max="4620" width="3.7109375" style="118" customWidth="1"/>
    <col min="4621" max="4621" width="4.5703125" style="118" customWidth="1"/>
    <col min="4622" max="4864" width="11.42578125" style="118" hidden="1"/>
    <col min="4865" max="4865" width="2" style="118" customWidth="1"/>
    <col min="4866" max="4866" width="2.42578125" style="118" customWidth="1"/>
    <col min="4867" max="4867" width="22" style="118" customWidth="1"/>
    <col min="4868" max="4868" width="68.85546875" style="118" customWidth="1"/>
    <col min="4869" max="4870" width="21" style="118" customWidth="1"/>
    <col min="4871" max="4871" width="4.85546875" style="118" customWidth="1"/>
    <col min="4872" max="4872" width="11.42578125" style="118" customWidth="1"/>
    <col min="4873" max="4873" width="64.140625" style="118" customWidth="1"/>
    <col min="4874" max="4875" width="21" style="118" customWidth="1"/>
    <col min="4876" max="4876" width="3.7109375" style="118" customWidth="1"/>
    <col min="4877" max="4877" width="4.5703125" style="118" customWidth="1"/>
    <col min="4878" max="5120" width="11.42578125" style="118" hidden="1"/>
    <col min="5121" max="5121" width="2" style="118" customWidth="1"/>
    <col min="5122" max="5122" width="2.42578125" style="118" customWidth="1"/>
    <col min="5123" max="5123" width="22" style="118" customWidth="1"/>
    <col min="5124" max="5124" width="68.85546875" style="118" customWidth="1"/>
    <col min="5125" max="5126" width="21" style="118" customWidth="1"/>
    <col min="5127" max="5127" width="4.85546875" style="118" customWidth="1"/>
    <col min="5128" max="5128" width="11.42578125" style="118" customWidth="1"/>
    <col min="5129" max="5129" width="64.140625" style="118" customWidth="1"/>
    <col min="5130" max="5131" width="21" style="118" customWidth="1"/>
    <col min="5132" max="5132" width="3.7109375" style="118" customWidth="1"/>
    <col min="5133" max="5133" width="4.5703125" style="118" customWidth="1"/>
    <col min="5134" max="5376" width="11.42578125" style="118" hidden="1"/>
    <col min="5377" max="5377" width="2" style="118" customWidth="1"/>
    <col min="5378" max="5378" width="2.42578125" style="118" customWidth="1"/>
    <col min="5379" max="5379" width="22" style="118" customWidth="1"/>
    <col min="5380" max="5380" width="68.85546875" style="118" customWidth="1"/>
    <col min="5381" max="5382" width="21" style="118" customWidth="1"/>
    <col min="5383" max="5383" width="4.85546875" style="118" customWidth="1"/>
    <col min="5384" max="5384" width="11.42578125" style="118" customWidth="1"/>
    <col min="5385" max="5385" width="64.140625" style="118" customWidth="1"/>
    <col min="5386" max="5387" width="21" style="118" customWidth="1"/>
    <col min="5388" max="5388" width="3.7109375" style="118" customWidth="1"/>
    <col min="5389" max="5389" width="4.5703125" style="118" customWidth="1"/>
    <col min="5390" max="5632" width="11.42578125" style="118" hidden="1"/>
    <col min="5633" max="5633" width="2" style="118" customWidth="1"/>
    <col min="5634" max="5634" width="2.42578125" style="118" customWidth="1"/>
    <col min="5635" max="5635" width="22" style="118" customWidth="1"/>
    <col min="5636" max="5636" width="68.85546875" style="118" customWidth="1"/>
    <col min="5637" max="5638" width="21" style="118" customWidth="1"/>
    <col min="5639" max="5639" width="4.85546875" style="118" customWidth="1"/>
    <col min="5640" max="5640" width="11.42578125" style="118" customWidth="1"/>
    <col min="5641" max="5641" width="64.140625" style="118" customWidth="1"/>
    <col min="5642" max="5643" width="21" style="118" customWidth="1"/>
    <col min="5644" max="5644" width="3.7109375" style="118" customWidth="1"/>
    <col min="5645" max="5645" width="4.5703125" style="118" customWidth="1"/>
    <col min="5646" max="5888" width="11.42578125" style="118" hidden="1"/>
    <col min="5889" max="5889" width="2" style="118" customWidth="1"/>
    <col min="5890" max="5890" width="2.42578125" style="118" customWidth="1"/>
    <col min="5891" max="5891" width="22" style="118" customWidth="1"/>
    <col min="5892" max="5892" width="68.85546875" style="118" customWidth="1"/>
    <col min="5893" max="5894" width="21" style="118" customWidth="1"/>
    <col min="5895" max="5895" width="4.85546875" style="118" customWidth="1"/>
    <col min="5896" max="5896" width="11.42578125" style="118" customWidth="1"/>
    <col min="5897" max="5897" width="64.140625" style="118" customWidth="1"/>
    <col min="5898" max="5899" width="21" style="118" customWidth="1"/>
    <col min="5900" max="5900" width="3.7109375" style="118" customWidth="1"/>
    <col min="5901" max="5901" width="4.5703125" style="118" customWidth="1"/>
    <col min="5902" max="6144" width="11.42578125" style="118" hidden="1"/>
    <col min="6145" max="6145" width="2" style="118" customWidth="1"/>
    <col min="6146" max="6146" width="2.42578125" style="118" customWidth="1"/>
    <col min="6147" max="6147" width="22" style="118" customWidth="1"/>
    <col min="6148" max="6148" width="68.85546875" style="118" customWidth="1"/>
    <col min="6149" max="6150" width="21" style="118" customWidth="1"/>
    <col min="6151" max="6151" width="4.85546875" style="118" customWidth="1"/>
    <col min="6152" max="6152" width="11.42578125" style="118" customWidth="1"/>
    <col min="6153" max="6153" width="64.140625" style="118" customWidth="1"/>
    <col min="6154" max="6155" width="21" style="118" customWidth="1"/>
    <col min="6156" max="6156" width="3.7109375" style="118" customWidth="1"/>
    <col min="6157" max="6157" width="4.5703125" style="118" customWidth="1"/>
    <col min="6158" max="6400" width="11.42578125" style="118" hidden="1"/>
    <col min="6401" max="6401" width="2" style="118" customWidth="1"/>
    <col min="6402" max="6402" width="2.42578125" style="118" customWidth="1"/>
    <col min="6403" max="6403" width="22" style="118" customWidth="1"/>
    <col min="6404" max="6404" width="68.85546875" style="118" customWidth="1"/>
    <col min="6405" max="6406" width="21" style="118" customWidth="1"/>
    <col min="6407" max="6407" width="4.85546875" style="118" customWidth="1"/>
    <col min="6408" max="6408" width="11.42578125" style="118" customWidth="1"/>
    <col min="6409" max="6409" width="64.140625" style="118" customWidth="1"/>
    <col min="6410" max="6411" width="21" style="118" customWidth="1"/>
    <col min="6412" max="6412" width="3.7109375" style="118" customWidth="1"/>
    <col min="6413" max="6413" width="4.5703125" style="118" customWidth="1"/>
    <col min="6414" max="6656" width="11.42578125" style="118" hidden="1"/>
    <col min="6657" max="6657" width="2" style="118" customWidth="1"/>
    <col min="6658" max="6658" width="2.42578125" style="118" customWidth="1"/>
    <col min="6659" max="6659" width="22" style="118" customWidth="1"/>
    <col min="6660" max="6660" width="68.85546875" style="118" customWidth="1"/>
    <col min="6661" max="6662" width="21" style="118" customWidth="1"/>
    <col min="6663" max="6663" width="4.85546875" style="118" customWidth="1"/>
    <col min="6664" max="6664" width="11.42578125" style="118" customWidth="1"/>
    <col min="6665" max="6665" width="64.140625" style="118" customWidth="1"/>
    <col min="6666" max="6667" width="21" style="118" customWidth="1"/>
    <col min="6668" max="6668" width="3.7109375" style="118" customWidth="1"/>
    <col min="6669" max="6669" width="4.5703125" style="118" customWidth="1"/>
    <col min="6670" max="6912" width="11.42578125" style="118" hidden="1"/>
    <col min="6913" max="6913" width="2" style="118" customWidth="1"/>
    <col min="6914" max="6914" width="2.42578125" style="118" customWidth="1"/>
    <col min="6915" max="6915" width="22" style="118" customWidth="1"/>
    <col min="6916" max="6916" width="68.85546875" style="118" customWidth="1"/>
    <col min="6917" max="6918" width="21" style="118" customWidth="1"/>
    <col min="6919" max="6919" width="4.85546875" style="118" customWidth="1"/>
    <col min="6920" max="6920" width="11.42578125" style="118" customWidth="1"/>
    <col min="6921" max="6921" width="64.140625" style="118" customWidth="1"/>
    <col min="6922" max="6923" width="21" style="118" customWidth="1"/>
    <col min="6924" max="6924" width="3.7109375" style="118" customWidth="1"/>
    <col min="6925" max="6925" width="4.5703125" style="118" customWidth="1"/>
    <col min="6926" max="7168" width="11.42578125" style="118" hidden="1"/>
    <col min="7169" max="7169" width="2" style="118" customWidth="1"/>
    <col min="7170" max="7170" width="2.42578125" style="118" customWidth="1"/>
    <col min="7171" max="7171" width="22" style="118" customWidth="1"/>
    <col min="7172" max="7172" width="68.85546875" style="118" customWidth="1"/>
    <col min="7173" max="7174" width="21" style="118" customWidth="1"/>
    <col min="7175" max="7175" width="4.85546875" style="118" customWidth="1"/>
    <col min="7176" max="7176" width="11.42578125" style="118" customWidth="1"/>
    <col min="7177" max="7177" width="64.140625" style="118" customWidth="1"/>
    <col min="7178" max="7179" width="21" style="118" customWidth="1"/>
    <col min="7180" max="7180" width="3.7109375" style="118" customWidth="1"/>
    <col min="7181" max="7181" width="4.5703125" style="118" customWidth="1"/>
    <col min="7182" max="7424" width="11.42578125" style="118" hidden="1"/>
    <col min="7425" max="7425" width="2" style="118" customWidth="1"/>
    <col min="7426" max="7426" width="2.42578125" style="118" customWidth="1"/>
    <col min="7427" max="7427" width="22" style="118" customWidth="1"/>
    <col min="7428" max="7428" width="68.85546875" style="118" customWidth="1"/>
    <col min="7429" max="7430" width="21" style="118" customWidth="1"/>
    <col min="7431" max="7431" width="4.85546875" style="118" customWidth="1"/>
    <col min="7432" max="7432" width="11.42578125" style="118" customWidth="1"/>
    <col min="7433" max="7433" width="64.140625" style="118" customWidth="1"/>
    <col min="7434" max="7435" width="21" style="118" customWidth="1"/>
    <col min="7436" max="7436" width="3.7109375" style="118" customWidth="1"/>
    <col min="7437" max="7437" width="4.5703125" style="118" customWidth="1"/>
    <col min="7438" max="7680" width="11.42578125" style="118" hidden="1"/>
    <col min="7681" max="7681" width="2" style="118" customWidth="1"/>
    <col min="7682" max="7682" width="2.42578125" style="118" customWidth="1"/>
    <col min="7683" max="7683" width="22" style="118" customWidth="1"/>
    <col min="7684" max="7684" width="68.85546875" style="118" customWidth="1"/>
    <col min="7685" max="7686" width="21" style="118" customWidth="1"/>
    <col min="7687" max="7687" width="4.85546875" style="118" customWidth="1"/>
    <col min="7688" max="7688" width="11.42578125" style="118" customWidth="1"/>
    <col min="7689" max="7689" width="64.140625" style="118" customWidth="1"/>
    <col min="7690" max="7691" width="21" style="118" customWidth="1"/>
    <col min="7692" max="7692" width="3.7109375" style="118" customWidth="1"/>
    <col min="7693" max="7693" width="4.5703125" style="118" customWidth="1"/>
    <col min="7694" max="7936" width="11.42578125" style="118" hidden="1"/>
    <col min="7937" max="7937" width="2" style="118" customWidth="1"/>
    <col min="7938" max="7938" width="2.42578125" style="118" customWidth="1"/>
    <col min="7939" max="7939" width="22" style="118" customWidth="1"/>
    <col min="7940" max="7940" width="68.85546875" style="118" customWidth="1"/>
    <col min="7941" max="7942" width="21" style="118" customWidth="1"/>
    <col min="7943" max="7943" width="4.85546875" style="118" customWidth="1"/>
    <col min="7944" max="7944" width="11.42578125" style="118" customWidth="1"/>
    <col min="7945" max="7945" width="64.140625" style="118" customWidth="1"/>
    <col min="7946" max="7947" width="21" style="118" customWidth="1"/>
    <col min="7948" max="7948" width="3.7109375" style="118" customWidth="1"/>
    <col min="7949" max="7949" width="4.5703125" style="118" customWidth="1"/>
    <col min="7950" max="8192" width="11.42578125" style="118" hidden="1"/>
    <col min="8193" max="8193" width="2" style="118" customWidth="1"/>
    <col min="8194" max="8194" width="2.42578125" style="118" customWidth="1"/>
    <col min="8195" max="8195" width="22" style="118" customWidth="1"/>
    <col min="8196" max="8196" width="68.85546875" style="118" customWidth="1"/>
    <col min="8197" max="8198" width="21" style="118" customWidth="1"/>
    <col min="8199" max="8199" width="4.85546875" style="118" customWidth="1"/>
    <col min="8200" max="8200" width="11.42578125" style="118" customWidth="1"/>
    <col min="8201" max="8201" width="64.140625" style="118" customWidth="1"/>
    <col min="8202" max="8203" width="21" style="118" customWidth="1"/>
    <col min="8204" max="8204" width="3.7109375" style="118" customWidth="1"/>
    <col min="8205" max="8205" width="4.5703125" style="118" customWidth="1"/>
    <col min="8206" max="8448" width="11.42578125" style="118" hidden="1"/>
    <col min="8449" max="8449" width="2" style="118" customWidth="1"/>
    <col min="8450" max="8450" width="2.42578125" style="118" customWidth="1"/>
    <col min="8451" max="8451" width="22" style="118" customWidth="1"/>
    <col min="8452" max="8452" width="68.85546875" style="118" customWidth="1"/>
    <col min="8453" max="8454" width="21" style="118" customWidth="1"/>
    <col min="8455" max="8455" width="4.85546875" style="118" customWidth="1"/>
    <col min="8456" max="8456" width="11.42578125" style="118" customWidth="1"/>
    <col min="8457" max="8457" width="64.140625" style="118" customWidth="1"/>
    <col min="8458" max="8459" width="21" style="118" customWidth="1"/>
    <col min="8460" max="8460" width="3.7109375" style="118" customWidth="1"/>
    <col min="8461" max="8461" width="4.5703125" style="118" customWidth="1"/>
    <col min="8462" max="8704" width="11.42578125" style="118" hidden="1"/>
    <col min="8705" max="8705" width="2" style="118" customWidth="1"/>
    <col min="8706" max="8706" width="2.42578125" style="118" customWidth="1"/>
    <col min="8707" max="8707" width="22" style="118" customWidth="1"/>
    <col min="8708" max="8708" width="68.85546875" style="118" customWidth="1"/>
    <col min="8709" max="8710" width="21" style="118" customWidth="1"/>
    <col min="8711" max="8711" width="4.85546875" style="118" customWidth="1"/>
    <col min="8712" max="8712" width="11.42578125" style="118" customWidth="1"/>
    <col min="8713" max="8713" width="64.140625" style="118" customWidth="1"/>
    <col min="8714" max="8715" width="21" style="118" customWidth="1"/>
    <col min="8716" max="8716" width="3.7109375" style="118" customWidth="1"/>
    <col min="8717" max="8717" width="4.5703125" style="118" customWidth="1"/>
    <col min="8718" max="8960" width="11.42578125" style="118" hidden="1"/>
    <col min="8961" max="8961" width="2" style="118" customWidth="1"/>
    <col min="8962" max="8962" width="2.42578125" style="118" customWidth="1"/>
    <col min="8963" max="8963" width="22" style="118" customWidth="1"/>
    <col min="8964" max="8964" width="68.85546875" style="118" customWidth="1"/>
    <col min="8965" max="8966" width="21" style="118" customWidth="1"/>
    <col min="8967" max="8967" width="4.85546875" style="118" customWidth="1"/>
    <col min="8968" max="8968" width="11.42578125" style="118" customWidth="1"/>
    <col min="8969" max="8969" width="64.140625" style="118" customWidth="1"/>
    <col min="8970" max="8971" width="21" style="118" customWidth="1"/>
    <col min="8972" max="8972" width="3.7109375" style="118" customWidth="1"/>
    <col min="8973" max="8973" width="4.5703125" style="118" customWidth="1"/>
    <col min="8974" max="9216" width="11.42578125" style="118" hidden="1"/>
    <col min="9217" max="9217" width="2" style="118" customWidth="1"/>
    <col min="9218" max="9218" width="2.42578125" style="118" customWidth="1"/>
    <col min="9219" max="9219" width="22" style="118" customWidth="1"/>
    <col min="9220" max="9220" width="68.85546875" style="118" customWidth="1"/>
    <col min="9221" max="9222" width="21" style="118" customWidth="1"/>
    <col min="9223" max="9223" width="4.85546875" style="118" customWidth="1"/>
    <col min="9224" max="9224" width="11.42578125" style="118" customWidth="1"/>
    <col min="9225" max="9225" width="64.140625" style="118" customWidth="1"/>
    <col min="9226" max="9227" width="21" style="118" customWidth="1"/>
    <col min="9228" max="9228" width="3.7109375" style="118" customWidth="1"/>
    <col min="9229" max="9229" width="4.5703125" style="118" customWidth="1"/>
    <col min="9230" max="9472" width="11.42578125" style="118" hidden="1"/>
    <col min="9473" max="9473" width="2" style="118" customWidth="1"/>
    <col min="9474" max="9474" width="2.42578125" style="118" customWidth="1"/>
    <col min="9475" max="9475" width="22" style="118" customWidth="1"/>
    <col min="9476" max="9476" width="68.85546875" style="118" customWidth="1"/>
    <col min="9477" max="9478" width="21" style="118" customWidth="1"/>
    <col min="9479" max="9479" width="4.85546875" style="118" customWidth="1"/>
    <col min="9480" max="9480" width="11.42578125" style="118" customWidth="1"/>
    <col min="9481" max="9481" width="64.140625" style="118" customWidth="1"/>
    <col min="9482" max="9483" width="21" style="118" customWidth="1"/>
    <col min="9484" max="9484" width="3.7109375" style="118" customWidth="1"/>
    <col min="9485" max="9485" width="4.5703125" style="118" customWidth="1"/>
    <col min="9486" max="9728" width="11.42578125" style="118" hidden="1"/>
    <col min="9729" max="9729" width="2" style="118" customWidth="1"/>
    <col min="9730" max="9730" width="2.42578125" style="118" customWidth="1"/>
    <col min="9731" max="9731" width="22" style="118" customWidth="1"/>
    <col min="9732" max="9732" width="68.85546875" style="118" customWidth="1"/>
    <col min="9733" max="9734" width="21" style="118" customWidth="1"/>
    <col min="9735" max="9735" width="4.85546875" style="118" customWidth="1"/>
    <col min="9736" max="9736" width="11.42578125" style="118" customWidth="1"/>
    <col min="9737" max="9737" width="64.140625" style="118" customWidth="1"/>
    <col min="9738" max="9739" width="21" style="118" customWidth="1"/>
    <col min="9740" max="9740" width="3.7109375" style="118" customWidth="1"/>
    <col min="9741" max="9741" width="4.5703125" style="118" customWidth="1"/>
    <col min="9742" max="9984" width="11.42578125" style="118" hidden="1"/>
    <col min="9985" max="9985" width="2" style="118" customWidth="1"/>
    <col min="9986" max="9986" width="2.42578125" style="118" customWidth="1"/>
    <col min="9987" max="9987" width="22" style="118" customWidth="1"/>
    <col min="9988" max="9988" width="68.85546875" style="118" customWidth="1"/>
    <col min="9989" max="9990" width="21" style="118" customWidth="1"/>
    <col min="9991" max="9991" width="4.85546875" style="118" customWidth="1"/>
    <col min="9992" max="9992" width="11.42578125" style="118" customWidth="1"/>
    <col min="9993" max="9993" width="64.140625" style="118" customWidth="1"/>
    <col min="9994" max="9995" width="21" style="118" customWidth="1"/>
    <col min="9996" max="9996" width="3.7109375" style="118" customWidth="1"/>
    <col min="9997" max="9997" width="4.5703125" style="118" customWidth="1"/>
    <col min="9998" max="10240" width="11.42578125" style="118" hidden="1"/>
    <col min="10241" max="10241" width="2" style="118" customWidth="1"/>
    <col min="10242" max="10242" width="2.42578125" style="118" customWidth="1"/>
    <col min="10243" max="10243" width="22" style="118" customWidth="1"/>
    <col min="10244" max="10244" width="68.85546875" style="118" customWidth="1"/>
    <col min="10245" max="10246" width="21" style="118" customWidth="1"/>
    <col min="10247" max="10247" width="4.85546875" style="118" customWidth="1"/>
    <col min="10248" max="10248" width="11.42578125" style="118" customWidth="1"/>
    <col min="10249" max="10249" width="64.140625" style="118" customWidth="1"/>
    <col min="10250" max="10251" width="21" style="118" customWidth="1"/>
    <col min="10252" max="10252" width="3.7109375" style="118" customWidth="1"/>
    <col min="10253" max="10253" width="4.5703125" style="118" customWidth="1"/>
    <col min="10254" max="10496" width="11.42578125" style="118" hidden="1"/>
    <col min="10497" max="10497" width="2" style="118" customWidth="1"/>
    <col min="10498" max="10498" width="2.42578125" style="118" customWidth="1"/>
    <col min="10499" max="10499" width="22" style="118" customWidth="1"/>
    <col min="10500" max="10500" width="68.85546875" style="118" customWidth="1"/>
    <col min="10501" max="10502" width="21" style="118" customWidth="1"/>
    <col min="10503" max="10503" width="4.85546875" style="118" customWidth="1"/>
    <col min="10504" max="10504" width="11.42578125" style="118" customWidth="1"/>
    <col min="10505" max="10505" width="64.140625" style="118" customWidth="1"/>
    <col min="10506" max="10507" width="21" style="118" customWidth="1"/>
    <col min="10508" max="10508" width="3.7109375" style="118" customWidth="1"/>
    <col min="10509" max="10509" width="4.5703125" style="118" customWidth="1"/>
    <col min="10510" max="10752" width="11.42578125" style="118" hidden="1"/>
    <col min="10753" max="10753" width="2" style="118" customWidth="1"/>
    <col min="10754" max="10754" width="2.42578125" style="118" customWidth="1"/>
    <col min="10755" max="10755" width="22" style="118" customWidth="1"/>
    <col min="10756" max="10756" width="68.85546875" style="118" customWidth="1"/>
    <col min="10757" max="10758" width="21" style="118" customWidth="1"/>
    <col min="10759" max="10759" width="4.85546875" style="118" customWidth="1"/>
    <col min="10760" max="10760" width="11.42578125" style="118" customWidth="1"/>
    <col min="10761" max="10761" width="64.140625" style="118" customWidth="1"/>
    <col min="10762" max="10763" width="21" style="118" customWidth="1"/>
    <col min="10764" max="10764" width="3.7109375" style="118" customWidth="1"/>
    <col min="10765" max="10765" width="4.5703125" style="118" customWidth="1"/>
    <col min="10766" max="11008" width="11.42578125" style="118" hidden="1"/>
    <col min="11009" max="11009" width="2" style="118" customWidth="1"/>
    <col min="11010" max="11010" width="2.42578125" style="118" customWidth="1"/>
    <col min="11011" max="11011" width="22" style="118" customWidth="1"/>
    <col min="11012" max="11012" width="68.85546875" style="118" customWidth="1"/>
    <col min="11013" max="11014" width="21" style="118" customWidth="1"/>
    <col min="11015" max="11015" width="4.85546875" style="118" customWidth="1"/>
    <col min="11016" max="11016" width="11.42578125" style="118" customWidth="1"/>
    <col min="11017" max="11017" width="64.140625" style="118" customWidth="1"/>
    <col min="11018" max="11019" width="21" style="118" customWidth="1"/>
    <col min="11020" max="11020" width="3.7109375" style="118" customWidth="1"/>
    <col min="11021" max="11021" width="4.5703125" style="118" customWidth="1"/>
    <col min="11022" max="11264" width="11.42578125" style="118" hidden="1"/>
    <col min="11265" max="11265" width="2" style="118" customWidth="1"/>
    <col min="11266" max="11266" width="2.42578125" style="118" customWidth="1"/>
    <col min="11267" max="11267" width="22" style="118" customWidth="1"/>
    <col min="11268" max="11268" width="68.85546875" style="118" customWidth="1"/>
    <col min="11269" max="11270" width="21" style="118" customWidth="1"/>
    <col min="11271" max="11271" width="4.85546875" style="118" customWidth="1"/>
    <col min="11272" max="11272" width="11.42578125" style="118" customWidth="1"/>
    <col min="11273" max="11273" width="64.140625" style="118" customWidth="1"/>
    <col min="11274" max="11275" width="21" style="118" customWidth="1"/>
    <col min="11276" max="11276" width="3.7109375" style="118" customWidth="1"/>
    <col min="11277" max="11277" width="4.5703125" style="118" customWidth="1"/>
    <col min="11278" max="11520" width="11.42578125" style="118" hidden="1"/>
    <col min="11521" max="11521" width="2" style="118" customWidth="1"/>
    <col min="11522" max="11522" width="2.42578125" style="118" customWidth="1"/>
    <col min="11523" max="11523" width="22" style="118" customWidth="1"/>
    <col min="11524" max="11524" width="68.85546875" style="118" customWidth="1"/>
    <col min="11525" max="11526" width="21" style="118" customWidth="1"/>
    <col min="11527" max="11527" width="4.85546875" style="118" customWidth="1"/>
    <col min="11528" max="11528" width="11.42578125" style="118" customWidth="1"/>
    <col min="11529" max="11529" width="64.140625" style="118" customWidth="1"/>
    <col min="11530" max="11531" width="21" style="118" customWidth="1"/>
    <col min="11532" max="11532" width="3.7109375" style="118" customWidth="1"/>
    <col min="11533" max="11533" width="4.5703125" style="118" customWidth="1"/>
    <col min="11534" max="11776" width="11.42578125" style="118" hidden="1"/>
    <col min="11777" max="11777" width="2" style="118" customWidth="1"/>
    <col min="11778" max="11778" width="2.42578125" style="118" customWidth="1"/>
    <col min="11779" max="11779" width="22" style="118" customWidth="1"/>
    <col min="11780" max="11780" width="68.85546875" style="118" customWidth="1"/>
    <col min="11781" max="11782" width="21" style="118" customWidth="1"/>
    <col min="11783" max="11783" width="4.85546875" style="118" customWidth="1"/>
    <col min="11784" max="11784" width="11.42578125" style="118" customWidth="1"/>
    <col min="11785" max="11785" width="64.140625" style="118" customWidth="1"/>
    <col min="11786" max="11787" width="21" style="118" customWidth="1"/>
    <col min="11788" max="11788" width="3.7109375" style="118" customWidth="1"/>
    <col min="11789" max="11789" width="4.5703125" style="118" customWidth="1"/>
    <col min="11790" max="12032" width="11.42578125" style="118" hidden="1"/>
    <col min="12033" max="12033" width="2" style="118" customWidth="1"/>
    <col min="12034" max="12034" width="2.42578125" style="118" customWidth="1"/>
    <col min="12035" max="12035" width="22" style="118" customWidth="1"/>
    <col min="12036" max="12036" width="68.85546875" style="118" customWidth="1"/>
    <col min="12037" max="12038" width="21" style="118" customWidth="1"/>
    <col min="12039" max="12039" width="4.85546875" style="118" customWidth="1"/>
    <col min="12040" max="12040" width="11.42578125" style="118" customWidth="1"/>
    <col min="12041" max="12041" width="64.140625" style="118" customWidth="1"/>
    <col min="12042" max="12043" width="21" style="118" customWidth="1"/>
    <col min="12044" max="12044" width="3.7109375" style="118" customWidth="1"/>
    <col min="12045" max="12045" width="4.5703125" style="118" customWidth="1"/>
    <col min="12046" max="12288" width="11.42578125" style="118" hidden="1"/>
    <col min="12289" max="12289" width="2" style="118" customWidth="1"/>
    <col min="12290" max="12290" width="2.42578125" style="118" customWidth="1"/>
    <col min="12291" max="12291" width="22" style="118" customWidth="1"/>
    <col min="12292" max="12292" width="68.85546875" style="118" customWidth="1"/>
    <col min="12293" max="12294" width="21" style="118" customWidth="1"/>
    <col min="12295" max="12295" width="4.85546875" style="118" customWidth="1"/>
    <col min="12296" max="12296" width="11.42578125" style="118" customWidth="1"/>
    <col min="12297" max="12297" width="64.140625" style="118" customWidth="1"/>
    <col min="12298" max="12299" width="21" style="118" customWidth="1"/>
    <col min="12300" max="12300" width="3.7109375" style="118" customWidth="1"/>
    <col min="12301" max="12301" width="4.5703125" style="118" customWidth="1"/>
    <col min="12302" max="12544" width="11.42578125" style="118" hidden="1"/>
    <col min="12545" max="12545" width="2" style="118" customWidth="1"/>
    <col min="12546" max="12546" width="2.42578125" style="118" customWidth="1"/>
    <col min="12547" max="12547" width="22" style="118" customWidth="1"/>
    <col min="12548" max="12548" width="68.85546875" style="118" customWidth="1"/>
    <col min="12549" max="12550" width="21" style="118" customWidth="1"/>
    <col min="12551" max="12551" width="4.85546875" style="118" customWidth="1"/>
    <col min="12552" max="12552" width="11.42578125" style="118" customWidth="1"/>
    <col min="12553" max="12553" width="64.140625" style="118" customWidth="1"/>
    <col min="12554" max="12555" width="21" style="118" customWidth="1"/>
    <col min="12556" max="12556" width="3.7109375" style="118" customWidth="1"/>
    <col min="12557" max="12557" width="4.5703125" style="118" customWidth="1"/>
    <col min="12558" max="12800" width="11.42578125" style="118" hidden="1"/>
    <col min="12801" max="12801" width="2" style="118" customWidth="1"/>
    <col min="12802" max="12802" width="2.42578125" style="118" customWidth="1"/>
    <col min="12803" max="12803" width="22" style="118" customWidth="1"/>
    <col min="12804" max="12804" width="68.85546875" style="118" customWidth="1"/>
    <col min="12805" max="12806" width="21" style="118" customWidth="1"/>
    <col min="12807" max="12807" width="4.85546875" style="118" customWidth="1"/>
    <col min="12808" max="12808" width="11.42578125" style="118" customWidth="1"/>
    <col min="12809" max="12809" width="64.140625" style="118" customWidth="1"/>
    <col min="12810" max="12811" width="21" style="118" customWidth="1"/>
    <col min="12812" max="12812" width="3.7109375" style="118" customWidth="1"/>
    <col min="12813" max="12813" width="4.5703125" style="118" customWidth="1"/>
    <col min="12814" max="13056" width="11.42578125" style="118" hidden="1"/>
    <col min="13057" max="13057" width="2" style="118" customWidth="1"/>
    <col min="13058" max="13058" width="2.42578125" style="118" customWidth="1"/>
    <col min="13059" max="13059" width="22" style="118" customWidth="1"/>
    <col min="13060" max="13060" width="68.85546875" style="118" customWidth="1"/>
    <col min="13061" max="13062" width="21" style="118" customWidth="1"/>
    <col min="13063" max="13063" width="4.85546875" style="118" customWidth="1"/>
    <col min="13064" max="13064" width="11.42578125" style="118" customWidth="1"/>
    <col min="13065" max="13065" width="64.140625" style="118" customWidth="1"/>
    <col min="13066" max="13067" width="21" style="118" customWidth="1"/>
    <col min="13068" max="13068" width="3.7109375" style="118" customWidth="1"/>
    <col min="13069" max="13069" width="4.5703125" style="118" customWidth="1"/>
    <col min="13070" max="13312" width="11.42578125" style="118" hidden="1"/>
    <col min="13313" max="13313" width="2" style="118" customWidth="1"/>
    <col min="13314" max="13314" width="2.42578125" style="118" customWidth="1"/>
    <col min="13315" max="13315" width="22" style="118" customWidth="1"/>
    <col min="13316" max="13316" width="68.85546875" style="118" customWidth="1"/>
    <col min="13317" max="13318" width="21" style="118" customWidth="1"/>
    <col min="13319" max="13319" width="4.85546875" style="118" customWidth="1"/>
    <col min="13320" max="13320" width="11.42578125" style="118" customWidth="1"/>
    <col min="13321" max="13321" width="64.140625" style="118" customWidth="1"/>
    <col min="13322" max="13323" width="21" style="118" customWidth="1"/>
    <col min="13324" max="13324" width="3.7109375" style="118" customWidth="1"/>
    <col min="13325" max="13325" width="4.5703125" style="118" customWidth="1"/>
    <col min="13326" max="13568" width="11.42578125" style="118" hidden="1"/>
    <col min="13569" max="13569" width="2" style="118" customWidth="1"/>
    <col min="13570" max="13570" width="2.42578125" style="118" customWidth="1"/>
    <col min="13571" max="13571" width="22" style="118" customWidth="1"/>
    <col min="13572" max="13572" width="68.85546875" style="118" customWidth="1"/>
    <col min="13573" max="13574" width="21" style="118" customWidth="1"/>
    <col min="13575" max="13575" width="4.85546875" style="118" customWidth="1"/>
    <col min="13576" max="13576" width="11.42578125" style="118" customWidth="1"/>
    <col min="13577" max="13577" width="64.140625" style="118" customWidth="1"/>
    <col min="13578" max="13579" width="21" style="118" customWidth="1"/>
    <col min="13580" max="13580" width="3.7109375" style="118" customWidth="1"/>
    <col min="13581" max="13581" width="4.5703125" style="118" customWidth="1"/>
    <col min="13582" max="13824" width="11.42578125" style="118" hidden="1"/>
    <col min="13825" max="13825" width="2" style="118" customWidth="1"/>
    <col min="13826" max="13826" width="2.42578125" style="118" customWidth="1"/>
    <col min="13827" max="13827" width="22" style="118" customWidth="1"/>
    <col min="13828" max="13828" width="68.85546875" style="118" customWidth="1"/>
    <col min="13829" max="13830" width="21" style="118" customWidth="1"/>
    <col min="13831" max="13831" width="4.85546875" style="118" customWidth="1"/>
    <col min="13832" max="13832" width="11.42578125" style="118" customWidth="1"/>
    <col min="13833" max="13833" width="64.140625" style="118" customWidth="1"/>
    <col min="13834" max="13835" width="21" style="118" customWidth="1"/>
    <col min="13836" max="13836" width="3.7109375" style="118" customWidth="1"/>
    <col min="13837" max="13837" width="4.5703125" style="118" customWidth="1"/>
    <col min="13838" max="14080" width="11.42578125" style="118" hidden="1"/>
    <col min="14081" max="14081" width="2" style="118" customWidth="1"/>
    <col min="14082" max="14082" width="2.42578125" style="118" customWidth="1"/>
    <col min="14083" max="14083" width="22" style="118" customWidth="1"/>
    <col min="14084" max="14084" width="68.85546875" style="118" customWidth="1"/>
    <col min="14085" max="14086" width="21" style="118" customWidth="1"/>
    <col min="14087" max="14087" width="4.85546875" style="118" customWidth="1"/>
    <col min="14088" max="14088" width="11.42578125" style="118" customWidth="1"/>
    <col min="14089" max="14089" width="64.140625" style="118" customWidth="1"/>
    <col min="14090" max="14091" width="21" style="118" customWidth="1"/>
    <col min="14092" max="14092" width="3.7109375" style="118" customWidth="1"/>
    <col min="14093" max="14093" width="4.5703125" style="118" customWidth="1"/>
    <col min="14094" max="14336" width="11.42578125" style="118" hidden="1"/>
    <col min="14337" max="14337" width="2" style="118" customWidth="1"/>
    <col min="14338" max="14338" width="2.42578125" style="118" customWidth="1"/>
    <col min="14339" max="14339" width="22" style="118" customWidth="1"/>
    <col min="14340" max="14340" width="68.85546875" style="118" customWidth="1"/>
    <col min="14341" max="14342" width="21" style="118" customWidth="1"/>
    <col min="14343" max="14343" width="4.85546875" style="118" customWidth="1"/>
    <col min="14344" max="14344" width="11.42578125" style="118" customWidth="1"/>
    <col min="14345" max="14345" width="64.140625" style="118" customWidth="1"/>
    <col min="14346" max="14347" width="21" style="118" customWidth="1"/>
    <col min="14348" max="14348" width="3.7109375" style="118" customWidth="1"/>
    <col min="14349" max="14349" width="4.5703125" style="118" customWidth="1"/>
    <col min="14350" max="14592" width="11.42578125" style="118" hidden="1"/>
    <col min="14593" max="14593" width="2" style="118" customWidth="1"/>
    <col min="14594" max="14594" width="2.42578125" style="118" customWidth="1"/>
    <col min="14595" max="14595" width="22" style="118" customWidth="1"/>
    <col min="14596" max="14596" width="68.85546875" style="118" customWidth="1"/>
    <col min="14597" max="14598" width="21" style="118" customWidth="1"/>
    <col min="14599" max="14599" width="4.85546875" style="118" customWidth="1"/>
    <col min="14600" max="14600" width="11.42578125" style="118" customWidth="1"/>
    <col min="14601" max="14601" width="64.140625" style="118" customWidth="1"/>
    <col min="14602" max="14603" width="21" style="118" customWidth="1"/>
    <col min="14604" max="14604" width="3.7109375" style="118" customWidth="1"/>
    <col min="14605" max="14605" width="4.5703125" style="118" customWidth="1"/>
    <col min="14606" max="14848" width="11.42578125" style="118" hidden="1"/>
    <col min="14849" max="14849" width="2" style="118" customWidth="1"/>
    <col min="14850" max="14850" width="2.42578125" style="118" customWidth="1"/>
    <col min="14851" max="14851" width="22" style="118" customWidth="1"/>
    <col min="14852" max="14852" width="68.85546875" style="118" customWidth="1"/>
    <col min="14853" max="14854" width="21" style="118" customWidth="1"/>
    <col min="14855" max="14855" width="4.85546875" style="118" customWidth="1"/>
    <col min="14856" max="14856" width="11.42578125" style="118" customWidth="1"/>
    <col min="14857" max="14857" width="64.140625" style="118" customWidth="1"/>
    <col min="14858" max="14859" width="21" style="118" customWidth="1"/>
    <col min="14860" max="14860" width="3.7109375" style="118" customWidth="1"/>
    <col min="14861" max="14861" width="4.5703125" style="118" customWidth="1"/>
    <col min="14862" max="15104" width="11.42578125" style="118" hidden="1"/>
    <col min="15105" max="15105" width="2" style="118" customWidth="1"/>
    <col min="15106" max="15106" width="2.42578125" style="118" customWidth="1"/>
    <col min="15107" max="15107" width="22" style="118" customWidth="1"/>
    <col min="15108" max="15108" width="68.85546875" style="118" customWidth="1"/>
    <col min="15109" max="15110" width="21" style="118" customWidth="1"/>
    <col min="15111" max="15111" width="4.85546875" style="118" customWidth="1"/>
    <col min="15112" max="15112" width="11.42578125" style="118" customWidth="1"/>
    <col min="15113" max="15113" width="64.140625" style="118" customWidth="1"/>
    <col min="15114" max="15115" width="21" style="118" customWidth="1"/>
    <col min="15116" max="15116" width="3.7109375" style="118" customWidth="1"/>
    <col min="15117" max="15117" width="4.5703125" style="118" customWidth="1"/>
    <col min="15118" max="15360" width="11.42578125" style="118" hidden="1"/>
    <col min="15361" max="15361" width="2" style="118" customWidth="1"/>
    <col min="15362" max="15362" width="2.42578125" style="118" customWidth="1"/>
    <col min="15363" max="15363" width="22" style="118" customWidth="1"/>
    <col min="15364" max="15364" width="68.85546875" style="118" customWidth="1"/>
    <col min="15365" max="15366" width="21" style="118" customWidth="1"/>
    <col min="15367" max="15367" width="4.85546875" style="118" customWidth="1"/>
    <col min="15368" max="15368" width="11.42578125" style="118" customWidth="1"/>
    <col min="15369" max="15369" width="64.140625" style="118" customWidth="1"/>
    <col min="15370" max="15371" width="21" style="118" customWidth="1"/>
    <col min="15372" max="15372" width="3.7109375" style="118" customWidth="1"/>
    <col min="15373" max="15373" width="4.5703125" style="118" customWidth="1"/>
    <col min="15374" max="15616" width="11.42578125" style="118" hidden="1"/>
    <col min="15617" max="15617" width="2" style="118" customWidth="1"/>
    <col min="15618" max="15618" width="2.42578125" style="118" customWidth="1"/>
    <col min="15619" max="15619" width="22" style="118" customWidth="1"/>
    <col min="15620" max="15620" width="68.85546875" style="118" customWidth="1"/>
    <col min="15621" max="15622" width="21" style="118" customWidth="1"/>
    <col min="15623" max="15623" width="4.85546875" style="118" customWidth="1"/>
    <col min="15624" max="15624" width="11.42578125" style="118" customWidth="1"/>
    <col min="15625" max="15625" width="64.140625" style="118" customWidth="1"/>
    <col min="15626" max="15627" width="21" style="118" customWidth="1"/>
    <col min="15628" max="15628" width="3.7109375" style="118" customWidth="1"/>
    <col min="15629" max="15629" width="4.5703125" style="118" customWidth="1"/>
    <col min="15630" max="15872" width="11.42578125" style="118" hidden="1"/>
    <col min="15873" max="15873" width="2" style="118" customWidth="1"/>
    <col min="15874" max="15874" width="2.42578125" style="118" customWidth="1"/>
    <col min="15875" max="15875" width="22" style="118" customWidth="1"/>
    <col min="15876" max="15876" width="68.85546875" style="118" customWidth="1"/>
    <col min="15877" max="15878" width="21" style="118" customWidth="1"/>
    <col min="15879" max="15879" width="4.85546875" style="118" customWidth="1"/>
    <col min="15880" max="15880" width="11.42578125" style="118" customWidth="1"/>
    <col min="15881" max="15881" width="64.140625" style="118" customWidth="1"/>
    <col min="15882" max="15883" width="21" style="118" customWidth="1"/>
    <col min="15884" max="15884" width="3.7109375" style="118" customWidth="1"/>
    <col min="15885" max="15885" width="4.5703125" style="118" customWidth="1"/>
    <col min="15886" max="16128" width="11.42578125" style="118" hidden="1"/>
    <col min="16129" max="16129" width="2" style="118" customWidth="1"/>
    <col min="16130" max="16130" width="2.42578125" style="118" customWidth="1"/>
    <col min="16131" max="16131" width="22" style="118" customWidth="1"/>
    <col min="16132" max="16132" width="68.85546875" style="118" customWidth="1"/>
    <col min="16133" max="16134" width="21" style="118" customWidth="1"/>
    <col min="16135" max="16135" width="4.85546875" style="118" customWidth="1"/>
    <col min="16136" max="16136" width="11.42578125" style="118" customWidth="1"/>
    <col min="16137" max="16137" width="64.140625" style="118" customWidth="1"/>
    <col min="16138" max="16139" width="21" style="118" customWidth="1"/>
    <col min="16140" max="16140" width="3.7109375" style="118" customWidth="1"/>
    <col min="16141" max="16141" width="4.5703125" style="118" customWidth="1"/>
    <col min="16142" max="16384" width="11.42578125" style="118" hidden="1"/>
  </cols>
  <sheetData>
    <row r="1" spans="2:12" x14ac:dyDescent="0.25"/>
    <row r="2" spans="2:12" x14ac:dyDescent="0.25">
      <c r="B2" s="165"/>
      <c r="C2" s="166"/>
      <c r="D2" s="246" t="s">
        <v>246</v>
      </c>
      <c r="E2" s="246"/>
      <c r="F2" s="246"/>
      <c r="G2" s="246"/>
      <c r="H2" s="246"/>
      <c r="I2" s="246"/>
      <c r="J2" s="246"/>
      <c r="K2" s="166"/>
      <c r="L2" s="166"/>
    </row>
    <row r="3" spans="2:12" x14ac:dyDescent="0.25">
      <c r="C3" s="167"/>
      <c r="D3" s="246" t="s">
        <v>60</v>
      </c>
      <c r="E3" s="246"/>
      <c r="F3" s="246"/>
      <c r="G3" s="246"/>
      <c r="H3" s="246"/>
      <c r="I3" s="246"/>
      <c r="J3" s="246"/>
      <c r="K3" s="167"/>
      <c r="L3" s="167"/>
    </row>
    <row r="4" spans="2:12" x14ac:dyDescent="0.25">
      <c r="C4" s="167"/>
      <c r="D4" s="246" t="s">
        <v>247</v>
      </c>
      <c r="E4" s="246"/>
      <c r="F4" s="246"/>
      <c r="G4" s="246"/>
      <c r="H4" s="246"/>
      <c r="I4" s="246"/>
      <c r="J4" s="246"/>
      <c r="K4" s="167"/>
      <c r="L4" s="167"/>
    </row>
    <row r="5" spans="2:12" x14ac:dyDescent="0.25">
      <c r="C5" s="167"/>
      <c r="D5" s="246" t="s">
        <v>248</v>
      </c>
      <c r="E5" s="246"/>
      <c r="F5" s="246"/>
      <c r="G5" s="246"/>
      <c r="H5" s="246"/>
      <c r="I5" s="246"/>
      <c r="J5" s="246"/>
      <c r="K5" s="167"/>
      <c r="L5" s="167"/>
    </row>
    <row r="6" spans="2:12" x14ac:dyDescent="0.25">
      <c r="B6" s="168"/>
      <c r="C6" s="168"/>
      <c r="D6" s="169"/>
      <c r="E6" s="169"/>
      <c r="F6" s="158" t="s">
        <v>249</v>
      </c>
      <c r="G6" s="169"/>
      <c r="H6" s="169"/>
      <c r="I6" s="169"/>
      <c r="J6" s="170"/>
      <c r="K6" s="165"/>
      <c r="L6" s="165"/>
    </row>
    <row r="7" spans="2:12" x14ac:dyDescent="0.25">
      <c r="B7" s="168"/>
      <c r="C7" s="171"/>
      <c r="D7" s="172"/>
      <c r="E7" s="172"/>
      <c r="G7" s="172"/>
      <c r="H7" s="172"/>
      <c r="I7" s="172"/>
      <c r="J7" s="172"/>
      <c r="K7" s="172"/>
      <c r="L7" s="165"/>
    </row>
    <row r="8" spans="2:12" x14ac:dyDescent="0.25">
      <c r="B8" s="168"/>
      <c r="C8" s="171"/>
      <c r="D8" s="172"/>
      <c r="E8" s="172"/>
      <c r="G8" s="172"/>
      <c r="H8" s="172"/>
      <c r="I8" s="172"/>
      <c r="J8" s="172"/>
      <c r="K8" s="172"/>
      <c r="L8" s="165"/>
    </row>
    <row r="9" spans="2:12" x14ac:dyDescent="0.25">
      <c r="B9" s="168"/>
      <c r="C9" s="168"/>
      <c r="D9" s="168"/>
      <c r="E9" s="168"/>
      <c r="F9" s="168"/>
      <c r="G9" s="173"/>
      <c r="H9" s="174"/>
      <c r="I9" s="174"/>
      <c r="J9" s="165"/>
      <c r="K9" s="165"/>
      <c r="L9" s="165"/>
    </row>
    <row r="10" spans="2:12" x14ac:dyDescent="0.25">
      <c r="B10" s="175"/>
      <c r="C10" s="175"/>
      <c r="D10" s="175"/>
      <c r="E10" s="176"/>
      <c r="F10" s="176"/>
      <c r="G10" s="177"/>
      <c r="H10" s="174"/>
      <c r="I10" s="174"/>
      <c r="J10" s="165"/>
      <c r="K10" s="165"/>
      <c r="L10" s="165"/>
    </row>
    <row r="11" spans="2:12" ht="21.75" customHeight="1" x14ac:dyDescent="0.25">
      <c r="B11" s="213"/>
      <c r="C11" s="247" t="s">
        <v>67</v>
      </c>
      <c r="D11" s="247"/>
      <c r="E11" s="214">
        <v>2016</v>
      </c>
      <c r="F11" s="214">
        <v>2015</v>
      </c>
      <c r="G11" s="215"/>
      <c r="H11" s="247" t="s">
        <v>67</v>
      </c>
      <c r="I11" s="247"/>
      <c r="J11" s="214">
        <v>2016</v>
      </c>
      <c r="K11" s="214">
        <v>2015</v>
      </c>
      <c r="L11" s="216"/>
    </row>
    <row r="12" spans="2:12" x14ac:dyDescent="0.25">
      <c r="B12" s="178"/>
      <c r="C12" s="179"/>
      <c r="D12" s="179"/>
      <c r="E12" s="180"/>
      <c r="F12" s="180"/>
      <c r="G12" s="174"/>
      <c r="H12" s="174"/>
      <c r="I12" s="174"/>
      <c r="J12" s="165"/>
      <c r="K12" s="165"/>
      <c r="L12" s="181"/>
    </row>
    <row r="13" spans="2:12" x14ac:dyDescent="0.25">
      <c r="B13" s="182"/>
      <c r="C13" s="249" t="s">
        <v>250</v>
      </c>
      <c r="D13" s="249"/>
      <c r="E13" s="183"/>
      <c r="F13" s="183"/>
      <c r="G13" s="184"/>
      <c r="H13" s="249" t="s">
        <v>251</v>
      </c>
      <c r="I13" s="249"/>
      <c r="J13" s="183"/>
      <c r="K13" s="183"/>
      <c r="L13" s="185"/>
    </row>
    <row r="14" spans="2:12" x14ac:dyDescent="0.25">
      <c r="B14" s="186"/>
      <c r="C14" s="250" t="s">
        <v>252</v>
      </c>
      <c r="D14" s="250"/>
      <c r="E14" s="130">
        <f>SUM(E15:E22)</f>
        <v>16030270536.73</v>
      </c>
      <c r="F14" s="130">
        <f>SUM(F15:F22)</f>
        <v>12860565466</v>
      </c>
      <c r="G14" s="184"/>
      <c r="H14" s="249" t="s">
        <v>253</v>
      </c>
      <c r="I14" s="249"/>
      <c r="J14" s="130">
        <f>SUM(J15:J17)</f>
        <v>37260370915.739998</v>
      </c>
      <c r="K14" s="130">
        <f>SUM(K15:K17)</f>
        <v>36137189677</v>
      </c>
      <c r="L14" s="187"/>
    </row>
    <row r="15" spans="2:12" x14ac:dyDescent="0.25">
      <c r="B15" s="188"/>
      <c r="C15" s="248" t="s">
        <v>164</v>
      </c>
      <c r="D15" s="248"/>
      <c r="E15" s="189">
        <f>+'[13]Balanza de Comprobación de Cuen'!$J$18</f>
        <v>4335460396.8900003</v>
      </c>
      <c r="F15" s="189">
        <v>3799497403</v>
      </c>
      <c r="G15" s="184"/>
      <c r="H15" s="248" t="s">
        <v>254</v>
      </c>
      <c r="I15" s="248"/>
      <c r="J15" s="189">
        <f>+'[13]Balanza de Comprobación de Cuen'!$I$26</f>
        <v>33309786203.389999</v>
      </c>
      <c r="K15" s="189">
        <v>32970919691</v>
      </c>
      <c r="L15" s="187"/>
    </row>
    <row r="16" spans="2:12" x14ac:dyDescent="0.25">
      <c r="B16" s="188"/>
      <c r="C16" s="248" t="s">
        <v>255</v>
      </c>
      <c r="D16" s="248"/>
      <c r="E16" s="189">
        <v>0</v>
      </c>
      <c r="F16" s="189">
        <v>0</v>
      </c>
      <c r="G16" s="184"/>
      <c r="H16" s="248" t="s">
        <v>85</v>
      </c>
      <c r="I16" s="248"/>
      <c r="J16" s="189">
        <f>+'[13]Balanza de Comprobación de Cuen'!$I$27</f>
        <v>1008257425.41</v>
      </c>
      <c r="K16" s="189">
        <v>977479823</v>
      </c>
      <c r="L16" s="187"/>
    </row>
    <row r="17" spans="2:12" x14ac:dyDescent="0.25">
      <c r="B17" s="188"/>
      <c r="C17" s="248" t="s">
        <v>166</v>
      </c>
      <c r="D17" s="248"/>
      <c r="E17" s="189">
        <v>0</v>
      </c>
      <c r="F17" s="189">
        <v>0</v>
      </c>
      <c r="G17" s="184"/>
      <c r="H17" s="248" t="s">
        <v>95</v>
      </c>
      <c r="I17" s="248"/>
      <c r="J17" s="189">
        <f>+'[13]Balanza de Comprobación de Cuen'!$I$28</f>
        <v>2942327286.9400001</v>
      </c>
      <c r="K17" s="189">
        <v>2188790163</v>
      </c>
      <c r="L17" s="187"/>
    </row>
    <row r="18" spans="2:12" x14ac:dyDescent="0.25">
      <c r="B18" s="188"/>
      <c r="C18" s="248" t="s">
        <v>167</v>
      </c>
      <c r="D18" s="248"/>
      <c r="E18" s="189">
        <f>+'[13]Balanza de Comprobación de Cuen'!$J$19</f>
        <v>2760917092.3899999</v>
      </c>
      <c r="F18" s="189">
        <v>2508318493</v>
      </c>
      <c r="G18" s="184"/>
      <c r="H18" s="190"/>
      <c r="I18" s="191"/>
      <c r="J18" s="192"/>
      <c r="K18" s="192"/>
      <c r="L18" s="187"/>
    </row>
    <row r="19" spans="2:12" x14ac:dyDescent="0.25">
      <c r="B19" s="188"/>
      <c r="C19" s="248" t="s">
        <v>256</v>
      </c>
      <c r="D19" s="248"/>
      <c r="E19" s="189">
        <f>+'[13]Balanza de Comprobación de Cuen'!$J$20</f>
        <v>189465262.55000001</v>
      </c>
      <c r="F19" s="189">
        <v>113659113</v>
      </c>
      <c r="G19" s="184"/>
      <c r="H19" s="249" t="s">
        <v>105</v>
      </c>
      <c r="I19" s="249"/>
      <c r="J19" s="130">
        <f>SUM(J20:J28)</f>
        <v>41504717447.799988</v>
      </c>
      <c r="K19" s="130">
        <f>SUM(K20:K28)</f>
        <v>39313389266</v>
      </c>
      <c r="L19" s="187"/>
    </row>
    <row r="20" spans="2:12" x14ac:dyDescent="0.25">
      <c r="B20" s="188"/>
      <c r="C20" s="248" t="s">
        <v>257</v>
      </c>
      <c r="D20" s="248"/>
      <c r="E20" s="189">
        <f>+'[13]Balanza de Comprobación de Cuen'!$J$21</f>
        <v>8744427784.8999996</v>
      </c>
      <c r="F20" s="189">
        <v>6439090457</v>
      </c>
      <c r="G20" s="184"/>
      <c r="H20" s="248" t="s">
        <v>106</v>
      </c>
      <c r="I20" s="248"/>
      <c r="J20" s="189">
        <f>+'[13]Balanza de Comprobación de Cuen'!$I$29</f>
        <v>31946130162.189999</v>
      </c>
      <c r="K20" s="189">
        <v>31842242423</v>
      </c>
      <c r="L20" s="187"/>
    </row>
    <row r="21" spans="2:12" x14ac:dyDescent="0.25">
      <c r="B21" s="188"/>
      <c r="C21" s="248" t="s">
        <v>258</v>
      </c>
      <c r="D21" s="248"/>
      <c r="E21" s="189">
        <v>0</v>
      </c>
      <c r="F21" s="189">
        <v>0</v>
      </c>
      <c r="G21" s="184"/>
      <c r="H21" s="248" t="s">
        <v>107</v>
      </c>
      <c r="I21" s="248"/>
      <c r="J21" s="189">
        <f>+'[13]Balanza de Comprobación de Cuen'!$I$30</f>
        <v>3800680199.9000001</v>
      </c>
      <c r="K21" s="189">
        <v>3518751429</v>
      </c>
      <c r="L21" s="187"/>
    </row>
    <row r="22" spans="2:12" ht="22.5" customHeight="1" x14ac:dyDescent="0.25">
      <c r="B22" s="188"/>
      <c r="C22" s="248" t="s">
        <v>259</v>
      </c>
      <c r="D22" s="248"/>
      <c r="E22" s="189">
        <v>0</v>
      </c>
      <c r="F22" s="189">
        <v>0</v>
      </c>
      <c r="G22" s="184"/>
      <c r="H22" s="248" t="s">
        <v>108</v>
      </c>
      <c r="I22" s="248"/>
      <c r="J22" s="189">
        <f>+'[13]Balanza de Comprobación de Cuen'!$I$31</f>
        <v>3432938130.25</v>
      </c>
      <c r="K22" s="189">
        <v>2183675737</v>
      </c>
      <c r="L22" s="187"/>
    </row>
    <row r="23" spans="2:12" x14ac:dyDescent="0.25">
      <c r="B23" s="186"/>
      <c r="C23" s="190"/>
      <c r="D23" s="191"/>
      <c r="E23" s="192"/>
      <c r="F23" s="192"/>
      <c r="G23" s="184"/>
      <c r="H23" s="248" t="s">
        <v>109</v>
      </c>
      <c r="I23" s="248"/>
      <c r="J23" s="189">
        <f>+'[13]Balanza de Comprobación de Cuen'!$I$32</f>
        <v>2227236981.3499999</v>
      </c>
      <c r="K23" s="189">
        <v>1761346602</v>
      </c>
      <c r="L23" s="187"/>
    </row>
    <row r="24" spans="2:12" x14ac:dyDescent="0.25">
      <c r="B24" s="186"/>
      <c r="C24" s="250" t="s">
        <v>260</v>
      </c>
      <c r="D24" s="250"/>
      <c r="E24" s="130">
        <f>SUM(E25:E26)</f>
        <v>84745847981.080002</v>
      </c>
      <c r="F24" s="130">
        <f>SUM(F25:F26)</f>
        <v>82170527210</v>
      </c>
      <c r="G24" s="184"/>
      <c r="H24" s="248" t="s">
        <v>110</v>
      </c>
      <c r="I24" s="248"/>
      <c r="J24" s="189">
        <f>+'[13]Balanza de Comprobación de Cuen'!$I$33</f>
        <v>498972.77</v>
      </c>
      <c r="K24" s="189">
        <v>479261</v>
      </c>
      <c r="L24" s="187"/>
    </row>
    <row r="25" spans="2:12" x14ac:dyDescent="0.25">
      <c r="B25" s="188"/>
      <c r="C25" s="248" t="s">
        <v>137</v>
      </c>
      <c r="D25" s="248"/>
      <c r="E25" s="133">
        <f>+'[13]Balanza de Comprobación de Cuen'!$J$22</f>
        <v>69222186336.309998</v>
      </c>
      <c r="F25" s="133">
        <v>65410522369</v>
      </c>
      <c r="G25" s="184"/>
      <c r="H25" s="248" t="s">
        <v>261</v>
      </c>
      <c r="I25" s="248"/>
      <c r="J25" s="189">
        <f>+'[13]Balanza de Comprobación de Cuen'!$I$34</f>
        <v>96232545.459999993</v>
      </c>
      <c r="K25" s="189">
        <v>0</v>
      </c>
      <c r="L25" s="187"/>
    </row>
    <row r="26" spans="2:12" x14ac:dyDescent="0.25">
      <c r="B26" s="188"/>
      <c r="C26" s="248" t="s">
        <v>262</v>
      </c>
      <c r="D26" s="248"/>
      <c r="E26" s="133">
        <f>+'[13]Balanza de Comprobación de Cuen'!$J$23</f>
        <v>15523661644.77</v>
      </c>
      <c r="F26" s="189">
        <v>16760004841</v>
      </c>
      <c r="G26" s="184"/>
      <c r="H26" s="248" t="s">
        <v>112</v>
      </c>
      <c r="I26" s="248"/>
      <c r="J26" s="189">
        <v>0</v>
      </c>
      <c r="K26" s="189">
        <v>0</v>
      </c>
      <c r="L26" s="187"/>
    </row>
    <row r="27" spans="2:12" x14ac:dyDescent="0.25">
      <c r="B27" s="186"/>
      <c r="C27" s="190"/>
      <c r="D27" s="191"/>
      <c r="E27" s="192"/>
      <c r="F27" s="192"/>
      <c r="G27" s="184"/>
      <c r="H27" s="248" t="s">
        <v>113</v>
      </c>
      <c r="I27" s="248"/>
      <c r="J27" s="189">
        <f>+'[13]Balanza de Comprobación de Cuen'!$I$35</f>
        <v>1000455.88</v>
      </c>
      <c r="K27" s="189">
        <v>6893814</v>
      </c>
      <c r="L27" s="187"/>
    </row>
    <row r="28" spans="2:12" x14ac:dyDescent="0.25">
      <c r="B28" s="188"/>
      <c r="C28" s="250" t="s">
        <v>263</v>
      </c>
      <c r="D28" s="250"/>
      <c r="E28" s="130">
        <f>SUM(E29:E33)</f>
        <v>102966647.81</v>
      </c>
      <c r="F28" s="130">
        <f>SUM(F29:F33)</f>
        <v>99465585</v>
      </c>
      <c r="G28" s="184"/>
      <c r="H28" s="248" t="s">
        <v>114</v>
      </c>
      <c r="I28" s="248"/>
      <c r="J28" s="189">
        <v>0</v>
      </c>
      <c r="K28" s="189">
        <v>0</v>
      </c>
      <c r="L28" s="187"/>
    </row>
    <row r="29" spans="2:12" x14ac:dyDescent="0.25">
      <c r="B29" s="188"/>
      <c r="C29" s="248" t="s">
        <v>264</v>
      </c>
      <c r="D29" s="248"/>
      <c r="E29" s="189">
        <f>+'[13]Balanza de Comprobación de Cuen'!$J$24</f>
        <v>102481641.58</v>
      </c>
      <c r="F29" s="189">
        <v>47020029</v>
      </c>
      <c r="G29" s="184"/>
      <c r="H29" s="190"/>
      <c r="I29" s="191"/>
      <c r="J29" s="192"/>
      <c r="K29" s="192"/>
      <c r="L29" s="187"/>
    </row>
    <row r="30" spans="2:12" x14ac:dyDescent="0.25">
      <c r="B30" s="188"/>
      <c r="C30" s="248" t="s">
        <v>265</v>
      </c>
      <c r="D30" s="248"/>
      <c r="E30" s="189">
        <v>0</v>
      </c>
      <c r="F30" s="189">
        <v>0</v>
      </c>
      <c r="G30" s="184"/>
      <c r="H30" s="250" t="s">
        <v>137</v>
      </c>
      <c r="I30" s="250"/>
      <c r="J30" s="130">
        <f>SUM(J31:J33)</f>
        <v>17252950475.299999</v>
      </c>
      <c r="K30" s="130">
        <f>SUM(K31:K33)</f>
        <v>15952108835</v>
      </c>
      <c r="L30" s="187"/>
    </row>
    <row r="31" spans="2:12" x14ac:dyDescent="0.25">
      <c r="B31" s="188"/>
      <c r="C31" s="248" t="s">
        <v>266</v>
      </c>
      <c r="D31" s="248"/>
      <c r="E31" s="189">
        <v>0</v>
      </c>
      <c r="F31" s="189">
        <v>0</v>
      </c>
      <c r="G31" s="184"/>
      <c r="H31" s="248" t="s">
        <v>138</v>
      </c>
      <c r="I31" s="248"/>
      <c r="J31" s="189">
        <f>+'[13]Balanza de Comprobación de Cuen'!$I$36</f>
        <v>11922665228.610001</v>
      </c>
      <c r="K31" s="189">
        <v>10848078356</v>
      </c>
      <c r="L31" s="187"/>
    </row>
    <row r="32" spans="2:12" x14ac:dyDescent="0.25">
      <c r="B32" s="188"/>
      <c r="C32" s="248" t="s">
        <v>267</v>
      </c>
      <c r="D32" s="248"/>
      <c r="E32" s="189">
        <v>0</v>
      </c>
      <c r="F32" s="189">
        <v>0</v>
      </c>
      <c r="G32" s="184"/>
      <c r="H32" s="248" t="s">
        <v>139</v>
      </c>
      <c r="I32" s="248"/>
      <c r="J32" s="189">
        <f>+'[13]Balanza de Comprobación de Cuen'!$I$37</f>
        <v>5330285246.6899996</v>
      </c>
      <c r="K32" s="189">
        <v>5104030479</v>
      </c>
      <c r="L32" s="187"/>
    </row>
    <row r="33" spans="2:12" x14ac:dyDescent="0.25">
      <c r="B33" s="188"/>
      <c r="C33" s="248" t="s">
        <v>268</v>
      </c>
      <c r="D33" s="248"/>
      <c r="E33" s="189">
        <f>+'[13]Balanza de Comprobación de Cuen'!$J$25</f>
        <v>485006.23</v>
      </c>
      <c r="F33" s="189">
        <v>52445556</v>
      </c>
      <c r="G33" s="184"/>
      <c r="H33" s="248" t="s">
        <v>140</v>
      </c>
      <c r="I33" s="248"/>
      <c r="J33" s="189">
        <v>0</v>
      </c>
      <c r="K33" s="189">
        <v>0</v>
      </c>
      <c r="L33" s="187"/>
    </row>
    <row r="34" spans="2:12" x14ac:dyDescent="0.25">
      <c r="B34" s="186"/>
      <c r="C34" s="190"/>
      <c r="D34" s="193"/>
      <c r="E34" s="183"/>
      <c r="F34" s="183"/>
      <c r="G34" s="184"/>
      <c r="H34" s="190"/>
      <c r="I34" s="191"/>
      <c r="J34" s="192"/>
      <c r="K34" s="192"/>
      <c r="L34" s="187"/>
    </row>
    <row r="35" spans="2:12" x14ac:dyDescent="0.25">
      <c r="B35" s="194"/>
      <c r="C35" s="250" t="s">
        <v>269</v>
      </c>
      <c r="D35" s="250"/>
      <c r="E35" s="130">
        <f>E14+E24+E28</f>
        <v>100879085165.62</v>
      </c>
      <c r="F35" s="130">
        <f>F14+F24+F28</f>
        <v>95130558261</v>
      </c>
      <c r="G35" s="195"/>
      <c r="H35" s="249" t="s">
        <v>270</v>
      </c>
      <c r="I35" s="249"/>
      <c r="J35" s="140">
        <f>SUM(J36:J40)</f>
        <v>1220689753.51</v>
      </c>
      <c r="K35" s="140">
        <f>SUM(K36:K40)</f>
        <v>1129114139</v>
      </c>
      <c r="L35" s="187"/>
    </row>
    <row r="36" spans="2:12" x14ac:dyDescent="0.25">
      <c r="B36" s="186"/>
      <c r="C36" s="251"/>
      <c r="D36" s="251"/>
      <c r="E36" s="183"/>
      <c r="F36" s="183"/>
      <c r="G36" s="184"/>
      <c r="H36" s="248" t="s">
        <v>143</v>
      </c>
      <c r="I36" s="248"/>
      <c r="J36" s="189">
        <f>+'[13]Balanza de Comprobación de Cuen'!$I$38</f>
        <v>1162448880.6900001</v>
      </c>
      <c r="K36" s="189">
        <v>1037490261</v>
      </c>
      <c r="L36" s="187"/>
    </row>
    <row r="37" spans="2:12" x14ac:dyDescent="0.25">
      <c r="B37" s="196"/>
      <c r="C37" s="184"/>
      <c r="D37" s="184"/>
      <c r="E37" s="184"/>
      <c r="F37" s="184"/>
      <c r="G37" s="184"/>
      <c r="H37" s="248" t="s">
        <v>144</v>
      </c>
      <c r="I37" s="248"/>
      <c r="J37" s="189">
        <f>+'[13]Balanza de Comprobación de Cuen'!$I$39</f>
        <v>10169463</v>
      </c>
      <c r="K37" s="189">
        <v>1565613</v>
      </c>
      <c r="L37" s="187"/>
    </row>
    <row r="38" spans="2:12" x14ac:dyDescent="0.25">
      <c r="B38" s="196"/>
      <c r="C38" s="184"/>
      <c r="D38" s="184"/>
      <c r="E38" s="184"/>
      <c r="F38" s="184"/>
      <c r="G38" s="184"/>
      <c r="H38" s="248" t="s">
        <v>145</v>
      </c>
      <c r="I38" s="248"/>
      <c r="J38" s="189">
        <f>+'[13]Balanza de Comprobación de Cuen'!$I$40</f>
        <v>48071409.82</v>
      </c>
      <c r="K38" s="189">
        <v>90058265</v>
      </c>
      <c r="L38" s="187"/>
    </row>
    <row r="39" spans="2:12" x14ac:dyDescent="0.25">
      <c r="B39" s="196"/>
      <c r="C39" s="184"/>
      <c r="D39" s="184"/>
      <c r="E39" s="184"/>
      <c r="F39" s="184"/>
      <c r="G39" s="184"/>
      <c r="H39" s="248" t="s">
        <v>146</v>
      </c>
      <c r="I39" s="248"/>
      <c r="J39" s="189">
        <v>0</v>
      </c>
      <c r="K39" s="189">
        <v>0</v>
      </c>
      <c r="L39" s="187"/>
    </row>
    <row r="40" spans="2:12" x14ac:dyDescent="0.25">
      <c r="B40" s="196"/>
      <c r="C40" s="184"/>
      <c r="D40" s="184"/>
      <c r="E40" s="184"/>
      <c r="F40" s="184"/>
      <c r="G40" s="184"/>
      <c r="H40" s="248" t="s">
        <v>147</v>
      </c>
      <c r="I40" s="248"/>
      <c r="J40" s="189">
        <v>0</v>
      </c>
      <c r="K40" s="189">
        <v>0</v>
      </c>
      <c r="L40" s="187"/>
    </row>
    <row r="41" spans="2:12" x14ac:dyDescent="0.25">
      <c r="B41" s="196"/>
      <c r="C41" s="184"/>
      <c r="D41" s="184"/>
      <c r="E41" s="184"/>
      <c r="F41" s="184"/>
      <c r="G41" s="184"/>
      <c r="H41" s="190"/>
      <c r="I41" s="191"/>
      <c r="J41" s="192"/>
      <c r="K41" s="192"/>
      <c r="L41" s="187"/>
    </row>
    <row r="42" spans="2:12" x14ac:dyDescent="0.25">
      <c r="B42" s="196"/>
      <c r="C42" s="184"/>
      <c r="D42" s="184"/>
      <c r="E42" s="184"/>
      <c r="F42" s="184"/>
      <c r="G42" s="184"/>
      <c r="H42" s="250" t="s">
        <v>271</v>
      </c>
      <c r="I42" s="250"/>
      <c r="J42" s="140">
        <f>SUM(J43:J48)</f>
        <v>584172967.58000004</v>
      </c>
      <c r="K42" s="140">
        <f>SUM(K43:K48)</f>
        <v>1142661806</v>
      </c>
      <c r="L42" s="187"/>
    </row>
    <row r="43" spans="2:12" x14ac:dyDescent="0.25">
      <c r="B43" s="196"/>
      <c r="C43" s="184"/>
      <c r="D43" s="184"/>
      <c r="E43" s="184"/>
      <c r="F43" s="184"/>
      <c r="G43" s="184"/>
      <c r="H43" s="248" t="s">
        <v>272</v>
      </c>
      <c r="I43" s="248"/>
      <c r="J43" s="189">
        <v>0</v>
      </c>
      <c r="K43" s="189">
        <v>0</v>
      </c>
      <c r="L43" s="187"/>
    </row>
    <row r="44" spans="2:12" x14ac:dyDescent="0.25">
      <c r="B44" s="196"/>
      <c r="C44" s="184"/>
      <c r="D44" s="184"/>
      <c r="E44" s="184"/>
      <c r="F44" s="184"/>
      <c r="G44" s="184"/>
      <c r="H44" s="248" t="s">
        <v>273</v>
      </c>
      <c r="I44" s="248"/>
      <c r="J44" s="189">
        <f>VLOOKUP(H44,'[14]Balanza 2016 DIC'!$A$1:$G$65536,6)</f>
        <v>0</v>
      </c>
      <c r="K44" s="189">
        <v>0</v>
      </c>
      <c r="L44" s="187"/>
    </row>
    <row r="45" spans="2:12" x14ac:dyDescent="0.25">
      <c r="B45" s="196"/>
      <c r="C45" s="184"/>
      <c r="D45" s="184"/>
      <c r="E45" s="184"/>
      <c r="F45" s="184"/>
      <c r="G45" s="184"/>
      <c r="H45" s="248" t="s">
        <v>274</v>
      </c>
      <c r="I45" s="248"/>
      <c r="J45" s="189">
        <f>VLOOKUP(H45,'[14]Balanza 2016 DIC'!$A$1:$G$65536,6)</f>
        <v>0</v>
      </c>
      <c r="K45" s="189">
        <v>0</v>
      </c>
      <c r="L45" s="187"/>
    </row>
    <row r="46" spans="2:12" x14ac:dyDescent="0.25">
      <c r="B46" s="196"/>
      <c r="C46" s="184"/>
      <c r="D46" s="184"/>
      <c r="E46" s="184"/>
      <c r="F46" s="184"/>
      <c r="G46" s="184"/>
      <c r="H46" s="248" t="s">
        <v>275</v>
      </c>
      <c r="I46" s="248"/>
      <c r="J46" s="189">
        <f>VLOOKUP(H46,'[14]Balanza 2016 DIC'!$A$1:$G$65536,6)</f>
        <v>0</v>
      </c>
      <c r="K46" s="189">
        <v>0</v>
      </c>
      <c r="L46" s="187"/>
    </row>
    <row r="47" spans="2:12" x14ac:dyDescent="0.25">
      <c r="B47" s="196"/>
      <c r="C47" s="184"/>
      <c r="D47" s="184"/>
      <c r="E47" s="184"/>
      <c r="F47" s="184"/>
      <c r="G47" s="184"/>
      <c r="H47" s="248" t="s">
        <v>276</v>
      </c>
      <c r="I47" s="248"/>
      <c r="J47" s="189">
        <f>VLOOKUP(H47,'[14]Balanza 2016 DIC'!$A$1:$G$65536,6)</f>
        <v>0</v>
      </c>
      <c r="K47" s="189">
        <v>0</v>
      </c>
      <c r="L47" s="187"/>
    </row>
    <row r="48" spans="2:12" x14ac:dyDescent="0.25">
      <c r="B48" s="196"/>
      <c r="C48" s="184"/>
      <c r="D48" s="184"/>
      <c r="E48" s="184"/>
      <c r="F48" s="184"/>
      <c r="G48" s="184"/>
      <c r="H48" s="248" t="s">
        <v>277</v>
      </c>
      <c r="I48" s="248"/>
      <c r="J48" s="189">
        <f>+'[13]Balanza de Comprobación de Cuen'!$I$41</f>
        <v>584172967.58000004</v>
      </c>
      <c r="K48" s="197">
        <v>1142661806</v>
      </c>
      <c r="L48" s="187"/>
    </row>
    <row r="49" spans="2:12" x14ac:dyDescent="0.25">
      <c r="B49" s="196"/>
      <c r="C49" s="184"/>
      <c r="D49" s="184"/>
      <c r="E49" s="184"/>
      <c r="F49" s="184"/>
      <c r="G49" s="184"/>
      <c r="H49" s="190"/>
      <c r="I49" s="191"/>
      <c r="J49" s="192"/>
      <c r="K49" s="192"/>
      <c r="L49" s="187"/>
    </row>
    <row r="50" spans="2:12" x14ac:dyDescent="0.25">
      <c r="B50" s="196"/>
      <c r="C50" s="184"/>
      <c r="D50" s="184"/>
      <c r="E50" s="184"/>
      <c r="F50" s="184"/>
      <c r="G50" s="184"/>
      <c r="H50" s="250" t="s">
        <v>125</v>
      </c>
      <c r="I50" s="250"/>
      <c r="J50" s="140">
        <f>J51</f>
        <v>0</v>
      </c>
      <c r="K50" s="140">
        <f>K51</f>
        <v>0</v>
      </c>
      <c r="L50" s="187"/>
    </row>
    <row r="51" spans="2:12" x14ac:dyDescent="0.25">
      <c r="B51" s="196"/>
      <c r="C51" s="184"/>
      <c r="D51" s="184"/>
      <c r="E51" s="184"/>
      <c r="F51" s="184"/>
      <c r="G51" s="184"/>
      <c r="H51" s="248" t="s">
        <v>278</v>
      </c>
      <c r="I51" s="248"/>
      <c r="J51" s="189">
        <v>0</v>
      </c>
      <c r="K51" s="189">
        <v>0</v>
      </c>
      <c r="L51" s="187"/>
    </row>
    <row r="52" spans="2:12" x14ac:dyDescent="0.25">
      <c r="B52" s="196"/>
      <c r="C52" s="184"/>
      <c r="D52" s="184"/>
      <c r="E52" s="184"/>
      <c r="F52" s="184"/>
      <c r="G52" s="184"/>
      <c r="H52" s="190"/>
      <c r="I52" s="191"/>
      <c r="J52" s="192"/>
      <c r="K52" s="192"/>
      <c r="L52" s="187"/>
    </row>
    <row r="53" spans="2:12" x14ac:dyDescent="0.25">
      <c r="B53" s="196"/>
      <c r="C53" s="184"/>
      <c r="D53" s="184"/>
      <c r="E53" s="184"/>
      <c r="F53" s="184"/>
      <c r="G53" s="184"/>
      <c r="H53" s="250" t="s">
        <v>279</v>
      </c>
      <c r="I53" s="250"/>
      <c r="J53" s="140">
        <f>J14+J19+J30+J35+J42+J50</f>
        <v>97822901559.929977</v>
      </c>
      <c r="K53" s="140">
        <f>K14+K19+K30+K35+K42+K50</f>
        <v>93674463723</v>
      </c>
      <c r="L53" s="198"/>
    </row>
    <row r="54" spans="2:12" x14ac:dyDescent="0.25">
      <c r="B54" s="196"/>
      <c r="C54" s="184"/>
      <c r="D54" s="184"/>
      <c r="E54" s="184"/>
      <c r="F54" s="184"/>
      <c r="G54" s="184"/>
      <c r="H54" s="199"/>
      <c r="I54" s="199"/>
      <c r="J54" s="192"/>
      <c r="K54" s="192"/>
      <c r="L54" s="198"/>
    </row>
    <row r="55" spans="2:12" x14ac:dyDescent="0.25">
      <c r="B55" s="196"/>
      <c r="C55" s="184"/>
      <c r="D55" s="184"/>
      <c r="E55" s="184"/>
      <c r="F55" s="184"/>
      <c r="G55" s="184"/>
      <c r="H55" s="249" t="s">
        <v>280</v>
      </c>
      <c r="I55" s="249"/>
      <c r="J55" s="140">
        <f>E35-J53</f>
        <v>3056183605.6900177</v>
      </c>
      <c r="K55" s="140">
        <f>F35-K53</f>
        <v>1456094538</v>
      </c>
      <c r="L55" s="198"/>
    </row>
    <row r="56" spans="2:12" x14ac:dyDescent="0.25">
      <c r="B56" s="200"/>
      <c r="C56" s="201"/>
      <c r="D56" s="201"/>
      <c r="E56" s="201"/>
      <c r="F56" s="201"/>
      <c r="G56" s="201"/>
      <c r="H56" s="202"/>
      <c r="I56" s="202"/>
      <c r="J56" s="201"/>
      <c r="K56" s="201"/>
      <c r="L56" s="203"/>
    </row>
    <row r="57" spans="2:12" ht="8.25" customHeight="1" x14ac:dyDescent="0.25">
      <c r="B57" s="165"/>
      <c r="C57" s="165"/>
      <c r="D57" s="165"/>
      <c r="E57" s="165"/>
      <c r="F57" s="165"/>
      <c r="G57" s="165"/>
      <c r="H57" s="174"/>
      <c r="I57" s="174"/>
      <c r="J57" s="165"/>
      <c r="K57" s="165"/>
      <c r="L57" s="165"/>
    </row>
    <row r="58" spans="2:12" x14ac:dyDescent="0.25">
      <c r="C58" s="253" t="s">
        <v>242</v>
      </c>
      <c r="D58" s="253"/>
      <c r="E58" s="253"/>
      <c r="F58" s="253"/>
      <c r="G58" s="253"/>
      <c r="H58" s="253"/>
      <c r="I58" s="253"/>
      <c r="J58" s="253"/>
      <c r="K58" s="253"/>
    </row>
    <row r="59" spans="2:12" x14ac:dyDescent="0.25">
      <c r="C59" s="204"/>
      <c r="D59" s="204"/>
      <c r="E59" s="204"/>
      <c r="F59" s="204"/>
      <c r="G59" s="204"/>
      <c r="H59" s="204"/>
      <c r="I59" s="204"/>
      <c r="J59" s="204"/>
      <c r="K59" s="204"/>
    </row>
    <row r="60" spans="2:12" x14ac:dyDescent="0.25">
      <c r="C60" s="204"/>
      <c r="D60" s="204"/>
      <c r="E60" s="204"/>
      <c r="F60" s="204"/>
      <c r="G60" s="204"/>
      <c r="H60" s="204"/>
      <c r="I60" s="204"/>
      <c r="J60" s="204"/>
      <c r="K60" s="204"/>
    </row>
    <row r="61" spans="2:12" x14ac:dyDescent="0.25">
      <c r="C61" s="204"/>
      <c r="D61" s="204"/>
      <c r="E61" s="204"/>
      <c r="F61" s="204"/>
      <c r="G61" s="204"/>
      <c r="H61" s="204"/>
      <c r="I61" s="204"/>
      <c r="J61" s="204"/>
      <c r="K61" s="204"/>
    </row>
    <row r="62" spans="2:12" x14ac:dyDescent="0.25">
      <c r="C62" s="191"/>
      <c r="D62" s="205"/>
      <c r="E62" s="206"/>
      <c r="F62" s="206"/>
      <c r="H62" s="207"/>
      <c r="I62" s="205"/>
      <c r="J62" s="206"/>
      <c r="K62" s="206"/>
    </row>
    <row r="63" spans="2:12" x14ac:dyDescent="0.25">
      <c r="C63" s="191"/>
      <c r="D63" s="254"/>
      <c r="E63" s="254"/>
      <c r="F63" s="206"/>
      <c r="H63" s="255"/>
      <c r="I63" s="255"/>
      <c r="J63" s="206"/>
      <c r="K63" s="206"/>
    </row>
    <row r="64" spans="2:12" x14ac:dyDescent="0.25">
      <c r="C64" s="208"/>
      <c r="D64" s="256" t="s">
        <v>243</v>
      </c>
      <c r="E64" s="256"/>
      <c r="F64" s="206"/>
      <c r="G64" s="206"/>
      <c r="H64" s="256" t="s">
        <v>281</v>
      </c>
      <c r="I64" s="256"/>
      <c r="J64" s="209"/>
      <c r="K64" s="206"/>
    </row>
    <row r="65" spans="3:11" x14ac:dyDescent="0.25">
      <c r="C65" s="210"/>
      <c r="D65" s="252" t="s">
        <v>58</v>
      </c>
      <c r="E65" s="252"/>
      <c r="F65" s="211"/>
      <c r="G65" s="211"/>
      <c r="H65" s="252" t="s">
        <v>245</v>
      </c>
      <c r="I65" s="252"/>
      <c r="J65" s="209"/>
      <c r="K65" s="206"/>
    </row>
    <row r="66" spans="3:11" x14ac:dyDescent="0.25">
      <c r="E66" s="212"/>
    </row>
    <row r="67" spans="3:11" hidden="1" x14ac:dyDescent="0.25">
      <c r="E67" s="212"/>
    </row>
    <row r="68" spans="3:11" hidden="1" x14ac:dyDescent="0.25">
      <c r="E68" s="212"/>
    </row>
    <row r="69" spans="3:11" ht="15" customHeight="1" x14ac:dyDescent="0.25"/>
    <row r="70" spans="3:11" ht="15" customHeight="1" x14ac:dyDescent="0.25"/>
  </sheetData>
  <mergeCells count="70">
    <mergeCell ref="D65:E65"/>
    <mergeCell ref="H65:I65"/>
    <mergeCell ref="H55:I55"/>
    <mergeCell ref="C58:K58"/>
    <mergeCell ref="D63:E63"/>
    <mergeCell ref="H63:I63"/>
    <mergeCell ref="D64:E64"/>
    <mergeCell ref="H64:I64"/>
    <mergeCell ref="H53:I53"/>
    <mergeCell ref="H39:I39"/>
    <mergeCell ref="H40:I40"/>
    <mergeCell ref="H42:I42"/>
    <mergeCell ref="H43:I43"/>
    <mergeCell ref="H44:I44"/>
    <mergeCell ref="H45:I45"/>
    <mergeCell ref="H46:I46"/>
    <mergeCell ref="H47:I47"/>
    <mergeCell ref="H48:I48"/>
    <mergeCell ref="H50:I50"/>
    <mergeCell ref="H51:I51"/>
    <mergeCell ref="H38:I38"/>
    <mergeCell ref="C31:D31"/>
    <mergeCell ref="H31:I31"/>
    <mergeCell ref="C32:D32"/>
    <mergeCell ref="H32:I32"/>
    <mergeCell ref="C33:D33"/>
    <mergeCell ref="H33:I33"/>
    <mergeCell ref="C35:D35"/>
    <mergeCell ref="H35:I35"/>
    <mergeCell ref="C36:D36"/>
    <mergeCell ref="H36:I36"/>
    <mergeCell ref="H37:I37"/>
    <mergeCell ref="H27:I27"/>
    <mergeCell ref="C28:D28"/>
    <mergeCell ref="H28:I28"/>
    <mergeCell ref="C29:D29"/>
    <mergeCell ref="C30:D30"/>
    <mergeCell ref="H30:I30"/>
    <mergeCell ref="C26:D26"/>
    <mergeCell ref="H26:I26"/>
    <mergeCell ref="C20:D20"/>
    <mergeCell ref="H20:I20"/>
    <mergeCell ref="C21:D21"/>
    <mergeCell ref="H21:I21"/>
    <mergeCell ref="C22:D22"/>
    <mergeCell ref="H22:I22"/>
    <mergeCell ref="H23:I23"/>
    <mergeCell ref="C24:D24"/>
    <mergeCell ref="H24:I24"/>
    <mergeCell ref="C25:D25"/>
    <mergeCell ref="H25:I25"/>
    <mergeCell ref="C19:D19"/>
    <mergeCell ref="H19:I19"/>
    <mergeCell ref="C13:D13"/>
    <mergeCell ref="H13:I13"/>
    <mergeCell ref="C14:D14"/>
    <mergeCell ref="H14:I14"/>
    <mergeCell ref="C15:D15"/>
    <mergeCell ref="H15:I15"/>
    <mergeCell ref="C16:D16"/>
    <mergeCell ref="H16:I16"/>
    <mergeCell ref="C17:D17"/>
    <mergeCell ref="H17:I17"/>
    <mergeCell ref="C18:D18"/>
    <mergeCell ref="D2:J2"/>
    <mergeCell ref="D3:J3"/>
    <mergeCell ref="D4:J4"/>
    <mergeCell ref="D5:J5"/>
    <mergeCell ref="C11:D11"/>
    <mergeCell ref="H11:I11"/>
  </mergeCells>
  <pageMargins left="0.43" right="0.46" top="0.45" bottom="0.45" header="0.31496062992125984" footer="0.31496062992125984"/>
  <pageSetup scale="51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66"/>
  <sheetViews>
    <sheetView showGridLines="0" topLeftCell="A31" zoomScale="120" zoomScaleNormal="120" workbookViewId="0">
      <selection activeCell="K10" sqref="K10"/>
    </sheetView>
  </sheetViews>
  <sheetFormatPr baseColWidth="10" defaultColWidth="9.140625" defaultRowHeight="12.75" x14ac:dyDescent="0.2"/>
  <cols>
    <col min="1" max="1" width="1" customWidth="1"/>
    <col min="2" max="2" width="62" customWidth="1"/>
    <col min="3" max="3" width="1.5703125" customWidth="1"/>
    <col min="4" max="4" width="11.42578125" customWidth="1"/>
    <col min="5" max="5" width="2.85546875" customWidth="1"/>
    <col min="6" max="6" width="14" customWidth="1"/>
    <col min="7" max="7" width="3.140625" customWidth="1"/>
    <col min="8" max="8" width="1" customWidth="1"/>
    <col min="9" max="9" width="1.28515625" customWidth="1"/>
    <col min="10" max="10" width="4.85546875" customWidth="1"/>
  </cols>
  <sheetData>
    <row r="1" spans="2:6" ht="15" customHeight="1" x14ac:dyDescent="0.2">
      <c r="B1" s="257" t="s">
        <v>59</v>
      </c>
      <c r="C1" s="257"/>
      <c r="D1" s="257"/>
      <c r="E1" s="257"/>
      <c r="F1" s="257"/>
    </row>
    <row r="2" spans="2:6" ht="16.5" customHeight="1" x14ac:dyDescent="0.2">
      <c r="B2" s="257" t="s">
        <v>60</v>
      </c>
      <c r="C2" s="257"/>
      <c r="D2" s="257"/>
      <c r="E2" s="257"/>
      <c r="F2" s="257"/>
    </row>
    <row r="3" spans="2:6" ht="16.5" customHeight="1" x14ac:dyDescent="0.2">
      <c r="B3" s="257" t="s">
        <v>61</v>
      </c>
      <c r="C3" s="257"/>
      <c r="D3" s="257"/>
      <c r="E3" s="257"/>
      <c r="F3" s="257"/>
    </row>
    <row r="4" spans="2:6" ht="4.7" customHeight="1" x14ac:dyDescent="0.2"/>
    <row r="5" spans="2:6" ht="12.6" customHeight="1" x14ac:dyDescent="0.2">
      <c r="D5" s="11">
        <v>2017</v>
      </c>
      <c r="E5" s="1"/>
      <c r="F5" s="2">
        <v>2016</v>
      </c>
    </row>
    <row r="6" spans="2:6" ht="9.9499999999999993" customHeight="1" x14ac:dyDescent="0.2">
      <c r="B6" s="10" t="s">
        <v>0</v>
      </c>
      <c r="C6" s="13"/>
      <c r="D6" s="12"/>
    </row>
    <row r="7" spans="2:6" ht="9.1999999999999993" customHeight="1" x14ac:dyDescent="0.2">
      <c r="B7" s="10" t="s">
        <v>1</v>
      </c>
      <c r="C7" s="13"/>
      <c r="D7" s="8">
        <f>SUM(D8:D15)</f>
        <v>19421991251</v>
      </c>
      <c r="E7" s="4"/>
      <c r="F7" s="8">
        <f>SUM(F8:F15)</f>
        <v>16030270537</v>
      </c>
    </row>
    <row r="8" spans="2:6" ht="9.1999999999999993" customHeight="1" x14ac:dyDescent="0.2">
      <c r="B8" s="10" t="s">
        <v>2</v>
      </c>
      <c r="C8" s="13"/>
      <c r="D8" s="15">
        <v>4520904197</v>
      </c>
      <c r="E8" s="4"/>
      <c r="F8" s="3">
        <v>4335460397</v>
      </c>
    </row>
    <row r="9" spans="2:6" ht="9.1999999999999993" customHeight="1" x14ac:dyDescent="0.2">
      <c r="B9" s="10" t="s">
        <v>3</v>
      </c>
      <c r="C9" s="13"/>
      <c r="D9" s="15">
        <v>90470499</v>
      </c>
      <c r="E9" s="4"/>
      <c r="F9" s="3">
        <v>0</v>
      </c>
    </row>
    <row r="10" spans="2:6" ht="9.1999999999999993" customHeight="1" x14ac:dyDescent="0.2">
      <c r="B10" s="10" t="s">
        <v>36</v>
      </c>
      <c r="C10" s="13"/>
      <c r="D10" s="15">
        <v>0</v>
      </c>
      <c r="E10" s="4"/>
      <c r="F10" s="3">
        <v>0</v>
      </c>
    </row>
    <row r="11" spans="2:6" ht="9.1999999999999993" customHeight="1" x14ac:dyDescent="0.2">
      <c r="B11" s="10" t="s">
        <v>4</v>
      </c>
      <c r="C11" s="13"/>
      <c r="D11" s="15">
        <v>2946244990</v>
      </c>
      <c r="E11" s="4"/>
      <c r="F11" s="3">
        <v>2760917092</v>
      </c>
    </row>
    <row r="12" spans="2:6" ht="9.1999999999999993" customHeight="1" x14ac:dyDescent="0.2">
      <c r="B12" s="10" t="s">
        <v>5</v>
      </c>
      <c r="C12" s="13"/>
      <c r="D12" s="15">
        <v>187517974</v>
      </c>
      <c r="E12" s="4"/>
      <c r="F12" s="3">
        <v>189465263</v>
      </c>
    </row>
    <row r="13" spans="2:6" ht="9.1999999999999993" customHeight="1" x14ac:dyDescent="0.2">
      <c r="B13" s="10" t="s">
        <v>6</v>
      </c>
      <c r="C13" s="13"/>
      <c r="D13" s="15">
        <v>11676853591</v>
      </c>
      <c r="E13" s="4"/>
      <c r="F13" s="3">
        <v>8744427785</v>
      </c>
    </row>
    <row r="14" spans="2:6" ht="9.1999999999999993" customHeight="1" x14ac:dyDescent="0.2">
      <c r="B14" s="10" t="s">
        <v>37</v>
      </c>
      <c r="C14" s="13"/>
      <c r="D14" s="15">
        <v>0</v>
      </c>
      <c r="E14" s="4"/>
      <c r="F14" s="3">
        <v>0</v>
      </c>
    </row>
    <row r="15" spans="2:6" ht="9.1999999999999993" customHeight="1" x14ac:dyDescent="0.2">
      <c r="B15" s="14" t="s">
        <v>38</v>
      </c>
      <c r="C15" s="13"/>
      <c r="D15" s="15">
        <v>0</v>
      </c>
      <c r="E15" s="4"/>
      <c r="F15" s="3">
        <v>0</v>
      </c>
    </row>
    <row r="16" spans="2:6" ht="9.1999999999999993" customHeight="1" x14ac:dyDescent="0.2">
      <c r="B16" s="14" t="s">
        <v>7</v>
      </c>
      <c r="C16" s="13"/>
      <c r="D16" s="15">
        <f>SUM(D17:D18)</f>
        <v>90737875640</v>
      </c>
      <c r="E16" s="4"/>
      <c r="F16" s="8">
        <f>SUM(F17:F18)</f>
        <v>84745847981</v>
      </c>
    </row>
    <row r="17" spans="2:6" ht="9.1999999999999993" customHeight="1" x14ac:dyDescent="0.2">
      <c r="B17" s="17" t="s">
        <v>8</v>
      </c>
      <c r="C17" s="18"/>
      <c r="D17" s="19">
        <v>76630534180</v>
      </c>
      <c r="E17" s="20"/>
      <c r="F17" s="21">
        <v>69222186336</v>
      </c>
    </row>
    <row r="18" spans="2:6" ht="9.1999999999999993" customHeight="1" x14ac:dyDescent="0.2">
      <c r="B18" s="17" t="s">
        <v>9</v>
      </c>
      <c r="C18" s="18"/>
      <c r="D18" s="19">
        <v>14107341460</v>
      </c>
      <c r="E18" s="20"/>
      <c r="F18" s="21">
        <v>15523661645</v>
      </c>
    </row>
    <row r="19" spans="2:6" ht="9.1999999999999993" customHeight="1" x14ac:dyDescent="0.2">
      <c r="B19" s="10" t="s">
        <v>10</v>
      </c>
      <c r="C19" s="13"/>
      <c r="D19" s="15">
        <f>SUM(D20:D24)</f>
        <v>439243911</v>
      </c>
      <c r="E19" s="4"/>
      <c r="F19" s="8">
        <f>SUM(F20:F24)</f>
        <v>102966648</v>
      </c>
    </row>
    <row r="20" spans="2:6" ht="9.1999999999999993" customHeight="1" x14ac:dyDescent="0.2">
      <c r="B20" s="17" t="s">
        <v>11</v>
      </c>
      <c r="C20" s="18"/>
      <c r="D20" s="19">
        <v>366157361</v>
      </c>
      <c r="E20" s="20"/>
      <c r="F20" s="21">
        <v>102481642</v>
      </c>
    </row>
    <row r="21" spans="2:6" ht="9.1999999999999993" customHeight="1" x14ac:dyDescent="0.2">
      <c r="B21" s="17" t="s">
        <v>39</v>
      </c>
      <c r="C21" s="18"/>
      <c r="D21" s="19">
        <v>0</v>
      </c>
      <c r="E21" s="20"/>
      <c r="F21" s="21">
        <v>0</v>
      </c>
    </row>
    <row r="22" spans="2:6" ht="9.1999999999999993" customHeight="1" x14ac:dyDescent="0.2">
      <c r="B22" s="17" t="s">
        <v>42</v>
      </c>
      <c r="C22" s="18"/>
      <c r="D22" s="19">
        <v>0</v>
      </c>
      <c r="E22" s="20"/>
      <c r="F22" s="21">
        <v>0</v>
      </c>
    </row>
    <row r="23" spans="2:6" ht="9.1999999999999993" customHeight="1" x14ac:dyDescent="0.2">
      <c r="B23" s="17" t="s">
        <v>41</v>
      </c>
      <c r="C23" s="18"/>
      <c r="D23" s="19">
        <v>0</v>
      </c>
      <c r="E23" s="20"/>
      <c r="F23" s="21">
        <v>0</v>
      </c>
    </row>
    <row r="24" spans="2:6" ht="9.6" customHeight="1" x14ac:dyDescent="0.2">
      <c r="B24" s="17" t="s">
        <v>12</v>
      </c>
      <c r="C24" s="18"/>
      <c r="D24" s="19">
        <v>73086550</v>
      </c>
      <c r="E24" s="20"/>
      <c r="F24" s="21">
        <v>485006</v>
      </c>
    </row>
    <row r="25" spans="2:6" ht="12.2" customHeight="1" x14ac:dyDescent="0.2">
      <c r="B25" s="259" t="s">
        <v>40</v>
      </c>
      <c r="C25" s="259"/>
      <c r="D25" s="9">
        <f>D7+D16+D19</f>
        <v>110599110802</v>
      </c>
      <c r="E25" s="4"/>
      <c r="F25" s="9">
        <f>F7+F16+F19</f>
        <v>100879085166</v>
      </c>
    </row>
    <row r="26" spans="2:6" ht="9.1999999999999993" customHeight="1" x14ac:dyDescent="0.2">
      <c r="B26" s="10" t="s">
        <v>13</v>
      </c>
      <c r="C26" s="13"/>
      <c r="D26" s="4"/>
      <c r="E26" s="4"/>
      <c r="F26" s="4"/>
    </row>
    <row r="27" spans="2:6" ht="9.1999999999999993" customHeight="1" x14ac:dyDescent="0.2">
      <c r="B27" s="10" t="s">
        <v>14</v>
      </c>
      <c r="C27" s="13"/>
      <c r="D27" s="16">
        <f>SUM(D28:D30)</f>
        <v>40417820049</v>
      </c>
      <c r="E27" s="4"/>
      <c r="F27" s="3">
        <f>SUM(F28:F30)</f>
        <v>37260370915</v>
      </c>
    </row>
    <row r="28" spans="2:6" ht="9.1999999999999993" customHeight="1" x14ac:dyDescent="0.2">
      <c r="B28" s="17" t="s">
        <v>15</v>
      </c>
      <c r="C28" s="18"/>
      <c r="D28" s="22">
        <v>34715222103</v>
      </c>
      <c r="E28" s="20"/>
      <c r="F28" s="21">
        <v>33309786203</v>
      </c>
    </row>
    <row r="29" spans="2:6" ht="9.1999999999999993" customHeight="1" x14ac:dyDescent="0.2">
      <c r="B29" s="17" t="s">
        <v>16</v>
      </c>
      <c r="C29" s="18"/>
      <c r="D29" s="22">
        <v>1272406788</v>
      </c>
      <c r="E29" s="20"/>
      <c r="F29" s="21">
        <v>1008257425</v>
      </c>
    </row>
    <row r="30" spans="2:6" ht="9.1999999999999993" customHeight="1" x14ac:dyDescent="0.2">
      <c r="B30" s="17" t="s">
        <v>17</v>
      </c>
      <c r="C30" s="18"/>
      <c r="D30" s="22">
        <v>4430191158</v>
      </c>
      <c r="E30" s="20"/>
      <c r="F30" s="21">
        <v>2942327287</v>
      </c>
    </row>
    <row r="31" spans="2:6" ht="9.1999999999999993" customHeight="1" x14ac:dyDescent="0.2">
      <c r="B31" s="10" t="s">
        <v>18</v>
      </c>
      <c r="C31" s="13"/>
      <c r="D31" s="16">
        <f>SUM(D32:D40)</f>
        <v>43208603481</v>
      </c>
      <c r="E31" s="4"/>
      <c r="F31" s="3">
        <f>SUM(F32:F40)</f>
        <v>41504717447</v>
      </c>
    </row>
    <row r="32" spans="2:6" ht="9.1999999999999993" customHeight="1" x14ac:dyDescent="0.2">
      <c r="B32" s="17" t="s">
        <v>19</v>
      </c>
      <c r="C32" s="18"/>
      <c r="D32" s="22">
        <v>23478952413</v>
      </c>
      <c r="E32" s="20"/>
      <c r="F32" s="21">
        <v>31946130162</v>
      </c>
    </row>
    <row r="33" spans="2:6" ht="9.1999999999999993" customHeight="1" x14ac:dyDescent="0.2">
      <c r="B33" s="17" t="s">
        <v>20</v>
      </c>
      <c r="C33" s="18"/>
      <c r="D33" s="22">
        <v>13004139351</v>
      </c>
      <c r="E33" s="20"/>
      <c r="F33" s="21">
        <v>3800680200</v>
      </c>
    </row>
    <row r="34" spans="2:6" ht="9.1999999999999993" customHeight="1" x14ac:dyDescent="0.2">
      <c r="B34" s="17" t="s">
        <v>21</v>
      </c>
      <c r="C34" s="18"/>
      <c r="D34" s="22">
        <v>3685209131</v>
      </c>
      <c r="E34" s="20"/>
      <c r="F34" s="21">
        <v>3432938130</v>
      </c>
    </row>
    <row r="35" spans="2:6" ht="9.1999999999999993" customHeight="1" x14ac:dyDescent="0.2">
      <c r="B35" s="17" t="s">
        <v>22</v>
      </c>
      <c r="C35" s="18"/>
      <c r="D35" s="22">
        <v>1955361294</v>
      </c>
      <c r="E35" s="20"/>
      <c r="F35" s="21">
        <v>2227236981</v>
      </c>
    </row>
    <row r="36" spans="2:6" ht="9.1999999999999993" customHeight="1" x14ac:dyDescent="0.2">
      <c r="B36" s="17" t="s">
        <v>23</v>
      </c>
      <c r="C36" s="18"/>
      <c r="D36" s="22">
        <v>543123</v>
      </c>
      <c r="E36" s="20"/>
      <c r="F36" s="21">
        <v>498973</v>
      </c>
    </row>
    <row r="37" spans="2:6" ht="9.1999999999999993" customHeight="1" x14ac:dyDescent="0.2">
      <c r="B37" s="17" t="s">
        <v>24</v>
      </c>
      <c r="C37" s="18"/>
      <c r="D37" s="22">
        <v>1082398169</v>
      </c>
      <c r="E37" s="20"/>
      <c r="F37" s="21">
        <v>96232545</v>
      </c>
    </row>
    <row r="38" spans="2:6" ht="9.1999999999999993" customHeight="1" x14ac:dyDescent="0.2">
      <c r="B38" s="17" t="s">
        <v>43</v>
      </c>
      <c r="C38" s="18"/>
      <c r="D38" s="22">
        <v>0</v>
      </c>
      <c r="E38" s="20"/>
      <c r="F38" s="21">
        <v>0</v>
      </c>
    </row>
    <row r="39" spans="2:6" ht="9.1999999999999993" customHeight="1" x14ac:dyDescent="0.2">
      <c r="B39" s="17" t="s">
        <v>25</v>
      </c>
      <c r="C39" s="18"/>
      <c r="D39" s="22">
        <v>2000000</v>
      </c>
      <c r="E39" s="20"/>
      <c r="F39" s="21">
        <v>1000456</v>
      </c>
    </row>
    <row r="40" spans="2:6" ht="9.1999999999999993" customHeight="1" x14ac:dyDescent="0.2">
      <c r="B40" s="17" t="s">
        <v>44</v>
      </c>
      <c r="C40" s="18"/>
      <c r="D40" s="22">
        <v>0</v>
      </c>
      <c r="E40" s="20"/>
      <c r="F40" s="21">
        <v>0</v>
      </c>
    </row>
    <row r="41" spans="2:6" ht="9.1999999999999993" customHeight="1" x14ac:dyDescent="0.2">
      <c r="B41" s="10" t="s">
        <v>26</v>
      </c>
      <c r="C41" s="13"/>
      <c r="D41" s="16">
        <f>SUM(D42:D44)</f>
        <v>20491494567</v>
      </c>
      <c r="E41" s="4"/>
      <c r="F41" s="3">
        <f>SUM(F42:F44)</f>
        <v>17252950476</v>
      </c>
    </row>
    <row r="42" spans="2:6" ht="9.1999999999999993" customHeight="1" x14ac:dyDescent="0.2">
      <c r="B42" s="17" t="s">
        <v>27</v>
      </c>
      <c r="C42" s="18"/>
      <c r="D42" s="22">
        <v>14636126725</v>
      </c>
      <c r="E42" s="20"/>
      <c r="F42" s="21">
        <v>11922665229</v>
      </c>
    </row>
    <row r="43" spans="2:6" ht="9.1999999999999993" customHeight="1" x14ac:dyDescent="0.2">
      <c r="B43" s="17" t="s">
        <v>28</v>
      </c>
      <c r="C43" s="18"/>
      <c r="D43" s="22">
        <v>5855367842</v>
      </c>
      <c r="E43" s="20"/>
      <c r="F43" s="21">
        <v>5330285247</v>
      </c>
    </row>
    <row r="44" spans="2:6" ht="9.1999999999999993" customHeight="1" x14ac:dyDescent="0.2">
      <c r="B44" s="17" t="s">
        <v>45</v>
      </c>
      <c r="C44" s="18"/>
      <c r="D44" s="22">
        <v>0</v>
      </c>
      <c r="E44" s="20"/>
      <c r="F44" s="21">
        <v>0</v>
      </c>
    </row>
    <row r="45" spans="2:6" ht="9.1999999999999993" customHeight="1" x14ac:dyDescent="0.2">
      <c r="B45" s="10" t="s">
        <v>29</v>
      </c>
      <c r="C45" s="13"/>
      <c r="D45" s="16">
        <f>SUM(D46:D50)</f>
        <v>1618654161</v>
      </c>
      <c r="E45" s="4"/>
      <c r="F45" s="3">
        <f>SUM(F46:F50)</f>
        <v>1220689754</v>
      </c>
    </row>
    <row r="46" spans="2:6" ht="9.1999999999999993" customHeight="1" x14ac:dyDescent="0.2">
      <c r="B46" s="17" t="s">
        <v>30</v>
      </c>
      <c r="C46" s="18"/>
      <c r="D46" s="22">
        <v>1602539927</v>
      </c>
      <c r="E46" s="20"/>
      <c r="F46" s="21">
        <v>1162448881</v>
      </c>
    </row>
    <row r="47" spans="2:6" ht="9.1999999999999993" customHeight="1" x14ac:dyDescent="0.2">
      <c r="B47" s="17" t="s">
        <v>31</v>
      </c>
      <c r="C47" s="18"/>
      <c r="D47" s="22">
        <v>2086589</v>
      </c>
      <c r="E47" s="20"/>
      <c r="F47" s="21">
        <v>10169463</v>
      </c>
    </row>
    <row r="48" spans="2:6" ht="9.1999999999999993" customHeight="1" x14ac:dyDescent="0.2">
      <c r="B48" s="17" t="s">
        <v>32</v>
      </c>
      <c r="C48" s="18"/>
      <c r="D48" s="22">
        <v>14027645</v>
      </c>
      <c r="E48" s="20"/>
      <c r="F48" s="21">
        <v>48071410</v>
      </c>
    </row>
    <row r="49" spans="2:6" ht="9.1999999999999993" customHeight="1" x14ac:dyDescent="0.2">
      <c r="B49" s="17" t="s">
        <v>46</v>
      </c>
      <c r="C49" s="18"/>
      <c r="D49" s="22">
        <v>0</v>
      </c>
      <c r="E49" s="20"/>
      <c r="F49" s="21">
        <v>0</v>
      </c>
    </row>
    <row r="50" spans="2:6" ht="9.1999999999999993" customHeight="1" x14ac:dyDescent="0.2">
      <c r="B50" s="17" t="s">
        <v>47</v>
      </c>
      <c r="C50" s="18"/>
      <c r="D50" s="22">
        <v>0</v>
      </c>
      <c r="E50" s="20"/>
      <c r="F50" s="21">
        <v>0</v>
      </c>
    </row>
    <row r="51" spans="2:6" ht="9.1999999999999993" customHeight="1" x14ac:dyDescent="0.2">
      <c r="B51" s="10" t="s">
        <v>33</v>
      </c>
      <c r="C51" s="13"/>
      <c r="D51" s="16">
        <f>SUM(D52:D57)</f>
        <v>297440616</v>
      </c>
      <c r="E51" s="4"/>
      <c r="F51" s="3">
        <f>SUM(F52:F57)</f>
        <v>584172968</v>
      </c>
    </row>
    <row r="52" spans="2:6" ht="9.6" customHeight="1" x14ac:dyDescent="0.2">
      <c r="B52" s="17" t="s">
        <v>48</v>
      </c>
      <c r="C52" s="18"/>
      <c r="D52" s="22">
        <v>0</v>
      </c>
      <c r="E52" s="20"/>
      <c r="F52" s="21">
        <v>0</v>
      </c>
    </row>
    <row r="53" spans="2:6" ht="9.6" customHeight="1" x14ac:dyDescent="0.2">
      <c r="B53" s="17" t="s">
        <v>49</v>
      </c>
      <c r="C53" s="18"/>
      <c r="D53" s="22">
        <v>0</v>
      </c>
      <c r="E53" s="20"/>
      <c r="F53" s="21">
        <v>0</v>
      </c>
    </row>
    <row r="54" spans="2:6" ht="9.6" customHeight="1" x14ac:dyDescent="0.2">
      <c r="B54" s="17" t="s">
        <v>50</v>
      </c>
      <c r="C54" s="18"/>
      <c r="D54" s="22">
        <v>0</v>
      </c>
      <c r="E54" s="20"/>
      <c r="F54" s="21">
        <v>0</v>
      </c>
    </row>
    <row r="55" spans="2:6" ht="9.6" customHeight="1" x14ac:dyDescent="0.2">
      <c r="B55" s="23" t="s">
        <v>51</v>
      </c>
      <c r="C55" s="18"/>
      <c r="D55" s="22">
        <v>0</v>
      </c>
      <c r="E55" s="20"/>
      <c r="F55" s="21">
        <v>0</v>
      </c>
    </row>
    <row r="56" spans="2:6" ht="9.6" customHeight="1" x14ac:dyDescent="0.2">
      <c r="B56" s="17" t="s">
        <v>52</v>
      </c>
      <c r="C56" s="18"/>
      <c r="D56" s="22">
        <v>0</v>
      </c>
      <c r="E56" s="20"/>
      <c r="F56" s="21">
        <v>0</v>
      </c>
    </row>
    <row r="57" spans="2:6" ht="9.6" customHeight="1" x14ac:dyDescent="0.2">
      <c r="B57" s="17" t="s">
        <v>34</v>
      </c>
      <c r="C57" s="18"/>
      <c r="D57" s="22">
        <v>297440616</v>
      </c>
      <c r="E57" s="20"/>
      <c r="F57" s="21">
        <v>584172968</v>
      </c>
    </row>
    <row r="58" spans="2:6" ht="9.1999999999999993" customHeight="1" x14ac:dyDescent="0.2">
      <c r="B58" s="10" t="s">
        <v>53</v>
      </c>
      <c r="C58" s="13"/>
      <c r="D58" s="3">
        <f>+D59</f>
        <v>0</v>
      </c>
      <c r="E58" s="4"/>
      <c r="F58" s="3">
        <v>0</v>
      </c>
    </row>
    <row r="59" spans="2:6" ht="9.6" customHeight="1" x14ac:dyDescent="0.2">
      <c r="B59" s="17" t="s">
        <v>54</v>
      </c>
      <c r="C59" s="18"/>
      <c r="D59" s="21">
        <v>0</v>
      </c>
      <c r="E59" s="20"/>
      <c r="F59" s="21">
        <v>0</v>
      </c>
    </row>
    <row r="60" spans="2:6" ht="12.2" customHeight="1" x14ac:dyDescent="0.2">
      <c r="B60" s="259" t="s">
        <v>35</v>
      </c>
      <c r="C60" s="259"/>
      <c r="D60" s="5">
        <f>D27+D31+D41+D45+D51</f>
        <v>106034012874</v>
      </c>
      <c r="E60" s="4"/>
      <c r="F60" s="5">
        <f>F27+F31+F41+F45+F51</f>
        <v>97822901560</v>
      </c>
    </row>
    <row r="61" spans="2:6" ht="10.7" customHeight="1" x14ac:dyDescent="0.2">
      <c r="B61" s="259" t="s">
        <v>55</v>
      </c>
      <c r="C61" s="259"/>
      <c r="D61" s="6">
        <f>D25-D60</f>
        <v>4565097928</v>
      </c>
      <c r="E61" s="4"/>
      <c r="F61" s="6">
        <f>F25-F60</f>
        <v>3056183606</v>
      </c>
    </row>
    <row r="62" spans="2:6" ht="9.75" customHeight="1" x14ac:dyDescent="0.2">
      <c r="B62" s="7" t="s">
        <v>56</v>
      </c>
    </row>
    <row r="64" spans="2:6" ht="12.75" customHeight="1" x14ac:dyDescent="0.2">
      <c r="B64" s="258" t="s">
        <v>57</v>
      </c>
      <c r="C64" s="258"/>
      <c r="D64" s="258"/>
      <c r="E64" s="258"/>
      <c r="F64" s="258"/>
    </row>
    <row r="66" ht="9" customHeight="1" x14ac:dyDescent="0.2"/>
  </sheetData>
  <mergeCells count="7">
    <mergeCell ref="B1:F1"/>
    <mergeCell ref="B2:F2"/>
    <mergeCell ref="B3:F3"/>
    <mergeCell ref="B64:F64"/>
    <mergeCell ref="B25:C25"/>
    <mergeCell ref="B60:C60"/>
    <mergeCell ref="B61:C61"/>
  </mergeCells>
  <printOptions gridLinesSet="0"/>
  <pageMargins left="0.75" right="0.75" top="0.85" bottom="0.61" header="0.5" footer="0.5"/>
  <pageSetup paperSize="9" scale="9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VU78"/>
  <sheetViews>
    <sheetView showGridLines="0" zoomScale="90" zoomScaleNormal="90" zoomScaleSheetLayoutView="106" workbookViewId="0">
      <selection activeCell="A25" sqref="A25"/>
    </sheetView>
  </sheetViews>
  <sheetFormatPr baseColWidth="10" defaultColWidth="0" defaultRowHeight="12" customHeight="1" zeroHeight="1" x14ac:dyDescent="0.2"/>
  <cols>
    <col min="1" max="1" width="1.7109375" style="107" customWidth="1"/>
    <col min="2" max="2" width="2.7109375" style="107" customWidth="1"/>
    <col min="3" max="3" width="11.42578125" style="107" customWidth="1"/>
    <col min="4" max="4" width="39.42578125" style="107" customWidth="1"/>
    <col min="5" max="6" width="21" style="107" customWidth="1"/>
    <col min="7" max="7" width="4.140625" style="107" customWidth="1"/>
    <col min="8" max="8" width="11.42578125" style="107" customWidth="1"/>
    <col min="9" max="9" width="53.42578125" style="107" customWidth="1"/>
    <col min="10" max="11" width="21" style="107" customWidth="1"/>
    <col min="12" max="12" width="2.140625" style="107" customWidth="1"/>
    <col min="13" max="13" width="3" style="107" customWidth="1"/>
    <col min="14" max="256" width="11.42578125" style="107" hidden="1"/>
    <col min="257" max="257" width="1.7109375" style="107" customWidth="1"/>
    <col min="258" max="258" width="2.7109375" style="107" customWidth="1"/>
    <col min="259" max="259" width="11.42578125" style="107" customWidth="1"/>
    <col min="260" max="260" width="39.42578125" style="107" customWidth="1"/>
    <col min="261" max="262" width="21" style="107" customWidth="1"/>
    <col min="263" max="263" width="4.140625" style="107" customWidth="1"/>
    <col min="264" max="264" width="11.42578125" style="107" customWidth="1"/>
    <col min="265" max="265" width="53.42578125" style="107" customWidth="1"/>
    <col min="266" max="267" width="21" style="107" customWidth="1"/>
    <col min="268" max="268" width="2.140625" style="107" customWidth="1"/>
    <col min="269" max="269" width="3" style="107" customWidth="1"/>
    <col min="270" max="512" width="11.42578125" style="107" hidden="1"/>
    <col min="513" max="513" width="1.7109375" style="107" customWidth="1"/>
    <col min="514" max="514" width="2.7109375" style="107" customWidth="1"/>
    <col min="515" max="515" width="11.42578125" style="107" customWidth="1"/>
    <col min="516" max="516" width="39.42578125" style="107" customWidth="1"/>
    <col min="517" max="518" width="21" style="107" customWidth="1"/>
    <col min="519" max="519" width="4.140625" style="107" customWidth="1"/>
    <col min="520" max="520" width="11.42578125" style="107" customWidth="1"/>
    <col min="521" max="521" width="53.42578125" style="107" customWidth="1"/>
    <col min="522" max="523" width="21" style="107" customWidth="1"/>
    <col min="524" max="524" width="2.140625" style="107" customWidth="1"/>
    <col min="525" max="525" width="3" style="107" customWidth="1"/>
    <col min="526" max="768" width="11.42578125" style="107" hidden="1"/>
    <col min="769" max="769" width="1.7109375" style="107" customWidth="1"/>
    <col min="770" max="770" width="2.7109375" style="107" customWidth="1"/>
    <col min="771" max="771" width="11.42578125" style="107" customWidth="1"/>
    <col min="772" max="772" width="39.42578125" style="107" customWidth="1"/>
    <col min="773" max="774" width="21" style="107" customWidth="1"/>
    <col min="775" max="775" width="4.140625" style="107" customWidth="1"/>
    <col min="776" max="776" width="11.42578125" style="107" customWidth="1"/>
    <col min="777" max="777" width="53.42578125" style="107" customWidth="1"/>
    <col min="778" max="779" width="21" style="107" customWidth="1"/>
    <col min="780" max="780" width="2.140625" style="107" customWidth="1"/>
    <col min="781" max="781" width="3" style="107" customWidth="1"/>
    <col min="782" max="1024" width="11.42578125" style="107" hidden="1"/>
    <col min="1025" max="1025" width="1.7109375" style="107" customWidth="1"/>
    <col min="1026" max="1026" width="2.7109375" style="107" customWidth="1"/>
    <col min="1027" max="1027" width="11.42578125" style="107" customWidth="1"/>
    <col min="1028" max="1028" width="39.42578125" style="107" customWidth="1"/>
    <col min="1029" max="1030" width="21" style="107" customWidth="1"/>
    <col min="1031" max="1031" width="4.140625" style="107" customWidth="1"/>
    <col min="1032" max="1032" width="11.42578125" style="107" customWidth="1"/>
    <col min="1033" max="1033" width="53.42578125" style="107" customWidth="1"/>
    <col min="1034" max="1035" width="21" style="107" customWidth="1"/>
    <col min="1036" max="1036" width="2.140625" style="107" customWidth="1"/>
    <col min="1037" max="1037" width="3" style="107" customWidth="1"/>
    <col min="1038" max="1280" width="11.42578125" style="107" hidden="1"/>
    <col min="1281" max="1281" width="1.7109375" style="107" customWidth="1"/>
    <col min="1282" max="1282" width="2.7109375" style="107" customWidth="1"/>
    <col min="1283" max="1283" width="11.42578125" style="107" customWidth="1"/>
    <col min="1284" max="1284" width="39.42578125" style="107" customWidth="1"/>
    <col min="1285" max="1286" width="21" style="107" customWidth="1"/>
    <col min="1287" max="1287" width="4.140625" style="107" customWidth="1"/>
    <col min="1288" max="1288" width="11.42578125" style="107" customWidth="1"/>
    <col min="1289" max="1289" width="53.42578125" style="107" customWidth="1"/>
    <col min="1290" max="1291" width="21" style="107" customWidth="1"/>
    <col min="1292" max="1292" width="2.140625" style="107" customWidth="1"/>
    <col min="1293" max="1293" width="3" style="107" customWidth="1"/>
    <col min="1294" max="1536" width="11.42578125" style="107" hidden="1"/>
    <col min="1537" max="1537" width="1.7109375" style="107" customWidth="1"/>
    <col min="1538" max="1538" width="2.7109375" style="107" customWidth="1"/>
    <col min="1539" max="1539" width="11.42578125" style="107" customWidth="1"/>
    <col min="1540" max="1540" width="39.42578125" style="107" customWidth="1"/>
    <col min="1541" max="1542" width="21" style="107" customWidth="1"/>
    <col min="1543" max="1543" width="4.140625" style="107" customWidth="1"/>
    <col min="1544" max="1544" width="11.42578125" style="107" customWidth="1"/>
    <col min="1545" max="1545" width="53.42578125" style="107" customWidth="1"/>
    <col min="1546" max="1547" width="21" style="107" customWidth="1"/>
    <col min="1548" max="1548" width="2.140625" style="107" customWidth="1"/>
    <col min="1549" max="1549" width="3" style="107" customWidth="1"/>
    <col min="1550" max="1792" width="11.42578125" style="107" hidden="1"/>
    <col min="1793" max="1793" width="1.7109375" style="107" customWidth="1"/>
    <col min="1794" max="1794" width="2.7109375" style="107" customWidth="1"/>
    <col min="1795" max="1795" width="11.42578125" style="107" customWidth="1"/>
    <col min="1796" max="1796" width="39.42578125" style="107" customWidth="1"/>
    <col min="1797" max="1798" width="21" style="107" customWidth="1"/>
    <col min="1799" max="1799" width="4.140625" style="107" customWidth="1"/>
    <col min="1800" max="1800" width="11.42578125" style="107" customWidth="1"/>
    <col min="1801" max="1801" width="53.42578125" style="107" customWidth="1"/>
    <col min="1802" max="1803" width="21" style="107" customWidth="1"/>
    <col min="1804" max="1804" width="2.140625" style="107" customWidth="1"/>
    <col min="1805" max="1805" width="3" style="107" customWidth="1"/>
    <col min="1806" max="2048" width="11.42578125" style="107" hidden="1"/>
    <col min="2049" max="2049" width="1.7109375" style="107" customWidth="1"/>
    <col min="2050" max="2050" width="2.7109375" style="107" customWidth="1"/>
    <col min="2051" max="2051" width="11.42578125" style="107" customWidth="1"/>
    <col min="2052" max="2052" width="39.42578125" style="107" customWidth="1"/>
    <col min="2053" max="2054" width="21" style="107" customWidth="1"/>
    <col min="2055" max="2055" width="4.140625" style="107" customWidth="1"/>
    <col min="2056" max="2056" width="11.42578125" style="107" customWidth="1"/>
    <col min="2057" max="2057" width="53.42578125" style="107" customWidth="1"/>
    <col min="2058" max="2059" width="21" style="107" customWidth="1"/>
    <col min="2060" max="2060" width="2.140625" style="107" customWidth="1"/>
    <col min="2061" max="2061" width="3" style="107" customWidth="1"/>
    <col min="2062" max="2304" width="11.42578125" style="107" hidden="1"/>
    <col min="2305" max="2305" width="1.7109375" style="107" customWidth="1"/>
    <col min="2306" max="2306" width="2.7109375" style="107" customWidth="1"/>
    <col min="2307" max="2307" width="11.42578125" style="107" customWidth="1"/>
    <col min="2308" max="2308" width="39.42578125" style="107" customWidth="1"/>
    <col min="2309" max="2310" width="21" style="107" customWidth="1"/>
    <col min="2311" max="2311" width="4.140625" style="107" customWidth="1"/>
    <col min="2312" max="2312" width="11.42578125" style="107" customWidth="1"/>
    <col min="2313" max="2313" width="53.42578125" style="107" customWidth="1"/>
    <col min="2314" max="2315" width="21" style="107" customWidth="1"/>
    <col min="2316" max="2316" width="2.140625" style="107" customWidth="1"/>
    <col min="2317" max="2317" width="3" style="107" customWidth="1"/>
    <col min="2318" max="2560" width="11.42578125" style="107" hidden="1"/>
    <col min="2561" max="2561" width="1.7109375" style="107" customWidth="1"/>
    <col min="2562" max="2562" width="2.7109375" style="107" customWidth="1"/>
    <col min="2563" max="2563" width="11.42578125" style="107" customWidth="1"/>
    <col min="2564" max="2564" width="39.42578125" style="107" customWidth="1"/>
    <col min="2565" max="2566" width="21" style="107" customWidth="1"/>
    <col min="2567" max="2567" width="4.140625" style="107" customWidth="1"/>
    <col min="2568" max="2568" width="11.42578125" style="107" customWidth="1"/>
    <col min="2569" max="2569" width="53.42578125" style="107" customWidth="1"/>
    <col min="2570" max="2571" width="21" style="107" customWidth="1"/>
    <col min="2572" max="2572" width="2.140625" style="107" customWidth="1"/>
    <col min="2573" max="2573" width="3" style="107" customWidth="1"/>
    <col min="2574" max="2816" width="11.42578125" style="107" hidden="1"/>
    <col min="2817" max="2817" width="1.7109375" style="107" customWidth="1"/>
    <col min="2818" max="2818" width="2.7109375" style="107" customWidth="1"/>
    <col min="2819" max="2819" width="11.42578125" style="107" customWidth="1"/>
    <col min="2820" max="2820" width="39.42578125" style="107" customWidth="1"/>
    <col min="2821" max="2822" width="21" style="107" customWidth="1"/>
    <col min="2823" max="2823" width="4.140625" style="107" customWidth="1"/>
    <col min="2824" max="2824" width="11.42578125" style="107" customWidth="1"/>
    <col min="2825" max="2825" width="53.42578125" style="107" customWidth="1"/>
    <col min="2826" max="2827" width="21" style="107" customWidth="1"/>
    <col min="2828" max="2828" width="2.140625" style="107" customWidth="1"/>
    <col min="2829" max="2829" width="3" style="107" customWidth="1"/>
    <col min="2830" max="3072" width="11.42578125" style="107" hidden="1"/>
    <col min="3073" max="3073" width="1.7109375" style="107" customWidth="1"/>
    <col min="3074" max="3074" width="2.7109375" style="107" customWidth="1"/>
    <col min="3075" max="3075" width="11.42578125" style="107" customWidth="1"/>
    <col min="3076" max="3076" width="39.42578125" style="107" customWidth="1"/>
    <col min="3077" max="3078" width="21" style="107" customWidth="1"/>
    <col min="3079" max="3079" width="4.140625" style="107" customWidth="1"/>
    <col min="3080" max="3080" width="11.42578125" style="107" customWidth="1"/>
    <col min="3081" max="3081" width="53.42578125" style="107" customWidth="1"/>
    <col min="3082" max="3083" width="21" style="107" customWidth="1"/>
    <col min="3084" max="3084" width="2.140625" style="107" customWidth="1"/>
    <col min="3085" max="3085" width="3" style="107" customWidth="1"/>
    <col min="3086" max="3328" width="11.42578125" style="107" hidden="1"/>
    <col min="3329" max="3329" width="1.7109375" style="107" customWidth="1"/>
    <col min="3330" max="3330" width="2.7109375" style="107" customWidth="1"/>
    <col min="3331" max="3331" width="11.42578125" style="107" customWidth="1"/>
    <col min="3332" max="3332" width="39.42578125" style="107" customWidth="1"/>
    <col min="3333" max="3334" width="21" style="107" customWidth="1"/>
    <col min="3335" max="3335" width="4.140625" style="107" customWidth="1"/>
    <col min="3336" max="3336" width="11.42578125" style="107" customWidth="1"/>
    <col min="3337" max="3337" width="53.42578125" style="107" customWidth="1"/>
    <col min="3338" max="3339" width="21" style="107" customWidth="1"/>
    <col min="3340" max="3340" width="2.140625" style="107" customWidth="1"/>
    <col min="3341" max="3341" width="3" style="107" customWidth="1"/>
    <col min="3342" max="3584" width="11.42578125" style="107" hidden="1"/>
    <col min="3585" max="3585" width="1.7109375" style="107" customWidth="1"/>
    <col min="3586" max="3586" width="2.7109375" style="107" customWidth="1"/>
    <col min="3587" max="3587" width="11.42578125" style="107" customWidth="1"/>
    <col min="3588" max="3588" width="39.42578125" style="107" customWidth="1"/>
    <col min="3589" max="3590" width="21" style="107" customWidth="1"/>
    <col min="3591" max="3591" width="4.140625" style="107" customWidth="1"/>
    <col min="3592" max="3592" width="11.42578125" style="107" customWidth="1"/>
    <col min="3593" max="3593" width="53.42578125" style="107" customWidth="1"/>
    <col min="3594" max="3595" width="21" style="107" customWidth="1"/>
    <col min="3596" max="3596" width="2.140625" style="107" customWidth="1"/>
    <col min="3597" max="3597" width="3" style="107" customWidth="1"/>
    <col min="3598" max="3840" width="11.42578125" style="107" hidden="1"/>
    <col min="3841" max="3841" width="1.7109375" style="107" customWidth="1"/>
    <col min="3842" max="3842" width="2.7109375" style="107" customWidth="1"/>
    <col min="3843" max="3843" width="11.42578125" style="107" customWidth="1"/>
    <col min="3844" max="3844" width="39.42578125" style="107" customWidth="1"/>
    <col min="3845" max="3846" width="21" style="107" customWidth="1"/>
    <col min="3847" max="3847" width="4.140625" style="107" customWidth="1"/>
    <col min="3848" max="3848" width="11.42578125" style="107" customWidth="1"/>
    <col min="3849" max="3849" width="53.42578125" style="107" customWidth="1"/>
    <col min="3850" max="3851" width="21" style="107" customWidth="1"/>
    <col min="3852" max="3852" width="2.140625" style="107" customWidth="1"/>
    <col min="3853" max="3853" width="3" style="107" customWidth="1"/>
    <col min="3854" max="4096" width="11.42578125" style="107" hidden="1"/>
    <col min="4097" max="4097" width="1.7109375" style="107" customWidth="1"/>
    <col min="4098" max="4098" width="2.7109375" style="107" customWidth="1"/>
    <col min="4099" max="4099" width="11.42578125" style="107" customWidth="1"/>
    <col min="4100" max="4100" width="39.42578125" style="107" customWidth="1"/>
    <col min="4101" max="4102" width="21" style="107" customWidth="1"/>
    <col min="4103" max="4103" width="4.140625" style="107" customWidth="1"/>
    <col min="4104" max="4104" width="11.42578125" style="107" customWidth="1"/>
    <col min="4105" max="4105" width="53.42578125" style="107" customWidth="1"/>
    <col min="4106" max="4107" width="21" style="107" customWidth="1"/>
    <col min="4108" max="4108" width="2.140625" style="107" customWidth="1"/>
    <col min="4109" max="4109" width="3" style="107" customWidth="1"/>
    <col min="4110" max="4352" width="11.42578125" style="107" hidden="1"/>
    <col min="4353" max="4353" width="1.7109375" style="107" customWidth="1"/>
    <col min="4354" max="4354" width="2.7109375" style="107" customWidth="1"/>
    <col min="4355" max="4355" width="11.42578125" style="107" customWidth="1"/>
    <col min="4356" max="4356" width="39.42578125" style="107" customWidth="1"/>
    <col min="4357" max="4358" width="21" style="107" customWidth="1"/>
    <col min="4359" max="4359" width="4.140625" style="107" customWidth="1"/>
    <col min="4360" max="4360" width="11.42578125" style="107" customWidth="1"/>
    <col min="4361" max="4361" width="53.42578125" style="107" customWidth="1"/>
    <col min="4362" max="4363" width="21" style="107" customWidth="1"/>
    <col min="4364" max="4364" width="2.140625" style="107" customWidth="1"/>
    <col min="4365" max="4365" width="3" style="107" customWidth="1"/>
    <col min="4366" max="4608" width="11.42578125" style="107" hidden="1"/>
    <col min="4609" max="4609" width="1.7109375" style="107" customWidth="1"/>
    <col min="4610" max="4610" width="2.7109375" style="107" customWidth="1"/>
    <col min="4611" max="4611" width="11.42578125" style="107" customWidth="1"/>
    <col min="4612" max="4612" width="39.42578125" style="107" customWidth="1"/>
    <col min="4613" max="4614" width="21" style="107" customWidth="1"/>
    <col min="4615" max="4615" width="4.140625" style="107" customWidth="1"/>
    <col min="4616" max="4616" width="11.42578125" style="107" customWidth="1"/>
    <col min="4617" max="4617" width="53.42578125" style="107" customWidth="1"/>
    <col min="4618" max="4619" width="21" style="107" customWidth="1"/>
    <col min="4620" max="4620" width="2.140625" style="107" customWidth="1"/>
    <col min="4621" max="4621" width="3" style="107" customWidth="1"/>
    <col min="4622" max="4864" width="11.42578125" style="107" hidden="1"/>
    <col min="4865" max="4865" width="1.7109375" style="107" customWidth="1"/>
    <col min="4866" max="4866" width="2.7109375" style="107" customWidth="1"/>
    <col min="4867" max="4867" width="11.42578125" style="107" customWidth="1"/>
    <col min="4868" max="4868" width="39.42578125" style="107" customWidth="1"/>
    <col min="4869" max="4870" width="21" style="107" customWidth="1"/>
    <col min="4871" max="4871" width="4.140625" style="107" customWidth="1"/>
    <col min="4872" max="4872" width="11.42578125" style="107" customWidth="1"/>
    <col min="4873" max="4873" width="53.42578125" style="107" customWidth="1"/>
    <col min="4874" max="4875" width="21" style="107" customWidth="1"/>
    <col min="4876" max="4876" width="2.140625" style="107" customWidth="1"/>
    <col min="4877" max="4877" width="3" style="107" customWidth="1"/>
    <col min="4878" max="5120" width="11.42578125" style="107" hidden="1"/>
    <col min="5121" max="5121" width="1.7109375" style="107" customWidth="1"/>
    <col min="5122" max="5122" width="2.7109375" style="107" customWidth="1"/>
    <col min="5123" max="5123" width="11.42578125" style="107" customWidth="1"/>
    <col min="5124" max="5124" width="39.42578125" style="107" customWidth="1"/>
    <col min="5125" max="5126" width="21" style="107" customWidth="1"/>
    <col min="5127" max="5127" width="4.140625" style="107" customWidth="1"/>
    <col min="5128" max="5128" width="11.42578125" style="107" customWidth="1"/>
    <col min="5129" max="5129" width="53.42578125" style="107" customWidth="1"/>
    <col min="5130" max="5131" width="21" style="107" customWidth="1"/>
    <col min="5132" max="5132" width="2.140625" style="107" customWidth="1"/>
    <col min="5133" max="5133" width="3" style="107" customWidth="1"/>
    <col min="5134" max="5376" width="11.42578125" style="107" hidden="1"/>
    <col min="5377" max="5377" width="1.7109375" style="107" customWidth="1"/>
    <col min="5378" max="5378" width="2.7109375" style="107" customWidth="1"/>
    <col min="5379" max="5379" width="11.42578125" style="107" customWidth="1"/>
    <col min="5380" max="5380" width="39.42578125" style="107" customWidth="1"/>
    <col min="5381" max="5382" width="21" style="107" customWidth="1"/>
    <col min="5383" max="5383" width="4.140625" style="107" customWidth="1"/>
    <col min="5384" max="5384" width="11.42578125" style="107" customWidth="1"/>
    <col min="5385" max="5385" width="53.42578125" style="107" customWidth="1"/>
    <col min="5386" max="5387" width="21" style="107" customWidth="1"/>
    <col min="5388" max="5388" width="2.140625" style="107" customWidth="1"/>
    <col min="5389" max="5389" width="3" style="107" customWidth="1"/>
    <col min="5390" max="5632" width="11.42578125" style="107" hidden="1"/>
    <col min="5633" max="5633" width="1.7109375" style="107" customWidth="1"/>
    <col min="5634" max="5634" width="2.7109375" style="107" customWidth="1"/>
    <col min="5635" max="5635" width="11.42578125" style="107" customWidth="1"/>
    <col min="5636" max="5636" width="39.42578125" style="107" customWidth="1"/>
    <col min="5637" max="5638" width="21" style="107" customWidth="1"/>
    <col min="5639" max="5639" width="4.140625" style="107" customWidth="1"/>
    <col min="5640" max="5640" width="11.42578125" style="107" customWidth="1"/>
    <col min="5641" max="5641" width="53.42578125" style="107" customWidth="1"/>
    <col min="5642" max="5643" width="21" style="107" customWidth="1"/>
    <col min="5644" max="5644" width="2.140625" style="107" customWidth="1"/>
    <col min="5645" max="5645" width="3" style="107" customWidth="1"/>
    <col min="5646" max="5888" width="11.42578125" style="107" hidden="1"/>
    <col min="5889" max="5889" width="1.7109375" style="107" customWidth="1"/>
    <col min="5890" max="5890" width="2.7109375" style="107" customWidth="1"/>
    <col min="5891" max="5891" width="11.42578125" style="107" customWidth="1"/>
    <col min="5892" max="5892" width="39.42578125" style="107" customWidth="1"/>
    <col min="5893" max="5894" width="21" style="107" customWidth="1"/>
    <col min="5895" max="5895" width="4.140625" style="107" customWidth="1"/>
    <col min="5896" max="5896" width="11.42578125" style="107" customWidth="1"/>
    <col min="5897" max="5897" width="53.42578125" style="107" customWidth="1"/>
    <col min="5898" max="5899" width="21" style="107" customWidth="1"/>
    <col min="5900" max="5900" width="2.140625" style="107" customWidth="1"/>
    <col min="5901" max="5901" width="3" style="107" customWidth="1"/>
    <col min="5902" max="6144" width="11.42578125" style="107" hidden="1"/>
    <col min="6145" max="6145" width="1.7109375" style="107" customWidth="1"/>
    <col min="6146" max="6146" width="2.7109375" style="107" customWidth="1"/>
    <col min="6147" max="6147" width="11.42578125" style="107" customWidth="1"/>
    <col min="6148" max="6148" width="39.42578125" style="107" customWidth="1"/>
    <col min="6149" max="6150" width="21" style="107" customWidth="1"/>
    <col min="6151" max="6151" width="4.140625" style="107" customWidth="1"/>
    <col min="6152" max="6152" width="11.42578125" style="107" customWidth="1"/>
    <col min="6153" max="6153" width="53.42578125" style="107" customWidth="1"/>
    <col min="6154" max="6155" width="21" style="107" customWidth="1"/>
    <col min="6156" max="6156" width="2.140625" style="107" customWidth="1"/>
    <col min="6157" max="6157" width="3" style="107" customWidth="1"/>
    <col min="6158" max="6400" width="11.42578125" style="107" hidden="1"/>
    <col min="6401" max="6401" width="1.7109375" style="107" customWidth="1"/>
    <col min="6402" max="6402" width="2.7109375" style="107" customWidth="1"/>
    <col min="6403" max="6403" width="11.42578125" style="107" customWidth="1"/>
    <col min="6404" max="6404" width="39.42578125" style="107" customWidth="1"/>
    <col min="6405" max="6406" width="21" style="107" customWidth="1"/>
    <col min="6407" max="6407" width="4.140625" style="107" customWidth="1"/>
    <col min="6408" max="6408" width="11.42578125" style="107" customWidth="1"/>
    <col min="6409" max="6409" width="53.42578125" style="107" customWidth="1"/>
    <col min="6410" max="6411" width="21" style="107" customWidth="1"/>
    <col min="6412" max="6412" width="2.140625" style="107" customWidth="1"/>
    <col min="6413" max="6413" width="3" style="107" customWidth="1"/>
    <col min="6414" max="6656" width="11.42578125" style="107" hidden="1"/>
    <col min="6657" max="6657" width="1.7109375" style="107" customWidth="1"/>
    <col min="6658" max="6658" width="2.7109375" style="107" customWidth="1"/>
    <col min="6659" max="6659" width="11.42578125" style="107" customWidth="1"/>
    <col min="6660" max="6660" width="39.42578125" style="107" customWidth="1"/>
    <col min="6661" max="6662" width="21" style="107" customWidth="1"/>
    <col min="6663" max="6663" width="4.140625" style="107" customWidth="1"/>
    <col min="6664" max="6664" width="11.42578125" style="107" customWidth="1"/>
    <col min="6665" max="6665" width="53.42578125" style="107" customWidth="1"/>
    <col min="6666" max="6667" width="21" style="107" customWidth="1"/>
    <col min="6668" max="6668" width="2.140625" style="107" customWidth="1"/>
    <col min="6669" max="6669" width="3" style="107" customWidth="1"/>
    <col min="6670" max="6912" width="11.42578125" style="107" hidden="1"/>
    <col min="6913" max="6913" width="1.7109375" style="107" customWidth="1"/>
    <col min="6914" max="6914" width="2.7109375" style="107" customWidth="1"/>
    <col min="6915" max="6915" width="11.42578125" style="107" customWidth="1"/>
    <col min="6916" max="6916" width="39.42578125" style="107" customWidth="1"/>
    <col min="6917" max="6918" width="21" style="107" customWidth="1"/>
    <col min="6919" max="6919" width="4.140625" style="107" customWidth="1"/>
    <col min="6920" max="6920" width="11.42578125" style="107" customWidth="1"/>
    <col min="6921" max="6921" width="53.42578125" style="107" customWidth="1"/>
    <col min="6922" max="6923" width="21" style="107" customWidth="1"/>
    <col min="6924" max="6924" width="2.140625" style="107" customWidth="1"/>
    <col min="6925" max="6925" width="3" style="107" customWidth="1"/>
    <col min="6926" max="7168" width="11.42578125" style="107" hidden="1"/>
    <col min="7169" max="7169" width="1.7109375" style="107" customWidth="1"/>
    <col min="7170" max="7170" width="2.7109375" style="107" customWidth="1"/>
    <col min="7171" max="7171" width="11.42578125" style="107" customWidth="1"/>
    <col min="7172" max="7172" width="39.42578125" style="107" customWidth="1"/>
    <col min="7173" max="7174" width="21" style="107" customWidth="1"/>
    <col min="7175" max="7175" width="4.140625" style="107" customWidth="1"/>
    <col min="7176" max="7176" width="11.42578125" style="107" customWidth="1"/>
    <col min="7177" max="7177" width="53.42578125" style="107" customWidth="1"/>
    <col min="7178" max="7179" width="21" style="107" customWidth="1"/>
    <col min="7180" max="7180" width="2.140625" style="107" customWidth="1"/>
    <col min="7181" max="7181" width="3" style="107" customWidth="1"/>
    <col min="7182" max="7424" width="11.42578125" style="107" hidden="1"/>
    <col min="7425" max="7425" width="1.7109375" style="107" customWidth="1"/>
    <col min="7426" max="7426" width="2.7109375" style="107" customWidth="1"/>
    <col min="7427" max="7427" width="11.42578125" style="107" customWidth="1"/>
    <col min="7428" max="7428" width="39.42578125" style="107" customWidth="1"/>
    <col min="7429" max="7430" width="21" style="107" customWidth="1"/>
    <col min="7431" max="7431" width="4.140625" style="107" customWidth="1"/>
    <col min="7432" max="7432" width="11.42578125" style="107" customWidth="1"/>
    <col min="7433" max="7433" width="53.42578125" style="107" customWidth="1"/>
    <col min="7434" max="7435" width="21" style="107" customWidth="1"/>
    <col min="7436" max="7436" width="2.140625" style="107" customWidth="1"/>
    <col min="7437" max="7437" width="3" style="107" customWidth="1"/>
    <col min="7438" max="7680" width="11.42578125" style="107" hidden="1"/>
    <col min="7681" max="7681" width="1.7109375" style="107" customWidth="1"/>
    <col min="7682" max="7682" width="2.7109375" style="107" customWidth="1"/>
    <col min="7683" max="7683" width="11.42578125" style="107" customWidth="1"/>
    <col min="7684" max="7684" width="39.42578125" style="107" customWidth="1"/>
    <col min="7685" max="7686" width="21" style="107" customWidth="1"/>
    <col min="7687" max="7687" width="4.140625" style="107" customWidth="1"/>
    <col min="7688" max="7688" width="11.42578125" style="107" customWidth="1"/>
    <col min="7689" max="7689" width="53.42578125" style="107" customWidth="1"/>
    <col min="7690" max="7691" width="21" style="107" customWidth="1"/>
    <col min="7692" max="7692" width="2.140625" style="107" customWidth="1"/>
    <col min="7693" max="7693" width="3" style="107" customWidth="1"/>
    <col min="7694" max="7936" width="11.42578125" style="107" hidden="1"/>
    <col min="7937" max="7937" width="1.7109375" style="107" customWidth="1"/>
    <col min="7938" max="7938" width="2.7109375" style="107" customWidth="1"/>
    <col min="7939" max="7939" width="11.42578125" style="107" customWidth="1"/>
    <col min="7940" max="7940" width="39.42578125" style="107" customWidth="1"/>
    <col min="7941" max="7942" width="21" style="107" customWidth="1"/>
    <col min="7943" max="7943" width="4.140625" style="107" customWidth="1"/>
    <col min="7944" max="7944" width="11.42578125" style="107" customWidth="1"/>
    <col min="7945" max="7945" width="53.42578125" style="107" customWidth="1"/>
    <col min="7946" max="7947" width="21" style="107" customWidth="1"/>
    <col min="7948" max="7948" width="2.140625" style="107" customWidth="1"/>
    <col min="7949" max="7949" width="3" style="107" customWidth="1"/>
    <col min="7950" max="8192" width="11.42578125" style="107" hidden="1"/>
    <col min="8193" max="8193" width="1.7109375" style="107" customWidth="1"/>
    <col min="8194" max="8194" width="2.7109375" style="107" customWidth="1"/>
    <col min="8195" max="8195" width="11.42578125" style="107" customWidth="1"/>
    <col min="8196" max="8196" width="39.42578125" style="107" customWidth="1"/>
    <col min="8197" max="8198" width="21" style="107" customWidth="1"/>
    <col min="8199" max="8199" width="4.140625" style="107" customWidth="1"/>
    <col min="8200" max="8200" width="11.42578125" style="107" customWidth="1"/>
    <col min="8201" max="8201" width="53.42578125" style="107" customWidth="1"/>
    <col min="8202" max="8203" width="21" style="107" customWidth="1"/>
    <col min="8204" max="8204" width="2.140625" style="107" customWidth="1"/>
    <col min="8205" max="8205" width="3" style="107" customWidth="1"/>
    <col min="8206" max="8448" width="11.42578125" style="107" hidden="1"/>
    <col min="8449" max="8449" width="1.7109375" style="107" customWidth="1"/>
    <col min="8450" max="8450" width="2.7109375" style="107" customWidth="1"/>
    <col min="8451" max="8451" width="11.42578125" style="107" customWidth="1"/>
    <col min="8452" max="8452" width="39.42578125" style="107" customWidth="1"/>
    <col min="8453" max="8454" width="21" style="107" customWidth="1"/>
    <col min="8455" max="8455" width="4.140625" style="107" customWidth="1"/>
    <col min="8456" max="8456" width="11.42578125" style="107" customWidth="1"/>
    <col min="8457" max="8457" width="53.42578125" style="107" customWidth="1"/>
    <col min="8458" max="8459" width="21" style="107" customWidth="1"/>
    <col min="8460" max="8460" width="2.140625" style="107" customWidth="1"/>
    <col min="8461" max="8461" width="3" style="107" customWidth="1"/>
    <col min="8462" max="8704" width="11.42578125" style="107" hidden="1"/>
    <col min="8705" max="8705" width="1.7109375" style="107" customWidth="1"/>
    <col min="8706" max="8706" width="2.7109375" style="107" customWidth="1"/>
    <col min="8707" max="8707" width="11.42578125" style="107" customWidth="1"/>
    <col min="8708" max="8708" width="39.42578125" style="107" customWidth="1"/>
    <col min="8709" max="8710" width="21" style="107" customWidth="1"/>
    <col min="8711" max="8711" width="4.140625" style="107" customWidth="1"/>
    <col min="8712" max="8712" width="11.42578125" style="107" customWidth="1"/>
    <col min="8713" max="8713" width="53.42578125" style="107" customWidth="1"/>
    <col min="8714" max="8715" width="21" style="107" customWidth="1"/>
    <col min="8716" max="8716" width="2.140625" style="107" customWidth="1"/>
    <col min="8717" max="8717" width="3" style="107" customWidth="1"/>
    <col min="8718" max="8960" width="11.42578125" style="107" hidden="1"/>
    <col min="8961" max="8961" width="1.7109375" style="107" customWidth="1"/>
    <col min="8962" max="8962" width="2.7109375" style="107" customWidth="1"/>
    <col min="8963" max="8963" width="11.42578125" style="107" customWidth="1"/>
    <col min="8964" max="8964" width="39.42578125" style="107" customWidth="1"/>
    <col min="8965" max="8966" width="21" style="107" customWidth="1"/>
    <col min="8967" max="8967" width="4.140625" style="107" customWidth="1"/>
    <col min="8968" max="8968" width="11.42578125" style="107" customWidth="1"/>
    <col min="8969" max="8969" width="53.42578125" style="107" customWidth="1"/>
    <col min="8970" max="8971" width="21" style="107" customWidth="1"/>
    <col min="8972" max="8972" width="2.140625" style="107" customWidth="1"/>
    <col min="8973" max="8973" width="3" style="107" customWidth="1"/>
    <col min="8974" max="9216" width="11.42578125" style="107" hidden="1"/>
    <col min="9217" max="9217" width="1.7109375" style="107" customWidth="1"/>
    <col min="9218" max="9218" width="2.7109375" style="107" customWidth="1"/>
    <col min="9219" max="9219" width="11.42578125" style="107" customWidth="1"/>
    <col min="9220" max="9220" width="39.42578125" style="107" customWidth="1"/>
    <col min="9221" max="9222" width="21" style="107" customWidth="1"/>
    <col min="9223" max="9223" width="4.140625" style="107" customWidth="1"/>
    <col min="9224" max="9224" width="11.42578125" style="107" customWidth="1"/>
    <col min="9225" max="9225" width="53.42578125" style="107" customWidth="1"/>
    <col min="9226" max="9227" width="21" style="107" customWidth="1"/>
    <col min="9228" max="9228" width="2.140625" style="107" customWidth="1"/>
    <col min="9229" max="9229" width="3" style="107" customWidth="1"/>
    <col min="9230" max="9472" width="11.42578125" style="107" hidden="1"/>
    <col min="9473" max="9473" width="1.7109375" style="107" customWidth="1"/>
    <col min="9474" max="9474" width="2.7109375" style="107" customWidth="1"/>
    <col min="9475" max="9475" width="11.42578125" style="107" customWidth="1"/>
    <col min="9476" max="9476" width="39.42578125" style="107" customWidth="1"/>
    <col min="9477" max="9478" width="21" style="107" customWidth="1"/>
    <col min="9479" max="9479" width="4.140625" style="107" customWidth="1"/>
    <col min="9480" max="9480" width="11.42578125" style="107" customWidth="1"/>
    <col min="9481" max="9481" width="53.42578125" style="107" customWidth="1"/>
    <col min="9482" max="9483" width="21" style="107" customWidth="1"/>
    <col min="9484" max="9484" width="2.140625" style="107" customWidth="1"/>
    <col min="9485" max="9485" width="3" style="107" customWidth="1"/>
    <col min="9486" max="9728" width="11.42578125" style="107" hidden="1"/>
    <col min="9729" max="9729" width="1.7109375" style="107" customWidth="1"/>
    <col min="9730" max="9730" width="2.7109375" style="107" customWidth="1"/>
    <col min="9731" max="9731" width="11.42578125" style="107" customWidth="1"/>
    <col min="9732" max="9732" width="39.42578125" style="107" customWidth="1"/>
    <col min="9733" max="9734" width="21" style="107" customWidth="1"/>
    <col min="9735" max="9735" width="4.140625" style="107" customWidth="1"/>
    <col min="9736" max="9736" width="11.42578125" style="107" customWidth="1"/>
    <col min="9737" max="9737" width="53.42578125" style="107" customWidth="1"/>
    <col min="9738" max="9739" width="21" style="107" customWidth="1"/>
    <col min="9740" max="9740" width="2.140625" style="107" customWidth="1"/>
    <col min="9741" max="9741" width="3" style="107" customWidth="1"/>
    <col min="9742" max="9984" width="11.42578125" style="107" hidden="1"/>
    <col min="9985" max="9985" width="1.7109375" style="107" customWidth="1"/>
    <col min="9986" max="9986" width="2.7109375" style="107" customWidth="1"/>
    <col min="9987" max="9987" width="11.42578125" style="107" customWidth="1"/>
    <col min="9988" max="9988" width="39.42578125" style="107" customWidth="1"/>
    <col min="9989" max="9990" width="21" style="107" customWidth="1"/>
    <col min="9991" max="9991" width="4.140625" style="107" customWidth="1"/>
    <col min="9992" max="9992" width="11.42578125" style="107" customWidth="1"/>
    <col min="9993" max="9993" width="53.42578125" style="107" customWidth="1"/>
    <col min="9994" max="9995" width="21" style="107" customWidth="1"/>
    <col min="9996" max="9996" width="2.140625" style="107" customWidth="1"/>
    <col min="9997" max="9997" width="3" style="107" customWidth="1"/>
    <col min="9998" max="10240" width="11.42578125" style="107" hidden="1"/>
    <col min="10241" max="10241" width="1.7109375" style="107" customWidth="1"/>
    <col min="10242" max="10242" width="2.7109375" style="107" customWidth="1"/>
    <col min="10243" max="10243" width="11.42578125" style="107" customWidth="1"/>
    <col min="10244" max="10244" width="39.42578125" style="107" customWidth="1"/>
    <col min="10245" max="10246" width="21" style="107" customWidth="1"/>
    <col min="10247" max="10247" width="4.140625" style="107" customWidth="1"/>
    <col min="10248" max="10248" width="11.42578125" style="107" customWidth="1"/>
    <col min="10249" max="10249" width="53.42578125" style="107" customWidth="1"/>
    <col min="10250" max="10251" width="21" style="107" customWidth="1"/>
    <col min="10252" max="10252" width="2.140625" style="107" customWidth="1"/>
    <col min="10253" max="10253" width="3" style="107" customWidth="1"/>
    <col min="10254" max="10496" width="11.42578125" style="107" hidden="1"/>
    <col min="10497" max="10497" width="1.7109375" style="107" customWidth="1"/>
    <col min="10498" max="10498" width="2.7109375" style="107" customWidth="1"/>
    <col min="10499" max="10499" width="11.42578125" style="107" customWidth="1"/>
    <col min="10500" max="10500" width="39.42578125" style="107" customWidth="1"/>
    <col min="10501" max="10502" width="21" style="107" customWidth="1"/>
    <col min="10503" max="10503" width="4.140625" style="107" customWidth="1"/>
    <col min="10504" max="10504" width="11.42578125" style="107" customWidth="1"/>
    <col min="10505" max="10505" width="53.42578125" style="107" customWidth="1"/>
    <col min="10506" max="10507" width="21" style="107" customWidth="1"/>
    <col min="10508" max="10508" width="2.140625" style="107" customWidth="1"/>
    <col min="10509" max="10509" width="3" style="107" customWidth="1"/>
    <col min="10510" max="10752" width="11.42578125" style="107" hidden="1"/>
    <col min="10753" max="10753" width="1.7109375" style="107" customWidth="1"/>
    <col min="10754" max="10754" width="2.7109375" style="107" customWidth="1"/>
    <col min="10755" max="10755" width="11.42578125" style="107" customWidth="1"/>
    <col min="10756" max="10756" width="39.42578125" style="107" customWidth="1"/>
    <col min="10757" max="10758" width="21" style="107" customWidth="1"/>
    <col min="10759" max="10759" width="4.140625" style="107" customWidth="1"/>
    <col min="10760" max="10760" width="11.42578125" style="107" customWidth="1"/>
    <col min="10761" max="10761" width="53.42578125" style="107" customWidth="1"/>
    <col min="10762" max="10763" width="21" style="107" customWidth="1"/>
    <col min="10764" max="10764" width="2.140625" style="107" customWidth="1"/>
    <col min="10765" max="10765" width="3" style="107" customWidth="1"/>
    <col min="10766" max="11008" width="11.42578125" style="107" hidden="1"/>
    <col min="11009" max="11009" width="1.7109375" style="107" customWidth="1"/>
    <col min="11010" max="11010" width="2.7109375" style="107" customWidth="1"/>
    <col min="11011" max="11011" width="11.42578125" style="107" customWidth="1"/>
    <col min="11012" max="11012" width="39.42578125" style="107" customWidth="1"/>
    <col min="11013" max="11014" width="21" style="107" customWidth="1"/>
    <col min="11015" max="11015" width="4.140625" style="107" customWidth="1"/>
    <col min="11016" max="11016" width="11.42578125" style="107" customWidth="1"/>
    <col min="11017" max="11017" width="53.42578125" style="107" customWidth="1"/>
    <col min="11018" max="11019" width="21" style="107" customWidth="1"/>
    <col min="11020" max="11020" width="2.140625" style="107" customWidth="1"/>
    <col min="11021" max="11021" width="3" style="107" customWidth="1"/>
    <col min="11022" max="11264" width="11.42578125" style="107" hidden="1"/>
    <col min="11265" max="11265" width="1.7109375" style="107" customWidth="1"/>
    <col min="11266" max="11266" width="2.7109375" style="107" customWidth="1"/>
    <col min="11267" max="11267" width="11.42578125" style="107" customWidth="1"/>
    <col min="11268" max="11268" width="39.42578125" style="107" customWidth="1"/>
    <col min="11269" max="11270" width="21" style="107" customWidth="1"/>
    <col min="11271" max="11271" width="4.140625" style="107" customWidth="1"/>
    <col min="11272" max="11272" width="11.42578125" style="107" customWidth="1"/>
    <col min="11273" max="11273" width="53.42578125" style="107" customWidth="1"/>
    <col min="11274" max="11275" width="21" style="107" customWidth="1"/>
    <col min="11276" max="11276" width="2.140625" style="107" customWidth="1"/>
    <col min="11277" max="11277" width="3" style="107" customWidth="1"/>
    <col min="11278" max="11520" width="11.42578125" style="107" hidden="1"/>
    <col min="11521" max="11521" width="1.7109375" style="107" customWidth="1"/>
    <col min="11522" max="11522" width="2.7109375" style="107" customWidth="1"/>
    <col min="11523" max="11523" width="11.42578125" style="107" customWidth="1"/>
    <col min="11524" max="11524" width="39.42578125" style="107" customWidth="1"/>
    <col min="11525" max="11526" width="21" style="107" customWidth="1"/>
    <col min="11527" max="11527" width="4.140625" style="107" customWidth="1"/>
    <col min="11528" max="11528" width="11.42578125" style="107" customWidth="1"/>
    <col min="11529" max="11529" width="53.42578125" style="107" customWidth="1"/>
    <col min="11530" max="11531" width="21" style="107" customWidth="1"/>
    <col min="11532" max="11532" width="2.140625" style="107" customWidth="1"/>
    <col min="11533" max="11533" width="3" style="107" customWidth="1"/>
    <col min="11534" max="11776" width="11.42578125" style="107" hidden="1"/>
    <col min="11777" max="11777" width="1.7109375" style="107" customWidth="1"/>
    <col min="11778" max="11778" width="2.7109375" style="107" customWidth="1"/>
    <col min="11779" max="11779" width="11.42578125" style="107" customWidth="1"/>
    <col min="11780" max="11780" width="39.42578125" style="107" customWidth="1"/>
    <col min="11781" max="11782" width="21" style="107" customWidth="1"/>
    <col min="11783" max="11783" width="4.140625" style="107" customWidth="1"/>
    <col min="11784" max="11784" width="11.42578125" style="107" customWidth="1"/>
    <col min="11785" max="11785" width="53.42578125" style="107" customWidth="1"/>
    <col min="11786" max="11787" width="21" style="107" customWidth="1"/>
    <col min="11788" max="11788" width="2.140625" style="107" customWidth="1"/>
    <col min="11789" max="11789" width="3" style="107" customWidth="1"/>
    <col min="11790" max="12032" width="11.42578125" style="107" hidden="1"/>
    <col min="12033" max="12033" width="1.7109375" style="107" customWidth="1"/>
    <col min="12034" max="12034" width="2.7109375" style="107" customWidth="1"/>
    <col min="12035" max="12035" width="11.42578125" style="107" customWidth="1"/>
    <col min="12036" max="12036" width="39.42578125" style="107" customWidth="1"/>
    <col min="12037" max="12038" width="21" style="107" customWidth="1"/>
    <col min="12039" max="12039" width="4.140625" style="107" customWidth="1"/>
    <col min="12040" max="12040" width="11.42578125" style="107" customWidth="1"/>
    <col min="12041" max="12041" width="53.42578125" style="107" customWidth="1"/>
    <col min="12042" max="12043" width="21" style="107" customWidth="1"/>
    <col min="12044" max="12044" width="2.140625" style="107" customWidth="1"/>
    <col min="12045" max="12045" width="3" style="107" customWidth="1"/>
    <col min="12046" max="12288" width="11.42578125" style="107" hidden="1"/>
    <col min="12289" max="12289" width="1.7109375" style="107" customWidth="1"/>
    <col min="12290" max="12290" width="2.7109375" style="107" customWidth="1"/>
    <col min="12291" max="12291" width="11.42578125" style="107" customWidth="1"/>
    <col min="12292" max="12292" width="39.42578125" style="107" customWidth="1"/>
    <col min="12293" max="12294" width="21" style="107" customWidth="1"/>
    <col min="12295" max="12295" width="4.140625" style="107" customWidth="1"/>
    <col min="12296" max="12296" width="11.42578125" style="107" customWidth="1"/>
    <col min="12297" max="12297" width="53.42578125" style="107" customWidth="1"/>
    <col min="12298" max="12299" width="21" style="107" customWidth="1"/>
    <col min="12300" max="12300" width="2.140625" style="107" customWidth="1"/>
    <col min="12301" max="12301" width="3" style="107" customWidth="1"/>
    <col min="12302" max="12544" width="11.42578125" style="107" hidden="1"/>
    <col min="12545" max="12545" width="1.7109375" style="107" customWidth="1"/>
    <col min="12546" max="12546" width="2.7109375" style="107" customWidth="1"/>
    <col min="12547" max="12547" width="11.42578125" style="107" customWidth="1"/>
    <col min="12548" max="12548" width="39.42578125" style="107" customWidth="1"/>
    <col min="12549" max="12550" width="21" style="107" customWidth="1"/>
    <col min="12551" max="12551" width="4.140625" style="107" customWidth="1"/>
    <col min="12552" max="12552" width="11.42578125" style="107" customWidth="1"/>
    <col min="12553" max="12553" width="53.42578125" style="107" customWidth="1"/>
    <col min="12554" max="12555" width="21" style="107" customWidth="1"/>
    <col min="12556" max="12556" width="2.140625" style="107" customWidth="1"/>
    <col min="12557" max="12557" width="3" style="107" customWidth="1"/>
    <col min="12558" max="12800" width="11.42578125" style="107" hidden="1"/>
    <col min="12801" max="12801" width="1.7109375" style="107" customWidth="1"/>
    <col min="12802" max="12802" width="2.7109375" style="107" customWidth="1"/>
    <col min="12803" max="12803" width="11.42578125" style="107" customWidth="1"/>
    <col min="12804" max="12804" width="39.42578125" style="107" customWidth="1"/>
    <col min="12805" max="12806" width="21" style="107" customWidth="1"/>
    <col min="12807" max="12807" width="4.140625" style="107" customWidth="1"/>
    <col min="12808" max="12808" width="11.42578125" style="107" customWidth="1"/>
    <col min="12809" max="12809" width="53.42578125" style="107" customWidth="1"/>
    <col min="12810" max="12811" width="21" style="107" customWidth="1"/>
    <col min="12812" max="12812" width="2.140625" style="107" customWidth="1"/>
    <col min="12813" max="12813" width="3" style="107" customWidth="1"/>
    <col min="12814" max="13056" width="11.42578125" style="107" hidden="1"/>
    <col min="13057" max="13057" width="1.7109375" style="107" customWidth="1"/>
    <col min="13058" max="13058" width="2.7109375" style="107" customWidth="1"/>
    <col min="13059" max="13059" width="11.42578125" style="107" customWidth="1"/>
    <col min="13060" max="13060" width="39.42578125" style="107" customWidth="1"/>
    <col min="13061" max="13062" width="21" style="107" customWidth="1"/>
    <col min="13063" max="13063" width="4.140625" style="107" customWidth="1"/>
    <col min="13064" max="13064" width="11.42578125" style="107" customWidth="1"/>
    <col min="13065" max="13065" width="53.42578125" style="107" customWidth="1"/>
    <col min="13066" max="13067" width="21" style="107" customWidth="1"/>
    <col min="13068" max="13068" width="2.140625" style="107" customWidth="1"/>
    <col min="13069" max="13069" width="3" style="107" customWidth="1"/>
    <col min="13070" max="13312" width="11.42578125" style="107" hidden="1"/>
    <col min="13313" max="13313" width="1.7109375" style="107" customWidth="1"/>
    <col min="13314" max="13314" width="2.7109375" style="107" customWidth="1"/>
    <col min="13315" max="13315" width="11.42578125" style="107" customWidth="1"/>
    <col min="13316" max="13316" width="39.42578125" style="107" customWidth="1"/>
    <col min="13317" max="13318" width="21" style="107" customWidth="1"/>
    <col min="13319" max="13319" width="4.140625" style="107" customWidth="1"/>
    <col min="13320" max="13320" width="11.42578125" style="107" customWidth="1"/>
    <col min="13321" max="13321" width="53.42578125" style="107" customWidth="1"/>
    <col min="13322" max="13323" width="21" style="107" customWidth="1"/>
    <col min="13324" max="13324" width="2.140625" style="107" customWidth="1"/>
    <col min="13325" max="13325" width="3" style="107" customWidth="1"/>
    <col min="13326" max="13568" width="11.42578125" style="107" hidden="1"/>
    <col min="13569" max="13569" width="1.7109375" style="107" customWidth="1"/>
    <col min="13570" max="13570" width="2.7109375" style="107" customWidth="1"/>
    <col min="13571" max="13571" width="11.42578125" style="107" customWidth="1"/>
    <col min="13572" max="13572" width="39.42578125" style="107" customWidth="1"/>
    <col min="13573" max="13574" width="21" style="107" customWidth="1"/>
    <col min="13575" max="13575" width="4.140625" style="107" customWidth="1"/>
    <col min="13576" max="13576" width="11.42578125" style="107" customWidth="1"/>
    <col min="13577" max="13577" width="53.42578125" style="107" customWidth="1"/>
    <col min="13578" max="13579" width="21" style="107" customWidth="1"/>
    <col min="13580" max="13580" width="2.140625" style="107" customWidth="1"/>
    <col min="13581" max="13581" width="3" style="107" customWidth="1"/>
    <col min="13582" max="13824" width="11.42578125" style="107" hidden="1"/>
    <col min="13825" max="13825" width="1.7109375" style="107" customWidth="1"/>
    <col min="13826" max="13826" width="2.7109375" style="107" customWidth="1"/>
    <col min="13827" max="13827" width="11.42578125" style="107" customWidth="1"/>
    <col min="13828" max="13828" width="39.42578125" style="107" customWidth="1"/>
    <col min="13829" max="13830" width="21" style="107" customWidth="1"/>
    <col min="13831" max="13831" width="4.140625" style="107" customWidth="1"/>
    <col min="13832" max="13832" width="11.42578125" style="107" customWidth="1"/>
    <col min="13833" max="13833" width="53.42578125" style="107" customWidth="1"/>
    <col min="13834" max="13835" width="21" style="107" customWidth="1"/>
    <col min="13836" max="13836" width="2.140625" style="107" customWidth="1"/>
    <col min="13837" max="13837" width="3" style="107" customWidth="1"/>
    <col min="13838" max="14080" width="11.42578125" style="107" hidden="1"/>
    <col min="14081" max="14081" width="1.7109375" style="107" customWidth="1"/>
    <col min="14082" max="14082" width="2.7109375" style="107" customWidth="1"/>
    <col min="14083" max="14083" width="11.42578125" style="107" customWidth="1"/>
    <col min="14084" max="14084" width="39.42578125" style="107" customWidth="1"/>
    <col min="14085" max="14086" width="21" style="107" customWidth="1"/>
    <col min="14087" max="14087" width="4.140625" style="107" customWidth="1"/>
    <col min="14088" max="14088" width="11.42578125" style="107" customWidth="1"/>
    <col min="14089" max="14089" width="53.42578125" style="107" customWidth="1"/>
    <col min="14090" max="14091" width="21" style="107" customWidth="1"/>
    <col min="14092" max="14092" width="2.140625" style="107" customWidth="1"/>
    <col min="14093" max="14093" width="3" style="107" customWidth="1"/>
    <col min="14094" max="14336" width="11.42578125" style="107" hidden="1"/>
    <col min="14337" max="14337" width="1.7109375" style="107" customWidth="1"/>
    <col min="14338" max="14338" width="2.7109375" style="107" customWidth="1"/>
    <col min="14339" max="14339" width="11.42578125" style="107" customWidth="1"/>
    <col min="14340" max="14340" width="39.42578125" style="107" customWidth="1"/>
    <col min="14341" max="14342" width="21" style="107" customWidth="1"/>
    <col min="14343" max="14343" width="4.140625" style="107" customWidth="1"/>
    <col min="14344" max="14344" width="11.42578125" style="107" customWidth="1"/>
    <col min="14345" max="14345" width="53.42578125" style="107" customWidth="1"/>
    <col min="14346" max="14347" width="21" style="107" customWidth="1"/>
    <col min="14348" max="14348" width="2.140625" style="107" customWidth="1"/>
    <col min="14349" max="14349" width="3" style="107" customWidth="1"/>
    <col min="14350" max="14592" width="11.42578125" style="107" hidden="1"/>
    <col min="14593" max="14593" width="1.7109375" style="107" customWidth="1"/>
    <col min="14594" max="14594" width="2.7109375" style="107" customWidth="1"/>
    <col min="14595" max="14595" width="11.42578125" style="107" customWidth="1"/>
    <col min="14596" max="14596" width="39.42578125" style="107" customWidth="1"/>
    <col min="14597" max="14598" width="21" style="107" customWidth="1"/>
    <col min="14599" max="14599" width="4.140625" style="107" customWidth="1"/>
    <col min="14600" max="14600" width="11.42578125" style="107" customWidth="1"/>
    <col min="14601" max="14601" width="53.42578125" style="107" customWidth="1"/>
    <col min="14602" max="14603" width="21" style="107" customWidth="1"/>
    <col min="14604" max="14604" width="2.140625" style="107" customWidth="1"/>
    <col min="14605" max="14605" width="3" style="107" customWidth="1"/>
    <col min="14606" max="14848" width="11.42578125" style="107" hidden="1"/>
    <col min="14849" max="14849" width="1.7109375" style="107" customWidth="1"/>
    <col min="14850" max="14850" width="2.7109375" style="107" customWidth="1"/>
    <col min="14851" max="14851" width="11.42578125" style="107" customWidth="1"/>
    <col min="14852" max="14852" width="39.42578125" style="107" customWidth="1"/>
    <col min="14853" max="14854" width="21" style="107" customWidth="1"/>
    <col min="14855" max="14855" width="4.140625" style="107" customWidth="1"/>
    <col min="14856" max="14856" width="11.42578125" style="107" customWidth="1"/>
    <col min="14857" max="14857" width="53.42578125" style="107" customWidth="1"/>
    <col min="14858" max="14859" width="21" style="107" customWidth="1"/>
    <col min="14860" max="14860" width="2.140625" style="107" customWidth="1"/>
    <col min="14861" max="14861" width="3" style="107" customWidth="1"/>
    <col min="14862" max="15104" width="11.42578125" style="107" hidden="1"/>
    <col min="15105" max="15105" width="1.7109375" style="107" customWidth="1"/>
    <col min="15106" max="15106" width="2.7109375" style="107" customWidth="1"/>
    <col min="15107" max="15107" width="11.42578125" style="107" customWidth="1"/>
    <col min="15108" max="15108" width="39.42578125" style="107" customWidth="1"/>
    <col min="15109" max="15110" width="21" style="107" customWidth="1"/>
    <col min="15111" max="15111" width="4.140625" style="107" customWidth="1"/>
    <col min="15112" max="15112" width="11.42578125" style="107" customWidth="1"/>
    <col min="15113" max="15113" width="53.42578125" style="107" customWidth="1"/>
    <col min="15114" max="15115" width="21" style="107" customWidth="1"/>
    <col min="15116" max="15116" width="2.140625" style="107" customWidth="1"/>
    <col min="15117" max="15117" width="3" style="107" customWidth="1"/>
    <col min="15118" max="15360" width="11.42578125" style="107" hidden="1"/>
    <col min="15361" max="15361" width="1.7109375" style="107" customWidth="1"/>
    <col min="15362" max="15362" width="2.7109375" style="107" customWidth="1"/>
    <col min="15363" max="15363" width="11.42578125" style="107" customWidth="1"/>
    <col min="15364" max="15364" width="39.42578125" style="107" customWidth="1"/>
    <col min="15365" max="15366" width="21" style="107" customWidth="1"/>
    <col min="15367" max="15367" width="4.140625" style="107" customWidth="1"/>
    <col min="15368" max="15368" width="11.42578125" style="107" customWidth="1"/>
    <col min="15369" max="15369" width="53.42578125" style="107" customWidth="1"/>
    <col min="15370" max="15371" width="21" style="107" customWidth="1"/>
    <col min="15372" max="15372" width="2.140625" style="107" customWidth="1"/>
    <col min="15373" max="15373" width="3" style="107" customWidth="1"/>
    <col min="15374" max="15616" width="11.42578125" style="107" hidden="1"/>
    <col min="15617" max="15617" width="1.7109375" style="107" customWidth="1"/>
    <col min="15618" max="15618" width="2.7109375" style="107" customWidth="1"/>
    <col min="15619" max="15619" width="11.42578125" style="107" customWidth="1"/>
    <col min="15620" max="15620" width="39.42578125" style="107" customWidth="1"/>
    <col min="15621" max="15622" width="21" style="107" customWidth="1"/>
    <col min="15623" max="15623" width="4.140625" style="107" customWidth="1"/>
    <col min="15624" max="15624" width="11.42578125" style="107" customWidth="1"/>
    <col min="15625" max="15625" width="53.42578125" style="107" customWidth="1"/>
    <col min="15626" max="15627" width="21" style="107" customWidth="1"/>
    <col min="15628" max="15628" width="2.140625" style="107" customWidth="1"/>
    <col min="15629" max="15629" width="3" style="107" customWidth="1"/>
    <col min="15630" max="15872" width="11.42578125" style="107" hidden="1"/>
    <col min="15873" max="15873" width="1.7109375" style="107" customWidth="1"/>
    <col min="15874" max="15874" width="2.7109375" style="107" customWidth="1"/>
    <col min="15875" max="15875" width="11.42578125" style="107" customWidth="1"/>
    <col min="15876" max="15876" width="39.42578125" style="107" customWidth="1"/>
    <col min="15877" max="15878" width="21" style="107" customWidth="1"/>
    <col min="15879" max="15879" width="4.140625" style="107" customWidth="1"/>
    <col min="15880" max="15880" width="11.42578125" style="107" customWidth="1"/>
    <col min="15881" max="15881" width="53.42578125" style="107" customWidth="1"/>
    <col min="15882" max="15883" width="21" style="107" customWidth="1"/>
    <col min="15884" max="15884" width="2.140625" style="107" customWidth="1"/>
    <col min="15885" max="15885" width="3" style="107" customWidth="1"/>
    <col min="15886" max="16128" width="11.42578125" style="107" hidden="1"/>
    <col min="16129" max="16129" width="1.7109375" style="107" customWidth="1"/>
    <col min="16130" max="16130" width="2.7109375" style="107" customWidth="1"/>
    <col min="16131" max="16131" width="11.42578125" style="107" customWidth="1"/>
    <col min="16132" max="16132" width="39.42578125" style="107" customWidth="1"/>
    <col min="16133" max="16134" width="21" style="107" customWidth="1"/>
    <col min="16135" max="16135" width="4.140625" style="107" customWidth="1"/>
    <col min="16136" max="16136" width="11.42578125" style="107" customWidth="1"/>
    <col min="16137" max="16137" width="53.42578125" style="107" customWidth="1"/>
    <col min="16138" max="16139" width="21" style="107" customWidth="1"/>
    <col min="16140" max="16140" width="2.140625" style="107" customWidth="1"/>
    <col min="16141" max="16141" width="3" style="107" customWidth="1"/>
    <col min="16142" max="16384" width="11.42578125" style="107" hidden="1"/>
  </cols>
  <sheetData>
    <row r="1" spans="2:13" ht="12" customHeight="1" x14ac:dyDescent="0.2"/>
    <row r="2" spans="2:13" ht="12" customHeight="1" x14ac:dyDescent="0.2"/>
    <row r="3" spans="2:13" x14ac:dyDescent="0.2">
      <c r="B3" s="108"/>
      <c r="C3" s="109"/>
      <c r="D3" s="108"/>
      <c r="E3" s="110"/>
      <c r="F3" s="110"/>
      <c r="G3" s="111"/>
      <c r="H3" s="110"/>
      <c r="I3" s="110"/>
      <c r="J3" s="110"/>
      <c r="K3" s="108"/>
      <c r="L3" s="108"/>
      <c r="M3" s="108"/>
    </row>
    <row r="4" spans="2:13" ht="12.75" x14ac:dyDescent="0.2">
      <c r="B4" s="112"/>
      <c r="C4" s="113"/>
      <c r="D4" s="260" t="s">
        <v>63</v>
      </c>
      <c r="E4" s="260"/>
      <c r="F4" s="260"/>
      <c r="G4" s="260"/>
      <c r="H4" s="260"/>
      <c r="I4" s="260"/>
      <c r="J4" s="260"/>
      <c r="K4" s="113"/>
      <c r="L4" s="113"/>
      <c r="M4" s="108"/>
    </row>
    <row r="5" spans="2:13" ht="12.75" x14ac:dyDescent="0.2">
      <c r="B5" s="112"/>
      <c r="C5" s="113"/>
      <c r="D5" s="260" t="s">
        <v>182</v>
      </c>
      <c r="E5" s="260"/>
      <c r="F5" s="260"/>
      <c r="G5" s="260"/>
      <c r="H5" s="260"/>
      <c r="I5" s="260"/>
      <c r="J5" s="260"/>
      <c r="K5" s="113"/>
      <c r="L5" s="113"/>
      <c r="M5" s="108"/>
    </row>
    <row r="6" spans="2:13" ht="12.75" x14ac:dyDescent="0.2">
      <c r="B6" s="112"/>
      <c r="C6" s="113"/>
      <c r="D6" s="260" t="s">
        <v>183</v>
      </c>
      <c r="E6" s="260"/>
      <c r="F6" s="260"/>
      <c r="G6" s="260"/>
      <c r="H6" s="260"/>
      <c r="I6" s="260"/>
      <c r="J6" s="260"/>
      <c r="K6" s="113"/>
      <c r="L6" s="113"/>
      <c r="M6" s="108"/>
    </row>
    <row r="7" spans="2:13" ht="12.75" x14ac:dyDescent="0.2">
      <c r="B7" s="112"/>
      <c r="C7" s="114"/>
      <c r="D7" s="261" t="s">
        <v>184</v>
      </c>
      <c r="E7" s="261"/>
      <c r="F7" s="261"/>
      <c r="G7" s="261"/>
      <c r="H7" s="261"/>
      <c r="I7" s="261"/>
      <c r="J7" s="261"/>
      <c r="K7" s="114"/>
      <c r="L7" s="114"/>
      <c r="M7" s="108"/>
    </row>
    <row r="8" spans="2:13" ht="12.75" x14ac:dyDescent="0.2">
      <c r="B8" s="115"/>
      <c r="C8" s="116"/>
      <c r="D8" s="158"/>
      <c r="E8" s="158"/>
      <c r="F8" s="158"/>
      <c r="G8" s="158"/>
      <c r="H8" s="158"/>
      <c r="I8" s="158"/>
      <c r="J8" s="158"/>
      <c r="K8" s="117"/>
      <c r="L8" s="108"/>
      <c r="M8" s="108"/>
    </row>
    <row r="9" spans="2:13" ht="15" x14ac:dyDescent="0.25">
      <c r="B9" s="115"/>
      <c r="C9" s="116"/>
      <c r="D9" s="118"/>
      <c r="E9" s="119"/>
      <c r="F9" s="119"/>
      <c r="G9" s="119"/>
      <c r="H9" s="119"/>
      <c r="I9" s="119"/>
      <c r="J9" s="119"/>
      <c r="K9" s="117"/>
      <c r="L9" s="108"/>
      <c r="M9" s="108"/>
    </row>
    <row r="10" spans="2:13" x14ac:dyDescent="0.2">
      <c r="B10" s="114"/>
      <c r="C10" s="114"/>
      <c r="D10" s="114"/>
      <c r="E10" s="114"/>
      <c r="F10" s="114"/>
      <c r="G10" s="120"/>
      <c r="H10" s="114"/>
      <c r="I10" s="114"/>
      <c r="J10" s="114"/>
      <c r="K10" s="114"/>
      <c r="L10" s="112"/>
      <c r="M10" s="108"/>
    </row>
    <row r="11" spans="2:13" x14ac:dyDescent="0.2">
      <c r="B11" s="114"/>
      <c r="C11" s="114"/>
      <c r="D11" s="114"/>
      <c r="E11" s="114"/>
      <c r="F11" s="114"/>
      <c r="G11" s="120"/>
      <c r="H11" s="114"/>
      <c r="I11" s="114"/>
      <c r="J11" s="114"/>
      <c r="K11" s="114"/>
      <c r="L11" s="108"/>
      <c r="M11" s="108"/>
    </row>
    <row r="12" spans="2:13" ht="15" customHeight="1" x14ac:dyDescent="0.2">
      <c r="B12" s="262"/>
      <c r="C12" s="263" t="s">
        <v>185</v>
      </c>
      <c r="D12" s="263"/>
      <c r="E12" s="159" t="s">
        <v>186</v>
      </c>
      <c r="F12" s="159"/>
      <c r="G12" s="161"/>
      <c r="H12" s="264" t="s">
        <v>185</v>
      </c>
      <c r="I12" s="265"/>
      <c r="J12" s="159" t="s">
        <v>186</v>
      </c>
      <c r="K12" s="159"/>
      <c r="L12" s="160"/>
      <c r="M12" s="108"/>
    </row>
    <row r="13" spans="2:13" ht="15" customHeight="1" x14ac:dyDescent="0.2">
      <c r="B13" s="262"/>
      <c r="C13" s="263"/>
      <c r="D13" s="263"/>
      <c r="E13" s="163">
        <v>2016</v>
      </c>
      <c r="F13" s="163">
        <v>2015</v>
      </c>
      <c r="G13" s="162"/>
      <c r="H13" s="266"/>
      <c r="I13" s="267"/>
      <c r="J13" s="163">
        <v>2016</v>
      </c>
      <c r="K13" s="163">
        <v>2015</v>
      </c>
      <c r="L13" s="164"/>
      <c r="M13" s="108"/>
    </row>
    <row r="14" spans="2:13" x14ac:dyDescent="0.2">
      <c r="B14" s="121"/>
      <c r="C14" s="114"/>
      <c r="D14" s="114"/>
      <c r="E14" s="114"/>
      <c r="F14" s="114"/>
      <c r="G14" s="120"/>
      <c r="H14" s="114"/>
      <c r="I14" s="114"/>
      <c r="J14" s="114"/>
      <c r="K14" s="114"/>
      <c r="L14" s="122"/>
      <c r="M14" s="108"/>
    </row>
    <row r="15" spans="2:13" x14ac:dyDescent="0.2">
      <c r="B15" s="121"/>
      <c r="C15" s="114"/>
      <c r="D15" s="114"/>
      <c r="E15" s="114"/>
      <c r="F15" s="114"/>
      <c r="G15" s="120"/>
      <c r="H15" s="114"/>
      <c r="I15" s="114"/>
      <c r="J15" s="114"/>
      <c r="K15" s="114"/>
      <c r="L15" s="122"/>
      <c r="M15" s="108"/>
    </row>
    <row r="16" spans="2:13" x14ac:dyDescent="0.2">
      <c r="B16" s="123"/>
      <c r="C16" s="268" t="s">
        <v>187</v>
      </c>
      <c r="D16" s="268"/>
      <c r="E16" s="124"/>
      <c r="F16" s="125"/>
      <c r="G16" s="126"/>
      <c r="H16" s="268" t="s">
        <v>62</v>
      </c>
      <c r="I16" s="268"/>
      <c r="J16" s="127"/>
      <c r="K16" s="127"/>
      <c r="L16" s="122"/>
      <c r="M16" s="108"/>
    </row>
    <row r="17" spans="2:13" x14ac:dyDescent="0.2">
      <c r="B17" s="123"/>
      <c r="C17" s="128"/>
      <c r="D17" s="127"/>
      <c r="E17" s="129"/>
      <c r="F17" s="129"/>
      <c r="G17" s="126"/>
      <c r="H17" s="128"/>
      <c r="I17" s="127"/>
      <c r="J17" s="130"/>
      <c r="K17" s="130"/>
      <c r="L17" s="122"/>
      <c r="M17" s="108"/>
    </row>
    <row r="18" spans="2:13" x14ac:dyDescent="0.2">
      <c r="B18" s="123"/>
      <c r="C18" s="269" t="s">
        <v>188</v>
      </c>
      <c r="D18" s="269"/>
      <c r="E18" s="129"/>
      <c r="F18" s="129"/>
      <c r="G18" s="126"/>
      <c r="H18" s="269" t="s">
        <v>189</v>
      </c>
      <c r="I18" s="269"/>
      <c r="J18" s="129"/>
      <c r="K18" s="129"/>
      <c r="L18" s="122"/>
      <c r="M18" s="108"/>
    </row>
    <row r="19" spans="2:13" x14ac:dyDescent="0.2">
      <c r="B19" s="123"/>
      <c r="C19" s="131"/>
      <c r="D19" s="132"/>
      <c r="E19" s="129"/>
      <c r="F19" s="129"/>
      <c r="G19" s="126"/>
      <c r="H19" s="131"/>
      <c r="I19" s="132"/>
      <c r="J19" s="129"/>
      <c r="K19" s="129"/>
      <c r="L19" s="122"/>
      <c r="M19" s="108"/>
    </row>
    <row r="20" spans="2:13" x14ac:dyDescent="0.2">
      <c r="B20" s="123"/>
      <c r="C20" s="270" t="s">
        <v>190</v>
      </c>
      <c r="D20" s="270"/>
      <c r="E20" s="133">
        <v>0</v>
      </c>
      <c r="F20" s="133">
        <v>0</v>
      </c>
      <c r="G20" s="126"/>
      <c r="H20" s="270" t="s">
        <v>191</v>
      </c>
      <c r="I20" s="270"/>
      <c r="J20" s="133">
        <v>0</v>
      </c>
      <c r="K20" s="133">
        <v>0</v>
      </c>
      <c r="L20" s="122"/>
      <c r="M20" s="108"/>
    </row>
    <row r="21" spans="2:13" x14ac:dyDescent="0.2">
      <c r="B21" s="123"/>
      <c r="C21" s="270" t="s">
        <v>192</v>
      </c>
      <c r="D21" s="270"/>
      <c r="E21" s="133">
        <v>0</v>
      </c>
      <c r="F21" s="133">
        <v>0</v>
      </c>
      <c r="G21" s="126"/>
      <c r="H21" s="270" t="s">
        <v>193</v>
      </c>
      <c r="I21" s="270"/>
      <c r="J21" s="133">
        <v>0</v>
      </c>
      <c r="K21" s="133">
        <v>0</v>
      </c>
      <c r="L21" s="122"/>
      <c r="M21" s="108"/>
    </row>
    <row r="22" spans="2:13" x14ac:dyDescent="0.2">
      <c r="B22" s="123"/>
      <c r="C22" s="270" t="s">
        <v>194</v>
      </c>
      <c r="D22" s="270"/>
      <c r="E22" s="133">
        <v>0</v>
      </c>
      <c r="F22" s="133">
        <v>0</v>
      </c>
      <c r="G22" s="126"/>
      <c r="H22" s="270" t="s">
        <v>195</v>
      </c>
      <c r="I22" s="270"/>
      <c r="J22" s="133">
        <v>0</v>
      </c>
      <c r="K22" s="133">
        <v>0</v>
      </c>
      <c r="L22" s="122"/>
      <c r="M22" s="108"/>
    </row>
    <row r="23" spans="2:13" x14ac:dyDescent="0.2">
      <c r="B23" s="123"/>
      <c r="C23" s="270" t="s">
        <v>196</v>
      </c>
      <c r="D23" s="270"/>
      <c r="E23" s="133">
        <v>0</v>
      </c>
      <c r="F23" s="133">
        <v>0</v>
      </c>
      <c r="G23" s="126"/>
      <c r="H23" s="270" t="s">
        <v>197</v>
      </c>
      <c r="I23" s="270"/>
      <c r="J23" s="133">
        <v>0</v>
      </c>
      <c r="K23" s="133">
        <v>0</v>
      </c>
      <c r="L23" s="122"/>
      <c r="M23" s="108"/>
    </row>
    <row r="24" spans="2:13" x14ac:dyDescent="0.2">
      <c r="B24" s="123"/>
      <c r="C24" s="270" t="s">
        <v>198</v>
      </c>
      <c r="D24" s="270"/>
      <c r="E24" s="133">
        <v>0</v>
      </c>
      <c r="F24" s="133">
        <v>0</v>
      </c>
      <c r="G24" s="126"/>
      <c r="H24" s="270" t="s">
        <v>199</v>
      </c>
      <c r="I24" s="270"/>
      <c r="J24" s="133">
        <v>0</v>
      </c>
      <c r="K24" s="133">
        <v>0</v>
      </c>
      <c r="L24" s="122"/>
      <c r="M24" s="108"/>
    </row>
    <row r="25" spans="2:13" x14ac:dyDescent="0.2">
      <c r="B25" s="123"/>
      <c r="C25" s="270" t="s">
        <v>200</v>
      </c>
      <c r="D25" s="270"/>
      <c r="E25" s="133">
        <v>0</v>
      </c>
      <c r="F25" s="133">
        <v>0</v>
      </c>
      <c r="G25" s="126"/>
      <c r="H25" s="270" t="s">
        <v>201</v>
      </c>
      <c r="I25" s="270"/>
      <c r="J25" s="133">
        <v>0</v>
      </c>
      <c r="K25" s="133">
        <v>0</v>
      </c>
      <c r="L25" s="122"/>
      <c r="M25" s="108"/>
    </row>
    <row r="26" spans="2:13" x14ac:dyDescent="0.2">
      <c r="B26" s="123"/>
      <c r="C26" s="270" t="s">
        <v>202</v>
      </c>
      <c r="D26" s="270"/>
      <c r="E26" s="133">
        <v>0</v>
      </c>
      <c r="F26" s="133">
        <v>0</v>
      </c>
      <c r="G26" s="126"/>
      <c r="H26" s="270" t="s">
        <v>203</v>
      </c>
      <c r="I26" s="270"/>
      <c r="J26" s="133">
        <v>0</v>
      </c>
      <c r="K26" s="133">
        <v>0</v>
      </c>
      <c r="L26" s="122"/>
      <c r="M26" s="108"/>
    </row>
    <row r="27" spans="2:13" x14ac:dyDescent="0.2">
      <c r="B27" s="123"/>
      <c r="C27" s="134"/>
      <c r="D27" s="135"/>
      <c r="E27" s="136"/>
      <c r="F27" s="136"/>
      <c r="G27" s="126"/>
      <c r="H27" s="270" t="s">
        <v>204</v>
      </c>
      <c r="I27" s="270"/>
      <c r="J27" s="133">
        <v>0</v>
      </c>
      <c r="K27" s="133">
        <v>0</v>
      </c>
      <c r="L27" s="122"/>
      <c r="M27" s="108"/>
    </row>
    <row r="28" spans="2:13" x14ac:dyDescent="0.2">
      <c r="B28" s="137"/>
      <c r="C28" s="269" t="s">
        <v>205</v>
      </c>
      <c r="D28" s="269"/>
      <c r="E28" s="138">
        <f>SUM(E20:E27)</f>
        <v>0</v>
      </c>
      <c r="F28" s="138">
        <f>SUM(F20:F27)</f>
        <v>0</v>
      </c>
      <c r="G28" s="139"/>
      <c r="H28" s="128"/>
      <c r="I28" s="127"/>
      <c r="J28" s="140"/>
      <c r="K28" s="140"/>
      <c r="L28" s="122"/>
      <c r="M28" s="108"/>
    </row>
    <row r="29" spans="2:13" x14ac:dyDescent="0.2">
      <c r="B29" s="137"/>
      <c r="C29" s="128"/>
      <c r="D29" s="141"/>
      <c r="E29" s="140"/>
      <c r="F29" s="140"/>
      <c r="G29" s="139"/>
      <c r="H29" s="269" t="s">
        <v>206</v>
      </c>
      <c r="I29" s="269"/>
      <c r="J29" s="138">
        <f>SUM(J20:J28)</f>
        <v>0</v>
      </c>
      <c r="K29" s="138">
        <f>SUM(K20:K28)</f>
        <v>0</v>
      </c>
      <c r="L29" s="122"/>
      <c r="M29" s="108"/>
    </row>
    <row r="30" spans="2:13" x14ac:dyDescent="0.2">
      <c r="B30" s="123"/>
      <c r="C30" s="134"/>
      <c r="D30" s="134"/>
      <c r="E30" s="136"/>
      <c r="F30" s="136"/>
      <c r="G30" s="126"/>
      <c r="H30" s="142"/>
      <c r="I30" s="135"/>
      <c r="J30" s="136"/>
      <c r="K30" s="136"/>
      <c r="L30" s="122"/>
      <c r="M30" s="108"/>
    </row>
    <row r="31" spans="2:13" x14ac:dyDescent="0.2">
      <c r="B31" s="123"/>
      <c r="C31" s="269" t="s">
        <v>207</v>
      </c>
      <c r="D31" s="269"/>
      <c r="E31" s="129"/>
      <c r="F31" s="129"/>
      <c r="G31" s="126"/>
      <c r="H31" s="269" t="s">
        <v>208</v>
      </c>
      <c r="I31" s="269"/>
      <c r="J31" s="129"/>
      <c r="K31" s="129"/>
      <c r="L31" s="122"/>
      <c r="M31" s="108"/>
    </row>
    <row r="32" spans="2:13" x14ac:dyDescent="0.2">
      <c r="B32" s="123"/>
      <c r="C32" s="134"/>
      <c r="D32" s="134"/>
      <c r="E32" s="136"/>
      <c r="F32" s="136"/>
      <c r="G32" s="126"/>
      <c r="H32" s="134"/>
      <c r="I32" s="135"/>
      <c r="J32" s="136"/>
      <c r="K32" s="136"/>
      <c r="L32" s="122"/>
      <c r="M32" s="108"/>
    </row>
    <row r="33" spans="2:13" x14ac:dyDescent="0.2">
      <c r="B33" s="123"/>
      <c r="C33" s="270" t="s">
        <v>209</v>
      </c>
      <c r="D33" s="270"/>
      <c r="E33" s="133">
        <v>0</v>
      </c>
      <c r="F33" s="133">
        <v>0</v>
      </c>
      <c r="G33" s="126"/>
      <c r="H33" s="270" t="s">
        <v>210</v>
      </c>
      <c r="I33" s="270"/>
      <c r="J33" s="133">
        <v>0</v>
      </c>
      <c r="K33" s="133">
        <v>0</v>
      </c>
      <c r="L33" s="122"/>
      <c r="M33" s="108"/>
    </row>
    <row r="34" spans="2:13" x14ac:dyDescent="0.2">
      <c r="B34" s="123"/>
      <c r="C34" s="270" t="s">
        <v>211</v>
      </c>
      <c r="D34" s="270"/>
      <c r="E34" s="133">
        <v>0</v>
      </c>
      <c r="F34" s="133">
        <v>0</v>
      </c>
      <c r="G34" s="126"/>
      <c r="H34" s="270" t="s">
        <v>212</v>
      </c>
      <c r="I34" s="270"/>
      <c r="J34" s="133">
        <v>0</v>
      </c>
      <c r="K34" s="133">
        <v>0</v>
      </c>
      <c r="L34" s="122"/>
      <c r="M34" s="108"/>
    </row>
    <row r="35" spans="2:13" x14ac:dyDescent="0.2">
      <c r="B35" s="123"/>
      <c r="C35" s="270" t="s">
        <v>213</v>
      </c>
      <c r="D35" s="270"/>
      <c r="E35" s="133">
        <v>0</v>
      </c>
      <c r="F35" s="133">
        <v>0</v>
      </c>
      <c r="G35" s="126"/>
      <c r="H35" s="270" t="s">
        <v>214</v>
      </c>
      <c r="I35" s="270"/>
      <c r="J35" s="133">
        <v>0</v>
      </c>
      <c r="K35" s="133">
        <v>0</v>
      </c>
      <c r="L35" s="122"/>
      <c r="M35" s="108"/>
    </row>
    <row r="36" spans="2:13" x14ac:dyDescent="0.2">
      <c r="B36" s="123"/>
      <c r="C36" s="270" t="s">
        <v>215</v>
      </c>
      <c r="D36" s="270"/>
      <c r="E36" s="133">
        <v>0</v>
      </c>
      <c r="F36" s="133">
        <v>0</v>
      </c>
      <c r="G36" s="126"/>
      <c r="H36" s="270" t="s">
        <v>216</v>
      </c>
      <c r="I36" s="270"/>
      <c r="J36" s="133">
        <v>0</v>
      </c>
      <c r="K36" s="133">
        <v>0</v>
      </c>
      <c r="L36" s="122"/>
      <c r="M36" s="108"/>
    </row>
    <row r="37" spans="2:13" x14ac:dyDescent="0.2">
      <c r="B37" s="123"/>
      <c r="C37" s="270" t="s">
        <v>124</v>
      </c>
      <c r="D37" s="270"/>
      <c r="E37" s="133">
        <v>0</v>
      </c>
      <c r="F37" s="133">
        <v>0</v>
      </c>
      <c r="G37" s="126"/>
      <c r="H37" s="270" t="s">
        <v>217</v>
      </c>
      <c r="I37" s="270"/>
      <c r="J37" s="133">
        <v>0</v>
      </c>
      <c r="K37" s="133">
        <v>0</v>
      </c>
      <c r="L37" s="122"/>
      <c r="M37" s="108"/>
    </row>
    <row r="38" spans="2:13" x14ac:dyDescent="0.2">
      <c r="B38" s="123"/>
      <c r="C38" s="270" t="s">
        <v>218</v>
      </c>
      <c r="D38" s="270"/>
      <c r="E38" s="133">
        <v>0</v>
      </c>
      <c r="F38" s="133">
        <v>0</v>
      </c>
      <c r="G38" s="126"/>
      <c r="H38" s="270" t="s">
        <v>219</v>
      </c>
      <c r="I38" s="270"/>
      <c r="J38" s="133">
        <v>0</v>
      </c>
      <c r="K38" s="133">
        <v>0</v>
      </c>
      <c r="L38" s="122"/>
      <c r="M38" s="108"/>
    </row>
    <row r="39" spans="2:13" x14ac:dyDescent="0.2">
      <c r="B39" s="123"/>
      <c r="C39" s="270" t="s">
        <v>220</v>
      </c>
      <c r="D39" s="270"/>
      <c r="E39" s="133">
        <v>0</v>
      </c>
      <c r="F39" s="133">
        <v>0</v>
      </c>
      <c r="G39" s="126"/>
      <c r="H39" s="134"/>
      <c r="I39" s="135"/>
      <c r="J39" s="136"/>
      <c r="K39" s="136"/>
      <c r="L39" s="122"/>
      <c r="M39" s="108"/>
    </row>
    <row r="40" spans="2:13" x14ac:dyDescent="0.2">
      <c r="B40" s="123"/>
      <c r="C40" s="270" t="s">
        <v>221</v>
      </c>
      <c r="D40" s="270"/>
      <c r="E40" s="133">
        <v>0</v>
      </c>
      <c r="F40" s="133">
        <v>0</v>
      </c>
      <c r="G40" s="126"/>
      <c r="H40" s="269" t="s">
        <v>222</v>
      </c>
      <c r="I40" s="269"/>
      <c r="J40" s="138">
        <f>SUM(J33:J39)</f>
        <v>0</v>
      </c>
      <c r="K40" s="138">
        <f>SUM(K33:K39)</f>
        <v>0</v>
      </c>
      <c r="L40" s="122"/>
      <c r="M40" s="108"/>
    </row>
    <row r="41" spans="2:13" x14ac:dyDescent="0.2">
      <c r="B41" s="123"/>
      <c r="C41" s="270" t="s">
        <v>223</v>
      </c>
      <c r="D41" s="270"/>
      <c r="E41" s="133">
        <v>0</v>
      </c>
      <c r="F41" s="133">
        <v>0</v>
      </c>
      <c r="G41" s="126"/>
      <c r="H41" s="128"/>
      <c r="I41" s="141"/>
      <c r="J41" s="140"/>
      <c r="K41" s="140"/>
      <c r="L41" s="122"/>
      <c r="M41" s="108"/>
    </row>
    <row r="42" spans="2:13" x14ac:dyDescent="0.2">
      <c r="B42" s="123"/>
      <c r="C42" s="134"/>
      <c r="D42" s="135"/>
      <c r="E42" s="136"/>
      <c r="F42" s="136"/>
      <c r="G42" s="126"/>
      <c r="H42" s="269" t="s">
        <v>224</v>
      </c>
      <c r="I42" s="269"/>
      <c r="J42" s="138">
        <f>J29+J40</f>
        <v>0</v>
      </c>
      <c r="K42" s="138">
        <f>K29+K40</f>
        <v>0</v>
      </c>
      <c r="L42" s="122"/>
      <c r="M42" s="108"/>
    </row>
    <row r="43" spans="2:13" x14ac:dyDescent="0.2">
      <c r="B43" s="137"/>
      <c r="C43" s="269" t="s">
        <v>225</v>
      </c>
      <c r="D43" s="269"/>
      <c r="E43" s="138">
        <f>SUM(E33:E42)</f>
        <v>0</v>
      </c>
      <c r="F43" s="138">
        <f>SUM(F33:F42)</f>
        <v>0</v>
      </c>
      <c r="G43" s="139"/>
      <c r="H43" s="128"/>
      <c r="I43" s="143"/>
      <c r="J43" s="140"/>
      <c r="K43" s="140"/>
      <c r="L43" s="122"/>
      <c r="M43" s="108"/>
    </row>
    <row r="44" spans="2:13" x14ac:dyDescent="0.2">
      <c r="B44" s="123"/>
      <c r="C44" s="134"/>
      <c r="D44" s="128"/>
      <c r="E44" s="136"/>
      <c r="F44" s="136"/>
      <c r="G44" s="126"/>
      <c r="H44" s="268" t="s">
        <v>226</v>
      </c>
      <c r="I44" s="268"/>
      <c r="J44" s="136"/>
      <c r="K44" s="136"/>
      <c r="L44" s="122"/>
      <c r="M44" s="108"/>
    </row>
    <row r="45" spans="2:13" x14ac:dyDescent="0.2">
      <c r="B45" s="123"/>
      <c r="C45" s="269" t="s">
        <v>227</v>
      </c>
      <c r="D45" s="269"/>
      <c r="E45" s="130">
        <f>E28+E43</f>
        <v>0</v>
      </c>
      <c r="F45" s="130">
        <f>F28+F43</f>
        <v>0</v>
      </c>
      <c r="G45" s="126"/>
      <c r="H45" s="128"/>
      <c r="I45" s="143"/>
      <c r="J45" s="136"/>
      <c r="K45" s="136"/>
      <c r="L45" s="122"/>
      <c r="M45" s="108"/>
    </row>
    <row r="46" spans="2:13" x14ac:dyDescent="0.2">
      <c r="B46" s="123"/>
      <c r="C46" s="134"/>
      <c r="D46" s="134"/>
      <c r="E46" s="136"/>
      <c r="F46" s="136"/>
      <c r="G46" s="126"/>
      <c r="H46" s="269" t="s">
        <v>228</v>
      </c>
      <c r="I46" s="269"/>
      <c r="J46" s="138">
        <f>SUM(J48:J50)</f>
        <v>0</v>
      </c>
      <c r="K46" s="138">
        <f>SUM(K48:K50)</f>
        <v>0</v>
      </c>
      <c r="L46" s="122"/>
      <c r="M46" s="108"/>
    </row>
    <row r="47" spans="2:13" x14ac:dyDescent="0.2">
      <c r="B47" s="123"/>
      <c r="C47" s="134"/>
      <c r="D47" s="134"/>
      <c r="E47" s="136"/>
      <c r="F47" s="136"/>
      <c r="G47" s="126"/>
      <c r="H47" s="134"/>
      <c r="I47" s="125"/>
      <c r="J47" s="136"/>
      <c r="K47" s="136"/>
      <c r="L47" s="122"/>
      <c r="M47" s="108"/>
    </row>
    <row r="48" spans="2:13" x14ac:dyDescent="0.2">
      <c r="B48" s="123"/>
      <c r="C48" s="134"/>
      <c r="D48" s="134"/>
      <c r="E48" s="136"/>
      <c r="F48" s="136"/>
      <c r="G48" s="126"/>
      <c r="H48" s="270" t="s">
        <v>139</v>
      </c>
      <c r="I48" s="270"/>
      <c r="J48" s="133">
        <v>0</v>
      </c>
      <c r="K48" s="133">
        <v>0</v>
      </c>
      <c r="L48" s="122"/>
      <c r="M48" s="108"/>
    </row>
    <row r="49" spans="2:13" x14ac:dyDescent="0.2">
      <c r="B49" s="123"/>
      <c r="C49" s="134"/>
      <c r="D49" s="144"/>
      <c r="E49" s="144"/>
      <c r="F49" s="136"/>
      <c r="G49" s="126"/>
      <c r="H49" s="270" t="s">
        <v>229</v>
      </c>
      <c r="I49" s="270"/>
      <c r="J49" s="133">
        <v>0</v>
      </c>
      <c r="K49" s="133">
        <v>0</v>
      </c>
      <c r="L49" s="122"/>
      <c r="M49" s="108"/>
    </row>
    <row r="50" spans="2:13" x14ac:dyDescent="0.2">
      <c r="B50" s="123"/>
      <c r="C50" s="134"/>
      <c r="D50" s="144"/>
      <c r="E50" s="144"/>
      <c r="F50" s="136"/>
      <c r="G50" s="126"/>
      <c r="H50" s="270" t="s">
        <v>230</v>
      </c>
      <c r="I50" s="270"/>
      <c r="J50" s="133">
        <f>VLOOKUP(H50,'[14]Balanza 2016 DIC'!$A$1:$G$65536,7)</f>
        <v>0</v>
      </c>
      <c r="K50" s="133">
        <v>0</v>
      </c>
      <c r="L50" s="122"/>
      <c r="M50" s="108"/>
    </row>
    <row r="51" spans="2:13" x14ac:dyDescent="0.2">
      <c r="B51" s="123"/>
      <c r="C51" s="134"/>
      <c r="D51" s="144"/>
      <c r="E51" s="144"/>
      <c r="F51" s="136"/>
      <c r="G51" s="126"/>
      <c r="H51" s="134"/>
      <c r="I51" s="125"/>
      <c r="J51" s="136"/>
      <c r="K51" s="136"/>
      <c r="L51" s="122"/>
      <c r="M51" s="108"/>
    </row>
    <row r="52" spans="2:13" x14ac:dyDescent="0.2">
      <c r="B52" s="123"/>
      <c r="C52" s="134"/>
      <c r="D52" s="144"/>
      <c r="E52" s="144"/>
      <c r="F52" s="136"/>
      <c r="G52" s="126"/>
      <c r="H52" s="269" t="s">
        <v>231</v>
      </c>
      <c r="I52" s="269"/>
      <c r="J52" s="138">
        <f>SUM(J54:J58)</f>
        <v>0</v>
      </c>
      <c r="K52" s="138">
        <f>SUM(K54:K58)</f>
        <v>0</v>
      </c>
      <c r="L52" s="122"/>
      <c r="M52" s="108"/>
    </row>
    <row r="53" spans="2:13" x14ac:dyDescent="0.2">
      <c r="B53" s="123"/>
      <c r="C53" s="134"/>
      <c r="D53" s="144"/>
      <c r="E53" s="144"/>
      <c r="F53" s="136"/>
      <c r="G53" s="126"/>
      <c r="H53" s="128"/>
      <c r="I53" s="125"/>
      <c r="J53" s="145"/>
      <c r="K53" s="145"/>
      <c r="L53" s="122"/>
      <c r="M53" s="108"/>
    </row>
    <row r="54" spans="2:13" x14ac:dyDescent="0.2">
      <c r="B54" s="123"/>
      <c r="C54" s="134"/>
      <c r="D54" s="144"/>
      <c r="E54" s="144"/>
      <c r="F54" s="136"/>
      <c r="G54" s="126"/>
      <c r="H54" s="270" t="s">
        <v>232</v>
      </c>
      <c r="I54" s="270"/>
      <c r="J54" s="133">
        <v>0</v>
      </c>
      <c r="K54" s="133">
        <v>0</v>
      </c>
      <c r="L54" s="122"/>
      <c r="M54" s="108"/>
    </row>
    <row r="55" spans="2:13" x14ac:dyDescent="0.2">
      <c r="B55" s="123"/>
      <c r="C55" s="134"/>
      <c r="D55" s="144"/>
      <c r="E55" s="144"/>
      <c r="F55" s="136"/>
      <c r="G55" s="126"/>
      <c r="H55" s="270" t="s">
        <v>233</v>
      </c>
      <c r="I55" s="270"/>
      <c r="J55" s="133">
        <v>0</v>
      </c>
      <c r="K55" s="133">
        <v>0</v>
      </c>
      <c r="L55" s="122"/>
      <c r="M55" s="108"/>
    </row>
    <row r="56" spans="2:13" x14ac:dyDescent="0.2">
      <c r="B56" s="123"/>
      <c r="C56" s="134"/>
      <c r="D56" s="144"/>
      <c r="E56" s="144"/>
      <c r="F56" s="136"/>
      <c r="G56" s="126"/>
      <c r="H56" s="270" t="s">
        <v>234</v>
      </c>
      <c r="I56" s="270"/>
      <c r="J56" s="133">
        <v>0</v>
      </c>
      <c r="K56" s="133">
        <v>0</v>
      </c>
      <c r="L56" s="122"/>
      <c r="M56" s="108"/>
    </row>
    <row r="57" spans="2:13" x14ac:dyDescent="0.2">
      <c r="B57" s="123"/>
      <c r="C57" s="134"/>
      <c r="D57" s="134"/>
      <c r="E57" s="136"/>
      <c r="F57" s="136"/>
      <c r="G57" s="126"/>
      <c r="H57" s="270" t="s">
        <v>235</v>
      </c>
      <c r="I57" s="270"/>
      <c r="J57" s="133">
        <v>0</v>
      </c>
      <c r="K57" s="133">
        <v>0</v>
      </c>
      <c r="L57" s="122"/>
      <c r="M57" s="108"/>
    </row>
    <row r="58" spans="2:13" x14ac:dyDescent="0.2">
      <c r="B58" s="123"/>
      <c r="C58" s="134"/>
      <c r="D58" s="134"/>
      <c r="E58" s="136"/>
      <c r="F58" s="136"/>
      <c r="G58" s="126"/>
      <c r="H58" s="270" t="s">
        <v>236</v>
      </c>
      <c r="I58" s="270"/>
      <c r="J58" s="133">
        <v>0</v>
      </c>
      <c r="K58" s="133">
        <v>0</v>
      </c>
      <c r="L58" s="122"/>
      <c r="M58" s="108"/>
    </row>
    <row r="59" spans="2:13" x14ac:dyDescent="0.2">
      <c r="B59" s="123"/>
      <c r="C59" s="134"/>
      <c r="D59" s="134"/>
      <c r="E59" s="136"/>
      <c r="F59" s="136"/>
      <c r="G59" s="126"/>
      <c r="H59" s="134"/>
      <c r="I59" s="125"/>
      <c r="J59" s="136"/>
      <c r="K59" s="136"/>
      <c r="L59" s="122"/>
      <c r="M59" s="108"/>
    </row>
    <row r="60" spans="2:13" x14ac:dyDescent="0.2">
      <c r="B60" s="123"/>
      <c r="C60" s="134"/>
      <c r="D60" s="134"/>
      <c r="E60" s="136"/>
      <c r="F60" s="136"/>
      <c r="G60" s="126"/>
      <c r="H60" s="269" t="s">
        <v>237</v>
      </c>
      <c r="I60" s="269"/>
      <c r="J60" s="130">
        <f>SUM(J62:J63)</f>
        <v>0</v>
      </c>
      <c r="K60" s="130">
        <f>SUM(K62:K63)</f>
        <v>0</v>
      </c>
      <c r="L60" s="122"/>
      <c r="M60" s="108"/>
    </row>
    <row r="61" spans="2:13" x14ac:dyDescent="0.2">
      <c r="B61" s="123"/>
      <c r="C61" s="134"/>
      <c r="D61" s="134"/>
      <c r="E61" s="136"/>
      <c r="F61" s="136"/>
      <c r="G61" s="126"/>
      <c r="H61" s="134"/>
      <c r="I61" s="125"/>
      <c r="J61" s="136"/>
      <c r="K61" s="136"/>
      <c r="L61" s="122"/>
      <c r="M61" s="108"/>
    </row>
    <row r="62" spans="2:13" x14ac:dyDescent="0.2">
      <c r="B62" s="123"/>
      <c r="C62" s="134"/>
      <c r="D62" s="134"/>
      <c r="E62" s="136"/>
      <c r="F62" s="136"/>
      <c r="G62" s="126"/>
      <c r="H62" s="270" t="s">
        <v>238</v>
      </c>
      <c r="I62" s="270"/>
      <c r="J62" s="133">
        <v>0</v>
      </c>
      <c r="K62" s="133">
        <v>0</v>
      </c>
      <c r="L62" s="122"/>
      <c r="M62" s="108"/>
    </row>
    <row r="63" spans="2:13" x14ac:dyDescent="0.2">
      <c r="B63" s="123"/>
      <c r="C63" s="134"/>
      <c r="D63" s="134"/>
      <c r="E63" s="136"/>
      <c r="F63" s="136"/>
      <c r="G63" s="126"/>
      <c r="H63" s="270" t="s">
        <v>239</v>
      </c>
      <c r="I63" s="270"/>
      <c r="J63" s="133">
        <v>0</v>
      </c>
      <c r="K63" s="133">
        <v>0</v>
      </c>
      <c r="L63" s="122"/>
      <c r="M63" s="108"/>
    </row>
    <row r="64" spans="2:13" x14ac:dyDescent="0.2">
      <c r="B64" s="123"/>
      <c r="C64" s="134"/>
      <c r="D64" s="134"/>
      <c r="E64" s="136"/>
      <c r="F64" s="136"/>
      <c r="G64" s="126"/>
      <c r="H64" s="134"/>
      <c r="I64" s="146"/>
      <c r="J64" s="136"/>
      <c r="K64" s="136"/>
      <c r="L64" s="122"/>
      <c r="M64" s="108"/>
    </row>
    <row r="65" spans="2:13" x14ac:dyDescent="0.2">
      <c r="B65" s="123"/>
      <c r="C65" s="134"/>
      <c r="D65" s="134"/>
      <c r="E65" s="136"/>
      <c r="F65" s="136"/>
      <c r="G65" s="126"/>
      <c r="H65" s="269" t="s">
        <v>240</v>
      </c>
      <c r="I65" s="269"/>
      <c r="J65" s="138">
        <f>J46+J52+J60</f>
        <v>0</v>
      </c>
      <c r="K65" s="138">
        <f>K46+K52+K60</f>
        <v>0</v>
      </c>
      <c r="L65" s="122"/>
      <c r="M65" s="108"/>
    </row>
    <row r="66" spans="2:13" x14ac:dyDescent="0.2">
      <c r="B66" s="123"/>
      <c r="C66" s="134"/>
      <c r="D66" s="134"/>
      <c r="E66" s="136"/>
      <c r="F66" s="136"/>
      <c r="G66" s="126"/>
      <c r="H66" s="134"/>
      <c r="I66" s="125"/>
      <c r="J66" s="136"/>
      <c r="K66" s="136"/>
      <c r="L66" s="122"/>
      <c r="M66" s="108"/>
    </row>
    <row r="67" spans="2:13" x14ac:dyDescent="0.2">
      <c r="B67" s="123"/>
      <c r="C67" s="134"/>
      <c r="D67" s="134"/>
      <c r="E67" s="136"/>
      <c r="F67" s="136"/>
      <c r="G67" s="126"/>
      <c r="H67" s="269" t="s">
        <v>241</v>
      </c>
      <c r="I67" s="269"/>
      <c r="J67" s="130">
        <f>J65+J42</f>
        <v>0</v>
      </c>
      <c r="K67" s="130">
        <f>K65+K42</f>
        <v>0</v>
      </c>
      <c r="L67" s="122"/>
      <c r="M67" s="108"/>
    </row>
    <row r="68" spans="2:13" x14ac:dyDescent="0.2">
      <c r="B68" s="147"/>
      <c r="C68" s="148"/>
      <c r="D68" s="148"/>
      <c r="E68" s="148"/>
      <c r="F68" s="148"/>
      <c r="G68" s="149"/>
      <c r="H68" s="148"/>
      <c r="I68" s="148"/>
      <c r="J68" s="148"/>
      <c r="K68" s="148"/>
      <c r="L68" s="150"/>
      <c r="M68" s="108"/>
    </row>
    <row r="69" spans="2:13" x14ac:dyDescent="0.2">
      <c r="B69" s="112"/>
      <c r="C69" s="125"/>
      <c r="D69" s="151"/>
      <c r="E69" s="152"/>
      <c r="F69" s="152"/>
      <c r="G69" s="126"/>
      <c r="H69" s="153"/>
      <c r="I69" s="151"/>
      <c r="J69" s="152"/>
      <c r="K69" s="152"/>
      <c r="L69" s="108"/>
      <c r="M69" s="108"/>
    </row>
    <row r="70" spans="2:13" x14ac:dyDescent="0.2">
      <c r="B70" s="108"/>
      <c r="C70" s="272" t="s">
        <v>242</v>
      </c>
      <c r="D70" s="272"/>
      <c r="E70" s="272"/>
      <c r="F70" s="272"/>
      <c r="G70" s="272"/>
      <c r="H70" s="272"/>
      <c r="I70" s="272"/>
      <c r="J70" s="272"/>
      <c r="K70" s="272"/>
      <c r="L70" s="108"/>
      <c r="M70" s="108"/>
    </row>
    <row r="71" spans="2:13" x14ac:dyDescent="0.2">
      <c r="B71" s="108"/>
      <c r="C71" s="146"/>
      <c r="D71" s="146"/>
      <c r="E71" s="146"/>
      <c r="F71" s="146"/>
      <c r="G71" s="146"/>
      <c r="H71" s="146"/>
      <c r="I71" s="146"/>
      <c r="J71" s="146"/>
      <c r="K71" s="146"/>
      <c r="L71" s="108"/>
      <c r="M71" s="108"/>
    </row>
    <row r="72" spans="2:13" x14ac:dyDescent="0.2">
      <c r="B72" s="108"/>
      <c r="C72" s="125"/>
      <c r="D72" s="151"/>
      <c r="E72" s="152"/>
      <c r="F72" s="152"/>
      <c r="G72" s="108"/>
      <c r="H72" s="153"/>
      <c r="I72" s="154"/>
      <c r="J72" s="152"/>
      <c r="K72" s="152"/>
      <c r="L72" s="108"/>
      <c r="M72" s="108"/>
    </row>
    <row r="73" spans="2:13" hidden="1" x14ac:dyDescent="0.2">
      <c r="B73" s="108"/>
      <c r="C73" s="125"/>
      <c r="D73" s="151"/>
      <c r="E73" s="152"/>
      <c r="F73" s="152"/>
      <c r="G73" s="108"/>
      <c r="H73" s="153"/>
      <c r="I73" s="154"/>
      <c r="J73" s="152"/>
      <c r="K73" s="152"/>
      <c r="L73" s="108"/>
      <c r="M73" s="108"/>
    </row>
    <row r="74" spans="2:13" hidden="1" x14ac:dyDescent="0.2">
      <c r="B74" s="108"/>
      <c r="C74" s="125"/>
      <c r="D74" s="151"/>
      <c r="E74" s="152"/>
      <c r="F74" s="152"/>
      <c r="G74" s="108"/>
      <c r="H74" s="153"/>
      <c r="I74" s="154"/>
      <c r="J74" s="152"/>
      <c r="K74" s="152"/>
      <c r="L74" s="108"/>
      <c r="M74" s="108"/>
    </row>
    <row r="75" spans="2:13" hidden="1" x14ac:dyDescent="0.2">
      <c r="B75" s="108"/>
      <c r="C75" s="125"/>
      <c r="D75" s="151"/>
      <c r="E75" s="152"/>
      <c r="F75" s="152"/>
      <c r="G75" s="108"/>
      <c r="H75" s="153"/>
      <c r="I75" s="154"/>
      <c r="J75" s="152"/>
      <c r="K75" s="152"/>
      <c r="L75" s="108"/>
      <c r="M75" s="108"/>
    </row>
    <row r="76" spans="2:13" ht="12.75" hidden="1" x14ac:dyDescent="0.2">
      <c r="B76" s="108"/>
      <c r="C76" s="155"/>
      <c r="D76" s="256" t="s">
        <v>243</v>
      </c>
      <c r="E76" s="256"/>
      <c r="F76" s="152"/>
      <c r="G76" s="152"/>
      <c r="H76" s="273" t="s">
        <v>244</v>
      </c>
      <c r="I76" s="273"/>
      <c r="J76" s="127"/>
      <c r="K76" s="152"/>
      <c r="L76" s="108"/>
      <c r="M76" s="108"/>
    </row>
    <row r="77" spans="2:13" ht="12.75" hidden="1" x14ac:dyDescent="0.2">
      <c r="B77" s="108"/>
      <c r="C77" s="156"/>
      <c r="D77" s="252" t="s">
        <v>58</v>
      </c>
      <c r="E77" s="252"/>
      <c r="F77" s="157"/>
      <c r="G77" s="157"/>
      <c r="H77" s="271" t="s">
        <v>245</v>
      </c>
      <c r="I77" s="271"/>
      <c r="J77" s="127"/>
      <c r="K77" s="152"/>
      <c r="L77" s="108"/>
      <c r="M77" s="108"/>
    </row>
    <row r="78" spans="2:13" s="112" customFormat="1" hidden="1" x14ac:dyDescent="0.2"/>
  </sheetData>
  <mergeCells count="70">
    <mergeCell ref="D77:E77"/>
    <mergeCell ref="H77:I77"/>
    <mergeCell ref="H56:I56"/>
    <mergeCell ref="H57:I57"/>
    <mergeCell ref="H58:I58"/>
    <mergeCell ref="H60:I60"/>
    <mergeCell ref="H62:I62"/>
    <mergeCell ref="H63:I63"/>
    <mergeCell ref="H65:I65"/>
    <mergeCell ref="H67:I67"/>
    <mergeCell ref="C70:K70"/>
    <mergeCell ref="D76:E76"/>
    <mergeCell ref="H76:I76"/>
    <mergeCell ref="H55:I55"/>
    <mergeCell ref="C41:D41"/>
    <mergeCell ref="H42:I42"/>
    <mergeCell ref="C43:D43"/>
    <mergeCell ref="H44:I44"/>
    <mergeCell ref="C45:D45"/>
    <mergeCell ref="H46:I46"/>
    <mergeCell ref="H48:I48"/>
    <mergeCell ref="H49:I49"/>
    <mergeCell ref="H50:I50"/>
    <mergeCell ref="H52:I52"/>
    <mergeCell ref="H54:I54"/>
    <mergeCell ref="C40:D40"/>
    <mergeCell ref="H40:I40"/>
    <mergeCell ref="C34:D34"/>
    <mergeCell ref="H34:I34"/>
    <mergeCell ref="C35:D35"/>
    <mergeCell ref="H35:I35"/>
    <mergeCell ref="C36:D36"/>
    <mergeCell ref="H36:I36"/>
    <mergeCell ref="C37:D37"/>
    <mergeCell ref="H37:I37"/>
    <mergeCell ref="C38:D38"/>
    <mergeCell ref="H38:I38"/>
    <mergeCell ref="C39:D39"/>
    <mergeCell ref="C33:D33"/>
    <mergeCell ref="H33:I33"/>
    <mergeCell ref="C24:D24"/>
    <mergeCell ref="H24:I24"/>
    <mergeCell ref="C25:D25"/>
    <mergeCell ref="H25:I25"/>
    <mergeCell ref="C26:D26"/>
    <mergeCell ref="H26:I26"/>
    <mergeCell ref="H27:I27"/>
    <mergeCell ref="C28:D28"/>
    <mergeCell ref="H29:I29"/>
    <mergeCell ref="C31:D31"/>
    <mergeCell ref="H31:I31"/>
    <mergeCell ref="C21:D21"/>
    <mergeCell ref="H21:I21"/>
    <mergeCell ref="C22:D22"/>
    <mergeCell ref="H22:I22"/>
    <mergeCell ref="C23:D23"/>
    <mergeCell ref="H23:I23"/>
    <mergeCell ref="C16:D16"/>
    <mergeCell ref="H16:I16"/>
    <mergeCell ref="C18:D18"/>
    <mergeCell ref="H18:I18"/>
    <mergeCell ref="C20:D20"/>
    <mergeCell ref="H20:I20"/>
    <mergeCell ref="D4:J4"/>
    <mergeCell ref="D5:J5"/>
    <mergeCell ref="D6:J6"/>
    <mergeCell ref="D7:J7"/>
    <mergeCell ref="B12:B13"/>
    <mergeCell ref="C12:D13"/>
    <mergeCell ref="H12:I13"/>
  </mergeCells>
  <pageMargins left="0.51" right="0.28000000000000003" top="0.43307086614173229" bottom="0.55118110236220474" header="0.31496062992125984" footer="0.31496062992125984"/>
  <pageSetup scale="59" orientation="landscape" horizont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J65534"/>
  <sheetViews>
    <sheetView showGridLines="0" topLeftCell="A28" zoomScale="80" zoomScaleNormal="80" workbookViewId="0">
      <selection activeCell="E35" sqref="E35"/>
    </sheetView>
  </sheetViews>
  <sheetFormatPr baseColWidth="10" defaultColWidth="0" defaultRowHeight="15" x14ac:dyDescent="0.25"/>
  <cols>
    <col min="1" max="3" width="11.42578125" style="40" customWidth="1"/>
    <col min="4" max="4" width="36" style="40" customWidth="1"/>
    <col min="5" max="10" width="21" style="40" customWidth="1"/>
    <col min="11" max="11" width="11.42578125" style="40" customWidth="1"/>
    <col min="12" max="256" width="0" style="40" hidden="1"/>
    <col min="257" max="259" width="11.42578125" style="40" customWidth="1"/>
    <col min="260" max="260" width="36" style="40" customWidth="1"/>
    <col min="261" max="266" width="21" style="40" customWidth="1"/>
    <col min="267" max="267" width="11.42578125" style="40" customWidth="1"/>
    <col min="268" max="512" width="0" style="40" hidden="1"/>
    <col min="513" max="515" width="11.42578125" style="40" customWidth="1"/>
    <col min="516" max="516" width="36" style="40" customWidth="1"/>
    <col min="517" max="522" width="21" style="40" customWidth="1"/>
    <col min="523" max="523" width="11.42578125" style="40" customWidth="1"/>
    <col min="524" max="768" width="0" style="40" hidden="1"/>
    <col min="769" max="771" width="11.42578125" style="40" customWidth="1"/>
    <col min="772" max="772" width="36" style="40" customWidth="1"/>
    <col min="773" max="778" width="21" style="40" customWidth="1"/>
    <col min="779" max="779" width="11.42578125" style="40" customWidth="1"/>
    <col min="780" max="1024" width="0" style="40" hidden="1"/>
    <col min="1025" max="1027" width="11.42578125" style="40" customWidth="1"/>
    <col min="1028" max="1028" width="36" style="40" customWidth="1"/>
    <col min="1029" max="1034" width="21" style="40" customWidth="1"/>
    <col min="1035" max="1035" width="11.42578125" style="40" customWidth="1"/>
    <col min="1036" max="1280" width="0" style="40" hidden="1"/>
    <col min="1281" max="1283" width="11.42578125" style="40" customWidth="1"/>
    <col min="1284" max="1284" width="36" style="40" customWidth="1"/>
    <col min="1285" max="1290" width="21" style="40" customWidth="1"/>
    <col min="1291" max="1291" width="11.42578125" style="40" customWidth="1"/>
    <col min="1292" max="1536" width="0" style="40" hidden="1"/>
    <col min="1537" max="1539" width="11.42578125" style="40" customWidth="1"/>
    <col min="1540" max="1540" width="36" style="40" customWidth="1"/>
    <col min="1541" max="1546" width="21" style="40" customWidth="1"/>
    <col min="1547" max="1547" width="11.42578125" style="40" customWidth="1"/>
    <col min="1548" max="1792" width="0" style="40" hidden="1"/>
    <col min="1793" max="1795" width="11.42578125" style="40" customWidth="1"/>
    <col min="1796" max="1796" width="36" style="40" customWidth="1"/>
    <col min="1797" max="1802" width="21" style="40" customWidth="1"/>
    <col min="1803" max="1803" width="11.42578125" style="40" customWidth="1"/>
    <col min="1804" max="2048" width="0" style="40" hidden="1"/>
    <col min="2049" max="2051" width="11.42578125" style="40" customWidth="1"/>
    <col min="2052" max="2052" width="36" style="40" customWidth="1"/>
    <col min="2053" max="2058" width="21" style="40" customWidth="1"/>
    <col min="2059" max="2059" width="11.42578125" style="40" customWidth="1"/>
    <col min="2060" max="2304" width="0" style="40" hidden="1"/>
    <col min="2305" max="2307" width="11.42578125" style="40" customWidth="1"/>
    <col min="2308" max="2308" width="36" style="40" customWidth="1"/>
    <col min="2309" max="2314" width="21" style="40" customWidth="1"/>
    <col min="2315" max="2315" width="11.42578125" style="40" customWidth="1"/>
    <col min="2316" max="2560" width="0" style="40" hidden="1"/>
    <col min="2561" max="2563" width="11.42578125" style="40" customWidth="1"/>
    <col min="2564" max="2564" width="36" style="40" customWidth="1"/>
    <col min="2565" max="2570" width="21" style="40" customWidth="1"/>
    <col min="2571" max="2571" width="11.42578125" style="40" customWidth="1"/>
    <col min="2572" max="2816" width="0" style="40" hidden="1"/>
    <col min="2817" max="2819" width="11.42578125" style="40" customWidth="1"/>
    <col min="2820" max="2820" width="36" style="40" customWidth="1"/>
    <col min="2821" max="2826" width="21" style="40" customWidth="1"/>
    <col min="2827" max="2827" width="11.42578125" style="40" customWidth="1"/>
    <col min="2828" max="3072" width="0" style="40" hidden="1"/>
    <col min="3073" max="3075" width="11.42578125" style="40" customWidth="1"/>
    <col min="3076" max="3076" width="36" style="40" customWidth="1"/>
    <col min="3077" max="3082" width="21" style="40" customWidth="1"/>
    <col min="3083" max="3083" width="11.42578125" style="40" customWidth="1"/>
    <col min="3084" max="3328" width="0" style="40" hidden="1"/>
    <col min="3329" max="3331" width="11.42578125" style="40" customWidth="1"/>
    <col min="3332" max="3332" width="36" style="40" customWidth="1"/>
    <col min="3333" max="3338" width="21" style="40" customWidth="1"/>
    <col min="3339" max="3339" width="11.42578125" style="40" customWidth="1"/>
    <col min="3340" max="3584" width="0" style="40" hidden="1"/>
    <col min="3585" max="3587" width="11.42578125" style="40" customWidth="1"/>
    <col min="3588" max="3588" width="36" style="40" customWidth="1"/>
    <col min="3589" max="3594" width="21" style="40" customWidth="1"/>
    <col min="3595" max="3595" width="11.42578125" style="40" customWidth="1"/>
    <col min="3596" max="3840" width="0" style="40" hidden="1"/>
    <col min="3841" max="3843" width="11.42578125" style="40" customWidth="1"/>
    <col min="3844" max="3844" width="36" style="40" customWidth="1"/>
    <col min="3845" max="3850" width="21" style="40" customWidth="1"/>
    <col min="3851" max="3851" width="11.42578125" style="40" customWidth="1"/>
    <col min="3852" max="4096" width="0" style="40" hidden="1"/>
    <col min="4097" max="4099" width="11.42578125" style="40" customWidth="1"/>
    <col min="4100" max="4100" width="36" style="40" customWidth="1"/>
    <col min="4101" max="4106" width="21" style="40" customWidth="1"/>
    <col min="4107" max="4107" width="11.42578125" style="40" customWidth="1"/>
    <col min="4108" max="4352" width="0" style="40" hidden="1"/>
    <col min="4353" max="4355" width="11.42578125" style="40" customWidth="1"/>
    <col min="4356" max="4356" width="36" style="40" customWidth="1"/>
    <col min="4357" max="4362" width="21" style="40" customWidth="1"/>
    <col min="4363" max="4363" width="11.42578125" style="40" customWidth="1"/>
    <col min="4364" max="4608" width="0" style="40" hidden="1"/>
    <col min="4609" max="4611" width="11.42578125" style="40" customWidth="1"/>
    <col min="4612" max="4612" width="36" style="40" customWidth="1"/>
    <col min="4613" max="4618" width="21" style="40" customWidth="1"/>
    <col min="4619" max="4619" width="11.42578125" style="40" customWidth="1"/>
    <col min="4620" max="4864" width="0" style="40" hidden="1"/>
    <col min="4865" max="4867" width="11.42578125" style="40" customWidth="1"/>
    <col min="4868" max="4868" width="36" style="40" customWidth="1"/>
    <col min="4869" max="4874" width="21" style="40" customWidth="1"/>
    <col min="4875" max="4875" width="11.42578125" style="40" customWidth="1"/>
    <col min="4876" max="5120" width="0" style="40" hidden="1"/>
    <col min="5121" max="5123" width="11.42578125" style="40" customWidth="1"/>
    <col min="5124" max="5124" width="36" style="40" customWidth="1"/>
    <col min="5125" max="5130" width="21" style="40" customWidth="1"/>
    <col min="5131" max="5131" width="11.42578125" style="40" customWidth="1"/>
    <col min="5132" max="5376" width="0" style="40" hidden="1"/>
    <col min="5377" max="5379" width="11.42578125" style="40" customWidth="1"/>
    <col min="5380" max="5380" width="36" style="40" customWidth="1"/>
    <col min="5381" max="5386" width="21" style="40" customWidth="1"/>
    <col min="5387" max="5387" width="11.42578125" style="40" customWidth="1"/>
    <col min="5388" max="5632" width="0" style="40" hidden="1"/>
    <col min="5633" max="5635" width="11.42578125" style="40" customWidth="1"/>
    <col min="5636" max="5636" width="36" style="40" customWidth="1"/>
    <col min="5637" max="5642" width="21" style="40" customWidth="1"/>
    <col min="5643" max="5643" width="11.42578125" style="40" customWidth="1"/>
    <col min="5644" max="5888" width="0" style="40" hidden="1"/>
    <col min="5889" max="5891" width="11.42578125" style="40" customWidth="1"/>
    <col min="5892" max="5892" width="36" style="40" customWidth="1"/>
    <col min="5893" max="5898" width="21" style="40" customWidth="1"/>
    <col min="5899" max="5899" width="11.42578125" style="40" customWidth="1"/>
    <col min="5900" max="6144" width="0" style="40" hidden="1"/>
    <col min="6145" max="6147" width="11.42578125" style="40" customWidth="1"/>
    <col min="6148" max="6148" width="36" style="40" customWidth="1"/>
    <col min="6149" max="6154" width="21" style="40" customWidth="1"/>
    <col min="6155" max="6155" width="11.42578125" style="40" customWidth="1"/>
    <col min="6156" max="6400" width="0" style="40" hidden="1"/>
    <col min="6401" max="6403" width="11.42578125" style="40" customWidth="1"/>
    <col min="6404" max="6404" width="36" style="40" customWidth="1"/>
    <col min="6405" max="6410" width="21" style="40" customWidth="1"/>
    <col min="6411" max="6411" width="11.42578125" style="40" customWidth="1"/>
    <col min="6412" max="6656" width="0" style="40" hidden="1"/>
    <col min="6657" max="6659" width="11.42578125" style="40" customWidth="1"/>
    <col min="6660" max="6660" width="36" style="40" customWidth="1"/>
    <col min="6661" max="6666" width="21" style="40" customWidth="1"/>
    <col min="6667" max="6667" width="11.42578125" style="40" customWidth="1"/>
    <col min="6668" max="6912" width="0" style="40" hidden="1"/>
    <col min="6913" max="6915" width="11.42578125" style="40" customWidth="1"/>
    <col min="6916" max="6916" width="36" style="40" customWidth="1"/>
    <col min="6917" max="6922" width="21" style="40" customWidth="1"/>
    <col min="6923" max="6923" width="11.42578125" style="40" customWidth="1"/>
    <col min="6924" max="7168" width="0" style="40" hidden="1"/>
    <col min="7169" max="7171" width="11.42578125" style="40" customWidth="1"/>
    <col min="7172" max="7172" width="36" style="40" customWidth="1"/>
    <col min="7173" max="7178" width="21" style="40" customWidth="1"/>
    <col min="7179" max="7179" width="11.42578125" style="40" customWidth="1"/>
    <col min="7180" max="7424" width="0" style="40" hidden="1"/>
    <col min="7425" max="7427" width="11.42578125" style="40" customWidth="1"/>
    <col min="7428" max="7428" width="36" style="40" customWidth="1"/>
    <col min="7429" max="7434" width="21" style="40" customWidth="1"/>
    <col min="7435" max="7435" width="11.42578125" style="40" customWidth="1"/>
    <col min="7436" max="7680" width="0" style="40" hidden="1"/>
    <col min="7681" max="7683" width="11.42578125" style="40" customWidth="1"/>
    <col min="7684" max="7684" width="36" style="40" customWidth="1"/>
    <col min="7685" max="7690" width="21" style="40" customWidth="1"/>
    <col min="7691" max="7691" width="11.42578125" style="40" customWidth="1"/>
    <col min="7692" max="7936" width="0" style="40" hidden="1"/>
    <col min="7937" max="7939" width="11.42578125" style="40" customWidth="1"/>
    <col min="7940" max="7940" width="36" style="40" customWidth="1"/>
    <col min="7941" max="7946" width="21" style="40" customWidth="1"/>
    <col min="7947" max="7947" width="11.42578125" style="40" customWidth="1"/>
    <col min="7948" max="8192" width="0" style="40" hidden="1"/>
    <col min="8193" max="8195" width="11.42578125" style="40" customWidth="1"/>
    <col min="8196" max="8196" width="36" style="40" customWidth="1"/>
    <col min="8197" max="8202" width="21" style="40" customWidth="1"/>
    <col min="8203" max="8203" width="11.42578125" style="40" customWidth="1"/>
    <col min="8204" max="8448" width="0" style="40" hidden="1"/>
    <col min="8449" max="8451" width="11.42578125" style="40" customWidth="1"/>
    <col min="8452" max="8452" width="36" style="40" customWidth="1"/>
    <col min="8453" max="8458" width="21" style="40" customWidth="1"/>
    <col min="8459" max="8459" width="11.42578125" style="40" customWidth="1"/>
    <col min="8460" max="8704" width="0" style="40" hidden="1"/>
    <col min="8705" max="8707" width="11.42578125" style="40" customWidth="1"/>
    <col min="8708" max="8708" width="36" style="40" customWidth="1"/>
    <col min="8709" max="8714" width="21" style="40" customWidth="1"/>
    <col min="8715" max="8715" width="11.42578125" style="40" customWidth="1"/>
    <col min="8716" max="8960" width="0" style="40" hidden="1"/>
    <col min="8961" max="8963" width="11.42578125" style="40" customWidth="1"/>
    <col min="8964" max="8964" width="36" style="40" customWidth="1"/>
    <col min="8965" max="8970" width="21" style="40" customWidth="1"/>
    <col min="8971" max="8971" width="11.42578125" style="40" customWidth="1"/>
    <col min="8972" max="9216" width="0" style="40" hidden="1"/>
    <col min="9217" max="9219" width="11.42578125" style="40" customWidth="1"/>
    <col min="9220" max="9220" width="36" style="40" customWidth="1"/>
    <col min="9221" max="9226" width="21" style="40" customWidth="1"/>
    <col min="9227" max="9227" width="11.42578125" style="40" customWidth="1"/>
    <col min="9228" max="9472" width="0" style="40" hidden="1"/>
    <col min="9473" max="9475" width="11.42578125" style="40" customWidth="1"/>
    <col min="9476" max="9476" width="36" style="40" customWidth="1"/>
    <col min="9477" max="9482" width="21" style="40" customWidth="1"/>
    <col min="9483" max="9483" width="11.42578125" style="40" customWidth="1"/>
    <col min="9484" max="9728" width="0" style="40" hidden="1"/>
    <col min="9729" max="9731" width="11.42578125" style="40" customWidth="1"/>
    <col min="9732" max="9732" width="36" style="40" customWidth="1"/>
    <col min="9733" max="9738" width="21" style="40" customWidth="1"/>
    <col min="9739" max="9739" width="11.42578125" style="40" customWidth="1"/>
    <col min="9740" max="9984" width="0" style="40" hidden="1"/>
    <col min="9985" max="9987" width="11.42578125" style="40" customWidth="1"/>
    <col min="9988" max="9988" width="36" style="40" customWidth="1"/>
    <col min="9989" max="9994" width="21" style="40" customWidth="1"/>
    <col min="9995" max="9995" width="11.42578125" style="40" customWidth="1"/>
    <col min="9996" max="10240" width="0" style="40" hidden="1"/>
    <col min="10241" max="10243" width="11.42578125" style="40" customWidth="1"/>
    <col min="10244" max="10244" width="36" style="40" customWidth="1"/>
    <col min="10245" max="10250" width="21" style="40" customWidth="1"/>
    <col min="10251" max="10251" width="11.42578125" style="40" customWidth="1"/>
    <col min="10252" max="10496" width="0" style="40" hidden="1"/>
    <col min="10497" max="10499" width="11.42578125" style="40" customWidth="1"/>
    <col min="10500" max="10500" width="36" style="40" customWidth="1"/>
    <col min="10501" max="10506" width="21" style="40" customWidth="1"/>
    <col min="10507" max="10507" width="11.42578125" style="40" customWidth="1"/>
    <col min="10508" max="10752" width="0" style="40" hidden="1"/>
    <col min="10753" max="10755" width="11.42578125" style="40" customWidth="1"/>
    <col min="10756" max="10756" width="36" style="40" customWidth="1"/>
    <col min="10757" max="10762" width="21" style="40" customWidth="1"/>
    <col min="10763" max="10763" width="11.42578125" style="40" customWidth="1"/>
    <col min="10764" max="11008" width="0" style="40" hidden="1"/>
    <col min="11009" max="11011" width="11.42578125" style="40" customWidth="1"/>
    <col min="11012" max="11012" width="36" style="40" customWidth="1"/>
    <col min="11013" max="11018" width="21" style="40" customWidth="1"/>
    <col min="11019" max="11019" width="11.42578125" style="40" customWidth="1"/>
    <col min="11020" max="11264" width="0" style="40" hidden="1"/>
    <col min="11265" max="11267" width="11.42578125" style="40" customWidth="1"/>
    <col min="11268" max="11268" width="36" style="40" customWidth="1"/>
    <col min="11269" max="11274" width="21" style="40" customWidth="1"/>
    <col min="11275" max="11275" width="11.42578125" style="40" customWidth="1"/>
    <col min="11276" max="11520" width="0" style="40" hidden="1"/>
    <col min="11521" max="11523" width="11.42578125" style="40" customWidth="1"/>
    <col min="11524" max="11524" width="36" style="40" customWidth="1"/>
    <col min="11525" max="11530" width="21" style="40" customWidth="1"/>
    <col min="11531" max="11531" width="11.42578125" style="40" customWidth="1"/>
    <col min="11532" max="11776" width="0" style="40" hidden="1"/>
    <col min="11777" max="11779" width="11.42578125" style="40" customWidth="1"/>
    <col min="11780" max="11780" width="36" style="40" customWidth="1"/>
    <col min="11781" max="11786" width="21" style="40" customWidth="1"/>
    <col min="11787" max="11787" width="11.42578125" style="40" customWidth="1"/>
    <col min="11788" max="12032" width="0" style="40" hidden="1"/>
    <col min="12033" max="12035" width="11.42578125" style="40" customWidth="1"/>
    <col min="12036" max="12036" width="36" style="40" customWidth="1"/>
    <col min="12037" max="12042" width="21" style="40" customWidth="1"/>
    <col min="12043" max="12043" width="11.42578125" style="40" customWidth="1"/>
    <col min="12044" max="12288" width="0" style="40" hidden="1"/>
    <col min="12289" max="12291" width="11.42578125" style="40" customWidth="1"/>
    <col min="12292" max="12292" width="36" style="40" customWidth="1"/>
    <col min="12293" max="12298" width="21" style="40" customWidth="1"/>
    <col min="12299" max="12299" width="11.42578125" style="40" customWidth="1"/>
    <col min="12300" max="12544" width="0" style="40" hidden="1"/>
    <col min="12545" max="12547" width="11.42578125" style="40" customWidth="1"/>
    <col min="12548" max="12548" width="36" style="40" customWidth="1"/>
    <col min="12549" max="12554" width="21" style="40" customWidth="1"/>
    <col min="12555" max="12555" width="11.42578125" style="40" customWidth="1"/>
    <col min="12556" max="12800" width="0" style="40" hidden="1"/>
    <col min="12801" max="12803" width="11.42578125" style="40" customWidth="1"/>
    <col min="12804" max="12804" width="36" style="40" customWidth="1"/>
    <col min="12805" max="12810" width="21" style="40" customWidth="1"/>
    <col min="12811" max="12811" width="11.42578125" style="40" customWidth="1"/>
    <col min="12812" max="13056" width="0" style="40" hidden="1"/>
    <col min="13057" max="13059" width="11.42578125" style="40" customWidth="1"/>
    <col min="13060" max="13060" width="36" style="40" customWidth="1"/>
    <col min="13061" max="13066" width="21" style="40" customWidth="1"/>
    <col min="13067" max="13067" width="11.42578125" style="40" customWidth="1"/>
    <col min="13068" max="13312" width="0" style="40" hidden="1"/>
    <col min="13313" max="13315" width="11.42578125" style="40" customWidth="1"/>
    <col min="13316" max="13316" width="36" style="40" customWidth="1"/>
    <col min="13317" max="13322" width="21" style="40" customWidth="1"/>
    <col min="13323" max="13323" width="11.42578125" style="40" customWidth="1"/>
    <col min="13324" max="13568" width="0" style="40" hidden="1"/>
    <col min="13569" max="13571" width="11.42578125" style="40" customWidth="1"/>
    <col min="13572" max="13572" width="36" style="40" customWidth="1"/>
    <col min="13573" max="13578" width="21" style="40" customWidth="1"/>
    <col min="13579" max="13579" width="11.42578125" style="40" customWidth="1"/>
    <col min="13580" max="13824" width="0" style="40" hidden="1"/>
    <col min="13825" max="13827" width="11.42578125" style="40" customWidth="1"/>
    <col min="13828" max="13828" width="36" style="40" customWidth="1"/>
    <col min="13829" max="13834" width="21" style="40" customWidth="1"/>
    <col min="13835" max="13835" width="11.42578125" style="40" customWidth="1"/>
    <col min="13836" max="14080" width="0" style="40" hidden="1"/>
    <col min="14081" max="14083" width="11.42578125" style="40" customWidth="1"/>
    <col min="14084" max="14084" width="36" style="40" customWidth="1"/>
    <col min="14085" max="14090" width="21" style="40" customWidth="1"/>
    <col min="14091" max="14091" width="11.42578125" style="40" customWidth="1"/>
    <col min="14092" max="14336" width="0" style="40" hidden="1"/>
    <col min="14337" max="14339" width="11.42578125" style="40" customWidth="1"/>
    <col min="14340" max="14340" width="36" style="40" customWidth="1"/>
    <col min="14341" max="14346" width="21" style="40" customWidth="1"/>
    <col min="14347" max="14347" width="11.42578125" style="40" customWidth="1"/>
    <col min="14348" max="14592" width="0" style="40" hidden="1"/>
    <col min="14593" max="14595" width="11.42578125" style="40" customWidth="1"/>
    <col min="14596" max="14596" width="36" style="40" customWidth="1"/>
    <col min="14597" max="14602" width="21" style="40" customWidth="1"/>
    <col min="14603" max="14603" width="11.42578125" style="40" customWidth="1"/>
    <col min="14604" max="14848" width="0" style="40" hidden="1"/>
    <col min="14849" max="14851" width="11.42578125" style="40" customWidth="1"/>
    <col min="14852" max="14852" width="36" style="40" customWidth="1"/>
    <col min="14853" max="14858" width="21" style="40" customWidth="1"/>
    <col min="14859" max="14859" width="11.42578125" style="40" customWidth="1"/>
    <col min="14860" max="15104" width="0" style="40" hidden="1"/>
    <col min="15105" max="15107" width="11.42578125" style="40" customWidth="1"/>
    <col min="15108" max="15108" width="36" style="40" customWidth="1"/>
    <col min="15109" max="15114" width="21" style="40" customWidth="1"/>
    <col min="15115" max="15115" width="11.42578125" style="40" customWidth="1"/>
    <col min="15116" max="15360" width="0" style="40" hidden="1"/>
    <col min="15361" max="15363" width="11.42578125" style="40" customWidth="1"/>
    <col min="15364" max="15364" width="36" style="40" customWidth="1"/>
    <col min="15365" max="15370" width="21" style="40" customWidth="1"/>
    <col min="15371" max="15371" width="11.42578125" style="40" customWidth="1"/>
    <col min="15372" max="15616" width="0" style="40" hidden="1"/>
    <col min="15617" max="15619" width="11.42578125" style="40" customWidth="1"/>
    <col min="15620" max="15620" width="36" style="40" customWidth="1"/>
    <col min="15621" max="15626" width="21" style="40" customWidth="1"/>
    <col min="15627" max="15627" width="11.42578125" style="40" customWidth="1"/>
    <col min="15628" max="15872" width="0" style="40" hidden="1"/>
    <col min="15873" max="15875" width="11.42578125" style="40" customWidth="1"/>
    <col min="15876" max="15876" width="36" style="40" customWidth="1"/>
    <col min="15877" max="15882" width="21" style="40" customWidth="1"/>
    <col min="15883" max="15883" width="11.42578125" style="40" customWidth="1"/>
    <col min="15884" max="16128" width="0" style="40" hidden="1"/>
    <col min="16129" max="16131" width="11.42578125" style="40" customWidth="1"/>
    <col min="16132" max="16132" width="36" style="40" customWidth="1"/>
    <col min="16133" max="16138" width="21" style="40" customWidth="1"/>
    <col min="16139" max="16139" width="11.42578125" style="40" customWidth="1"/>
    <col min="16140" max="16384" width="0" style="40" hidden="1"/>
  </cols>
  <sheetData>
    <row r="2" spans="2:10" x14ac:dyDescent="0.25">
      <c r="E2" s="41"/>
      <c r="F2" s="43" t="s">
        <v>63</v>
      </c>
      <c r="G2" s="42"/>
    </row>
    <row r="3" spans="2:10" x14ac:dyDescent="0.25">
      <c r="E3" s="41"/>
      <c r="F3" s="42" t="s">
        <v>150</v>
      </c>
      <c r="G3" s="42"/>
    </row>
    <row r="4" spans="2:10" x14ac:dyDescent="0.25">
      <c r="B4" s="44"/>
      <c r="C4" s="44"/>
      <c r="D4" s="44"/>
      <c r="E4" s="45"/>
      <c r="F4" s="46" t="s">
        <v>151</v>
      </c>
      <c r="G4" s="46"/>
      <c r="H4" s="47"/>
      <c r="I4" s="47"/>
      <c r="J4" s="47"/>
    </row>
    <row r="5" spans="2:10" x14ac:dyDescent="0.25">
      <c r="B5" s="44"/>
      <c r="C5" s="44"/>
      <c r="D5" s="44"/>
      <c r="E5" s="48"/>
      <c r="F5" s="47"/>
      <c r="G5" s="47"/>
      <c r="H5" s="47"/>
      <c r="I5" s="47"/>
      <c r="J5" s="47"/>
    </row>
    <row r="6" spans="2:10" x14ac:dyDescent="0.25">
      <c r="B6" s="277" t="s">
        <v>152</v>
      </c>
      <c r="C6" s="278"/>
      <c r="D6" s="278"/>
      <c r="E6" s="279" t="s">
        <v>153</v>
      </c>
      <c r="F6" s="279"/>
      <c r="G6" s="279"/>
      <c r="H6" s="279"/>
      <c r="I6" s="279"/>
      <c r="J6" s="277" t="s">
        <v>154</v>
      </c>
    </row>
    <row r="7" spans="2:10" ht="24.75" x14ac:dyDescent="0.25">
      <c r="B7" s="278"/>
      <c r="C7" s="278"/>
      <c r="D7" s="278"/>
      <c r="E7" s="104" t="s">
        <v>155</v>
      </c>
      <c r="F7" s="105" t="s">
        <v>156</v>
      </c>
      <c r="G7" s="104" t="s">
        <v>72</v>
      </c>
      <c r="H7" s="104" t="s">
        <v>73</v>
      </c>
      <c r="I7" s="104" t="s">
        <v>157</v>
      </c>
      <c r="J7" s="277"/>
    </row>
    <row r="8" spans="2:10" x14ac:dyDescent="0.25">
      <c r="B8" s="278"/>
      <c r="C8" s="278"/>
      <c r="D8" s="278"/>
      <c r="E8" s="106" t="s">
        <v>158</v>
      </c>
      <c r="F8" s="106" t="s">
        <v>159</v>
      </c>
      <c r="G8" s="106" t="s">
        <v>160</v>
      </c>
      <c r="H8" s="106" t="s">
        <v>161</v>
      </c>
      <c r="I8" s="106" t="s">
        <v>162</v>
      </c>
      <c r="J8" s="106" t="s">
        <v>163</v>
      </c>
    </row>
    <row r="9" spans="2:10" x14ac:dyDescent="0.25">
      <c r="B9" s="49"/>
      <c r="C9" s="50"/>
      <c r="D9" s="51"/>
      <c r="E9" s="52"/>
      <c r="F9" s="53"/>
      <c r="G9" s="53"/>
      <c r="H9" s="53"/>
      <c r="I9" s="53"/>
      <c r="J9" s="53"/>
    </row>
    <row r="10" spans="2:10" x14ac:dyDescent="0.25">
      <c r="B10" s="274" t="s">
        <v>164</v>
      </c>
      <c r="C10" s="275"/>
      <c r="D10" s="276"/>
      <c r="E10" s="54">
        <v>0</v>
      </c>
      <c r="F10" s="54">
        <v>0</v>
      </c>
      <c r="G10" s="55">
        <f>E10+F10</f>
        <v>0</v>
      </c>
      <c r="H10" s="54">
        <v>0</v>
      </c>
      <c r="I10" s="54">
        <v>0</v>
      </c>
      <c r="J10" s="55">
        <f>I10-E10</f>
        <v>0</v>
      </c>
    </row>
    <row r="11" spans="2:10" x14ac:dyDescent="0.25">
      <c r="B11" s="274" t="s">
        <v>165</v>
      </c>
      <c r="C11" s="275"/>
      <c r="D11" s="276"/>
      <c r="E11" s="56">
        <v>0</v>
      </c>
      <c r="F11" s="56">
        <v>0</v>
      </c>
      <c r="G11" s="57">
        <v>0</v>
      </c>
      <c r="H11" s="58">
        <v>0</v>
      </c>
      <c r="I11" s="58">
        <v>0</v>
      </c>
      <c r="J11" s="57">
        <f>I11-E11</f>
        <v>0</v>
      </c>
    </row>
    <row r="12" spans="2:10" x14ac:dyDescent="0.25">
      <c r="B12" s="274" t="s">
        <v>166</v>
      </c>
      <c r="C12" s="275"/>
      <c r="D12" s="276"/>
      <c r="E12" s="56">
        <v>0</v>
      </c>
      <c r="F12" s="56">
        <v>0</v>
      </c>
      <c r="G12" s="57">
        <f>E12+F12</f>
        <v>0</v>
      </c>
      <c r="H12" s="58">
        <v>0</v>
      </c>
      <c r="I12" s="58">
        <v>0</v>
      </c>
      <c r="J12" s="57">
        <f>I12-E12</f>
        <v>0</v>
      </c>
    </row>
    <row r="13" spans="2:10" x14ac:dyDescent="0.25">
      <c r="B13" s="274" t="s">
        <v>167</v>
      </c>
      <c r="C13" s="275"/>
      <c r="D13" s="276"/>
      <c r="E13" s="54">
        <v>0</v>
      </c>
      <c r="F13" s="54">
        <v>0</v>
      </c>
      <c r="G13" s="55">
        <f>E13+F13</f>
        <v>0</v>
      </c>
      <c r="H13" s="54">
        <v>0</v>
      </c>
      <c r="I13" s="54">
        <v>0</v>
      </c>
      <c r="J13" s="55">
        <f>I13-E13</f>
        <v>0</v>
      </c>
    </row>
    <row r="14" spans="2:10" x14ac:dyDescent="0.25">
      <c r="B14" s="274" t="s">
        <v>168</v>
      </c>
      <c r="C14" s="275"/>
      <c r="D14" s="276"/>
      <c r="E14" s="55">
        <f>SUM(E15:E16)</f>
        <v>0</v>
      </c>
      <c r="F14" s="55">
        <f t="shared" ref="F14:J14" si="0">SUM(F15:F16)</f>
        <v>0</v>
      </c>
      <c r="G14" s="55">
        <f t="shared" si="0"/>
        <v>0</v>
      </c>
      <c r="H14" s="55">
        <f t="shared" si="0"/>
        <v>0</v>
      </c>
      <c r="I14" s="55">
        <f t="shared" si="0"/>
        <v>0</v>
      </c>
      <c r="J14" s="55">
        <f t="shared" si="0"/>
        <v>0</v>
      </c>
    </row>
    <row r="15" spans="2:10" x14ac:dyDescent="0.25">
      <c r="B15" s="59"/>
      <c r="C15" s="275" t="s">
        <v>169</v>
      </c>
      <c r="D15" s="276"/>
      <c r="E15" s="54">
        <v>0</v>
      </c>
      <c r="F15" s="54">
        <v>0</v>
      </c>
      <c r="G15" s="55">
        <f>E15+F15</f>
        <v>0</v>
      </c>
      <c r="H15" s="54">
        <v>0</v>
      </c>
      <c r="I15" s="54">
        <v>0</v>
      </c>
      <c r="J15" s="55">
        <f>I15-E15</f>
        <v>0</v>
      </c>
    </row>
    <row r="16" spans="2:10" x14ac:dyDescent="0.25">
      <c r="B16" s="59"/>
      <c r="C16" s="275" t="s">
        <v>170</v>
      </c>
      <c r="D16" s="276"/>
      <c r="E16" s="56">
        <v>0</v>
      </c>
      <c r="F16" s="56">
        <v>0</v>
      </c>
      <c r="G16" s="57">
        <f>E16+F16</f>
        <v>0</v>
      </c>
      <c r="H16" s="58">
        <v>0</v>
      </c>
      <c r="I16" s="58">
        <v>0</v>
      </c>
      <c r="J16" s="57">
        <f>I16-E16</f>
        <v>0</v>
      </c>
    </row>
    <row r="17" spans="2:10" x14ac:dyDescent="0.25">
      <c r="B17" s="274" t="s">
        <v>171</v>
      </c>
      <c r="C17" s="275"/>
      <c r="D17" s="276"/>
      <c r="E17" s="55">
        <f>SUM(E18:E19)</f>
        <v>0</v>
      </c>
      <c r="F17" s="55">
        <f t="shared" ref="F17:J17" si="1">SUM(F18:F19)</f>
        <v>0</v>
      </c>
      <c r="G17" s="55">
        <f t="shared" si="1"/>
        <v>0</v>
      </c>
      <c r="H17" s="55">
        <f t="shared" si="1"/>
        <v>0</v>
      </c>
      <c r="I17" s="55">
        <f t="shared" si="1"/>
        <v>0</v>
      </c>
      <c r="J17" s="55">
        <f t="shared" si="1"/>
        <v>0</v>
      </c>
    </row>
    <row r="18" spans="2:10" x14ac:dyDescent="0.25">
      <c r="B18" s="59"/>
      <c r="C18" s="275" t="s">
        <v>169</v>
      </c>
      <c r="D18" s="276"/>
      <c r="E18" s="54">
        <v>0</v>
      </c>
      <c r="F18" s="54">
        <v>0</v>
      </c>
      <c r="G18" s="55">
        <f t="shared" ref="G18:G20" si="2">E18+F18</f>
        <v>0</v>
      </c>
      <c r="H18" s="54">
        <v>0</v>
      </c>
      <c r="I18" s="54">
        <v>0</v>
      </c>
      <c r="J18" s="55">
        <f t="shared" ref="J18:J20" si="3">I18-E18</f>
        <v>0</v>
      </c>
    </row>
    <row r="19" spans="2:10" x14ac:dyDescent="0.25">
      <c r="B19" s="59"/>
      <c r="C19" s="275" t="s">
        <v>170</v>
      </c>
      <c r="D19" s="276"/>
      <c r="E19" s="56">
        <v>0</v>
      </c>
      <c r="F19" s="56">
        <v>0</v>
      </c>
      <c r="G19" s="57">
        <f t="shared" si="2"/>
        <v>0</v>
      </c>
      <c r="H19" s="58">
        <v>0</v>
      </c>
      <c r="I19" s="58">
        <v>0</v>
      </c>
      <c r="J19" s="57">
        <f t="shared" si="3"/>
        <v>0</v>
      </c>
    </row>
    <row r="20" spans="2:10" x14ac:dyDescent="0.25">
      <c r="B20" s="274" t="s">
        <v>172</v>
      </c>
      <c r="C20" s="275"/>
      <c r="D20" s="276"/>
      <c r="E20" s="56">
        <v>0</v>
      </c>
      <c r="F20" s="56">
        <v>0</v>
      </c>
      <c r="G20" s="57">
        <f t="shared" si="2"/>
        <v>0</v>
      </c>
      <c r="H20" s="58">
        <v>0</v>
      </c>
      <c r="I20" s="58">
        <v>0</v>
      </c>
      <c r="J20" s="57">
        <f t="shared" si="3"/>
        <v>0</v>
      </c>
    </row>
    <row r="21" spans="2:10" x14ac:dyDescent="0.25">
      <c r="B21" s="274" t="s">
        <v>137</v>
      </c>
      <c r="C21" s="275"/>
      <c r="D21" s="276"/>
      <c r="E21" s="56">
        <v>0</v>
      </c>
      <c r="F21" s="56">
        <v>0</v>
      </c>
      <c r="G21" s="57">
        <f t="shared" ref="G21:G23" si="4">E21+F21</f>
        <v>0</v>
      </c>
      <c r="H21" s="58">
        <v>0</v>
      </c>
      <c r="I21" s="58">
        <v>0</v>
      </c>
      <c r="J21" s="57">
        <f t="shared" ref="J21:J23" si="5">I21-E21</f>
        <v>0</v>
      </c>
    </row>
    <row r="22" spans="2:10" x14ac:dyDescent="0.25">
      <c r="B22" s="274" t="s">
        <v>105</v>
      </c>
      <c r="C22" s="275"/>
      <c r="D22" s="276"/>
      <c r="E22" s="56">
        <v>0</v>
      </c>
      <c r="F22" s="56">
        <v>0</v>
      </c>
      <c r="G22" s="57">
        <f t="shared" si="4"/>
        <v>0</v>
      </c>
      <c r="H22" s="58">
        <v>0</v>
      </c>
      <c r="I22" s="58">
        <v>0</v>
      </c>
      <c r="J22" s="57">
        <f t="shared" si="5"/>
        <v>0</v>
      </c>
    </row>
    <row r="23" spans="2:10" x14ac:dyDescent="0.25">
      <c r="B23" s="274" t="s">
        <v>173</v>
      </c>
      <c r="C23" s="275"/>
      <c r="D23" s="276"/>
      <c r="E23" s="56">
        <v>0</v>
      </c>
      <c r="F23" s="56">
        <v>0</v>
      </c>
      <c r="G23" s="57">
        <f t="shared" si="4"/>
        <v>0</v>
      </c>
      <c r="H23" s="58">
        <v>0</v>
      </c>
      <c r="I23" s="58">
        <v>0</v>
      </c>
      <c r="J23" s="57">
        <f t="shared" si="5"/>
        <v>0</v>
      </c>
    </row>
    <row r="24" spans="2:10" x14ac:dyDescent="0.25">
      <c r="B24" s="60"/>
      <c r="C24" s="61"/>
      <c r="D24" s="62"/>
      <c r="E24" s="63"/>
      <c r="F24" s="63"/>
      <c r="G24" s="63"/>
      <c r="H24" s="63"/>
      <c r="I24" s="63"/>
      <c r="J24" s="63"/>
    </row>
    <row r="25" spans="2:10" x14ac:dyDescent="0.25">
      <c r="B25" s="64"/>
      <c r="C25" s="65"/>
      <c r="D25" s="66" t="s">
        <v>174</v>
      </c>
      <c r="E25" s="67">
        <f t="shared" ref="E25:J25" si="6">E10+E11+E12+E13+E14+E17+E20+E21+E22+E23</f>
        <v>0</v>
      </c>
      <c r="F25" s="67">
        <f t="shared" si="6"/>
        <v>0</v>
      </c>
      <c r="G25" s="67">
        <f t="shared" si="6"/>
        <v>0</v>
      </c>
      <c r="H25" s="67">
        <f t="shared" si="6"/>
        <v>0</v>
      </c>
      <c r="I25" s="67">
        <f t="shared" si="6"/>
        <v>0</v>
      </c>
      <c r="J25" s="280">
        <f t="shared" si="6"/>
        <v>0</v>
      </c>
    </row>
    <row r="26" spans="2:10" x14ac:dyDescent="0.25">
      <c r="E26" s="68"/>
      <c r="F26" s="68"/>
      <c r="G26" s="68"/>
      <c r="H26" s="282" t="s">
        <v>175</v>
      </c>
      <c r="I26" s="283"/>
      <c r="J26" s="281"/>
    </row>
    <row r="29" spans="2:10" ht="15" customHeight="1" x14ac:dyDescent="0.25">
      <c r="B29" s="277" t="s">
        <v>176</v>
      </c>
      <c r="C29" s="278"/>
      <c r="D29" s="278"/>
      <c r="E29" s="279" t="s">
        <v>153</v>
      </c>
      <c r="F29" s="279"/>
      <c r="G29" s="279"/>
      <c r="H29" s="279"/>
      <c r="I29" s="279"/>
      <c r="J29" s="277" t="s">
        <v>154</v>
      </c>
    </row>
    <row r="30" spans="2:10" ht="24.75" x14ac:dyDescent="0.25">
      <c r="B30" s="278"/>
      <c r="C30" s="278"/>
      <c r="D30" s="278"/>
      <c r="E30" s="104" t="s">
        <v>155</v>
      </c>
      <c r="F30" s="105" t="s">
        <v>177</v>
      </c>
      <c r="G30" s="104" t="s">
        <v>72</v>
      </c>
      <c r="H30" s="104" t="s">
        <v>73</v>
      </c>
      <c r="I30" s="104" t="s">
        <v>157</v>
      </c>
      <c r="J30" s="277"/>
    </row>
    <row r="31" spans="2:10" x14ac:dyDescent="0.25">
      <c r="B31" s="278"/>
      <c r="C31" s="278"/>
      <c r="D31" s="278"/>
      <c r="E31" s="106" t="s">
        <v>158</v>
      </c>
      <c r="F31" s="106" t="s">
        <v>159</v>
      </c>
      <c r="G31" s="106" t="s">
        <v>160</v>
      </c>
      <c r="H31" s="106" t="s">
        <v>161</v>
      </c>
      <c r="I31" s="106">
        <v>5</v>
      </c>
      <c r="J31" s="106" t="s">
        <v>163</v>
      </c>
    </row>
    <row r="32" spans="2:10" x14ac:dyDescent="0.25">
      <c r="B32" s="69"/>
      <c r="C32" s="70"/>
      <c r="D32" s="71"/>
      <c r="E32" s="72"/>
      <c r="F32" s="72"/>
      <c r="G32" s="72"/>
      <c r="H32" s="72"/>
      <c r="I32" s="72"/>
      <c r="J32" s="72"/>
    </row>
    <row r="33" spans="2:10" x14ac:dyDescent="0.25">
      <c r="B33" s="73" t="s">
        <v>178</v>
      </c>
      <c r="C33" s="74"/>
      <c r="D33" s="75"/>
      <c r="E33" s="76">
        <f>E34+E35+E36+E37+E40+E43+E44</f>
        <v>0</v>
      </c>
      <c r="F33" s="76">
        <f t="shared" ref="F33:J33" si="7">F34+F35+F36+F37+F40+F43+F44</f>
        <v>0</v>
      </c>
      <c r="G33" s="76">
        <f t="shared" si="7"/>
        <v>0</v>
      </c>
      <c r="H33" s="76">
        <f t="shared" si="7"/>
        <v>0</v>
      </c>
      <c r="I33" s="77">
        <f t="shared" si="7"/>
        <v>0</v>
      </c>
      <c r="J33" s="76">
        <f t="shared" si="7"/>
        <v>0</v>
      </c>
    </row>
    <row r="34" spans="2:10" x14ac:dyDescent="0.25">
      <c r="B34" s="78"/>
      <c r="C34" s="284" t="s">
        <v>164</v>
      </c>
      <c r="D34" s="285"/>
      <c r="E34" s="79">
        <v>0</v>
      </c>
      <c r="F34" s="79">
        <v>0</v>
      </c>
      <c r="G34" s="80">
        <f>E34+F34</f>
        <v>0</v>
      </c>
      <c r="H34" s="79">
        <v>0</v>
      </c>
      <c r="I34" s="79">
        <v>0</v>
      </c>
      <c r="J34" s="80">
        <f>I34-E34</f>
        <v>0</v>
      </c>
    </row>
    <row r="35" spans="2:10" x14ac:dyDescent="0.25">
      <c r="B35" s="78"/>
      <c r="C35" s="284" t="s">
        <v>166</v>
      </c>
      <c r="D35" s="285"/>
      <c r="E35" s="81">
        <v>0</v>
      </c>
      <c r="F35" s="82">
        <v>0</v>
      </c>
      <c r="G35" s="83">
        <f>E35+F35</f>
        <v>0</v>
      </c>
      <c r="H35" s="82">
        <v>0</v>
      </c>
      <c r="I35" s="82">
        <v>0</v>
      </c>
      <c r="J35" s="83">
        <f>I35-E35</f>
        <v>0</v>
      </c>
    </row>
    <row r="36" spans="2:10" x14ac:dyDescent="0.25">
      <c r="B36" s="78"/>
      <c r="C36" s="284" t="s">
        <v>167</v>
      </c>
      <c r="D36" s="285"/>
      <c r="E36" s="79">
        <v>0</v>
      </c>
      <c r="F36" s="79">
        <v>0</v>
      </c>
      <c r="G36" s="80">
        <f>E36+F36</f>
        <v>0</v>
      </c>
      <c r="H36" s="79">
        <v>0</v>
      </c>
      <c r="I36" s="79">
        <v>0</v>
      </c>
      <c r="J36" s="80">
        <f>I36-E36</f>
        <v>0</v>
      </c>
    </row>
    <row r="37" spans="2:10" x14ac:dyDescent="0.25">
      <c r="B37" s="78"/>
      <c r="C37" s="284" t="s">
        <v>168</v>
      </c>
      <c r="D37" s="285"/>
      <c r="E37" s="80">
        <f>SUM(E38:E39)</f>
        <v>0</v>
      </c>
      <c r="F37" s="80">
        <f t="shared" ref="F37:J37" si="8">SUM(F38:F39)</f>
        <v>0</v>
      </c>
      <c r="G37" s="80">
        <f t="shared" si="8"/>
        <v>0</v>
      </c>
      <c r="H37" s="80">
        <f t="shared" si="8"/>
        <v>0</v>
      </c>
      <c r="I37" s="80">
        <f t="shared" si="8"/>
        <v>0</v>
      </c>
      <c r="J37" s="80">
        <f t="shared" si="8"/>
        <v>0</v>
      </c>
    </row>
    <row r="38" spans="2:10" x14ac:dyDescent="0.25">
      <c r="B38" s="78"/>
      <c r="C38" s="84"/>
      <c r="D38" s="85" t="s">
        <v>169</v>
      </c>
      <c r="E38" s="79">
        <v>0</v>
      </c>
      <c r="F38" s="79">
        <v>0</v>
      </c>
      <c r="G38" s="80">
        <f>E38+F38</f>
        <v>0</v>
      </c>
      <c r="H38" s="79">
        <v>0</v>
      </c>
      <c r="I38" s="79">
        <v>0</v>
      </c>
      <c r="J38" s="80">
        <f>I38-E38</f>
        <v>0</v>
      </c>
    </row>
    <row r="39" spans="2:10" x14ac:dyDescent="0.25">
      <c r="B39" s="78"/>
      <c r="C39" s="84"/>
      <c r="D39" s="85" t="s">
        <v>170</v>
      </c>
      <c r="E39" s="81">
        <v>0</v>
      </c>
      <c r="F39" s="82">
        <v>0</v>
      </c>
      <c r="G39" s="83">
        <f>E39+F39</f>
        <v>0</v>
      </c>
      <c r="H39" s="82">
        <v>0</v>
      </c>
      <c r="I39" s="82">
        <v>0</v>
      </c>
      <c r="J39" s="83">
        <f>I39-E39</f>
        <v>0</v>
      </c>
    </row>
    <row r="40" spans="2:10" x14ac:dyDescent="0.25">
      <c r="B40" s="78"/>
      <c r="C40" s="284" t="s">
        <v>171</v>
      </c>
      <c r="D40" s="285"/>
      <c r="E40" s="80">
        <f>SUM(E41:E42)</f>
        <v>0</v>
      </c>
      <c r="F40" s="80">
        <f t="shared" ref="F40:J40" si="9">SUM(F41:F42)</f>
        <v>0</v>
      </c>
      <c r="G40" s="80">
        <f t="shared" si="9"/>
        <v>0</v>
      </c>
      <c r="H40" s="80">
        <f t="shared" si="9"/>
        <v>0</v>
      </c>
      <c r="I40" s="80">
        <f t="shared" si="9"/>
        <v>0</v>
      </c>
      <c r="J40" s="80">
        <f t="shared" si="9"/>
        <v>0</v>
      </c>
    </row>
    <row r="41" spans="2:10" x14ac:dyDescent="0.25">
      <c r="B41" s="78"/>
      <c r="C41" s="84"/>
      <c r="D41" s="85" t="s">
        <v>169</v>
      </c>
      <c r="E41" s="79">
        <v>0</v>
      </c>
      <c r="F41" s="79">
        <v>0</v>
      </c>
      <c r="G41" s="80">
        <f>E41+F41</f>
        <v>0</v>
      </c>
      <c r="H41" s="79">
        <v>0</v>
      </c>
      <c r="I41" s="79">
        <v>0</v>
      </c>
      <c r="J41" s="80">
        <f>I41-E41</f>
        <v>0</v>
      </c>
    </row>
    <row r="42" spans="2:10" x14ac:dyDescent="0.25">
      <c r="B42" s="78"/>
      <c r="C42" s="84"/>
      <c r="D42" s="85" t="s">
        <v>170</v>
      </c>
      <c r="E42" s="81">
        <v>0</v>
      </c>
      <c r="F42" s="82">
        <v>0</v>
      </c>
      <c r="G42" s="83">
        <f>E42+F42</f>
        <v>0</v>
      </c>
      <c r="H42" s="82">
        <v>0</v>
      </c>
      <c r="I42" s="82">
        <v>0</v>
      </c>
      <c r="J42" s="83">
        <f>I42-E42</f>
        <v>0</v>
      </c>
    </row>
    <row r="43" spans="2:10" x14ac:dyDescent="0.25">
      <c r="B43" s="78"/>
      <c r="C43" s="284" t="s">
        <v>137</v>
      </c>
      <c r="D43" s="285"/>
      <c r="E43" s="79">
        <v>0</v>
      </c>
      <c r="F43" s="79">
        <v>0</v>
      </c>
      <c r="G43" s="80">
        <f>E43+F43</f>
        <v>0</v>
      </c>
      <c r="H43" s="79">
        <v>0</v>
      </c>
      <c r="I43" s="79">
        <v>0</v>
      </c>
      <c r="J43" s="80">
        <f>I43-E43</f>
        <v>0</v>
      </c>
    </row>
    <row r="44" spans="2:10" x14ac:dyDescent="0.25">
      <c r="B44" s="78"/>
      <c r="C44" s="284" t="s">
        <v>105</v>
      </c>
      <c r="D44" s="285"/>
      <c r="E44" s="79">
        <v>0</v>
      </c>
      <c r="F44" s="79">
        <v>0</v>
      </c>
      <c r="G44" s="80">
        <f>E44+F44</f>
        <v>0</v>
      </c>
      <c r="H44" s="79">
        <v>0</v>
      </c>
      <c r="I44" s="79">
        <v>0</v>
      </c>
      <c r="J44" s="80">
        <f>I44-E44</f>
        <v>0</v>
      </c>
    </row>
    <row r="45" spans="2:10" x14ac:dyDescent="0.25">
      <c r="B45" s="78"/>
      <c r="C45" s="84"/>
      <c r="D45" s="85"/>
      <c r="E45" s="86"/>
      <c r="F45" s="86"/>
      <c r="G45" s="86"/>
      <c r="H45" s="86"/>
      <c r="I45" s="86"/>
      <c r="J45" s="86"/>
    </row>
    <row r="46" spans="2:10" x14ac:dyDescent="0.25">
      <c r="B46" s="73" t="s">
        <v>179</v>
      </c>
      <c r="C46" s="74"/>
      <c r="D46" s="85"/>
      <c r="E46" s="87">
        <f t="shared" ref="E46:J46" si="10">E47+E48+E49</f>
        <v>0</v>
      </c>
      <c r="F46" s="87">
        <f t="shared" si="10"/>
        <v>0</v>
      </c>
      <c r="G46" s="87">
        <f t="shared" si="10"/>
        <v>0</v>
      </c>
      <c r="H46" s="87">
        <f t="shared" si="10"/>
        <v>0</v>
      </c>
      <c r="I46" s="87">
        <f t="shared" si="10"/>
        <v>0</v>
      </c>
      <c r="J46" s="87">
        <f t="shared" si="10"/>
        <v>0</v>
      </c>
    </row>
    <row r="47" spans="2:10" x14ac:dyDescent="0.25">
      <c r="B47" s="73"/>
      <c r="C47" s="284" t="s">
        <v>165</v>
      </c>
      <c r="D47" s="285"/>
      <c r="E47" s="88">
        <v>0</v>
      </c>
      <c r="F47" s="88">
        <v>0</v>
      </c>
      <c r="G47" s="86">
        <f>E47+F47</f>
        <v>0</v>
      </c>
      <c r="H47" s="88">
        <v>0</v>
      </c>
      <c r="I47" s="88">
        <v>0</v>
      </c>
      <c r="J47" s="86">
        <f>I47-E47</f>
        <v>0</v>
      </c>
    </row>
    <row r="48" spans="2:10" x14ac:dyDescent="0.25">
      <c r="B48" s="78"/>
      <c r="C48" s="284" t="s">
        <v>172</v>
      </c>
      <c r="D48" s="285"/>
      <c r="E48" s="88">
        <v>0</v>
      </c>
      <c r="F48" s="88">
        <v>0</v>
      </c>
      <c r="G48" s="86">
        <f>E48+F48</f>
        <v>0</v>
      </c>
      <c r="H48" s="88">
        <v>0</v>
      </c>
      <c r="I48" s="88">
        <v>0</v>
      </c>
      <c r="J48" s="86">
        <f>I48-E48</f>
        <v>0</v>
      </c>
    </row>
    <row r="49" spans="2:10" x14ac:dyDescent="0.25">
      <c r="B49" s="78"/>
      <c r="C49" s="284" t="s">
        <v>105</v>
      </c>
      <c r="D49" s="285"/>
      <c r="E49" s="88">
        <v>0</v>
      </c>
      <c r="F49" s="88">
        <v>0</v>
      </c>
      <c r="G49" s="86">
        <f>E49+F49</f>
        <v>0</v>
      </c>
      <c r="H49" s="88">
        <v>0</v>
      </c>
      <c r="I49" s="88">
        <v>0</v>
      </c>
      <c r="J49" s="86">
        <f>I49-E49</f>
        <v>0</v>
      </c>
    </row>
    <row r="50" spans="2:10" x14ac:dyDescent="0.25">
      <c r="B50" s="89"/>
      <c r="C50" s="90"/>
      <c r="D50" s="91"/>
      <c r="E50" s="92"/>
      <c r="F50" s="92"/>
      <c r="G50" s="92"/>
      <c r="H50" s="92"/>
      <c r="I50" s="92"/>
      <c r="J50" s="92"/>
    </row>
    <row r="51" spans="2:10" x14ac:dyDescent="0.25">
      <c r="B51" s="73" t="s">
        <v>180</v>
      </c>
      <c r="C51" s="93"/>
      <c r="D51" s="85"/>
      <c r="E51" s="92">
        <f t="shared" ref="E51:J51" si="11">E52</f>
        <v>0</v>
      </c>
      <c r="F51" s="76">
        <f t="shared" si="11"/>
        <v>0</v>
      </c>
      <c r="G51" s="76">
        <f t="shared" si="11"/>
        <v>0</v>
      </c>
      <c r="H51" s="76">
        <f t="shared" si="11"/>
        <v>0</v>
      </c>
      <c r="I51" s="76">
        <f t="shared" si="11"/>
        <v>0</v>
      </c>
      <c r="J51" s="76">
        <f t="shared" si="11"/>
        <v>0</v>
      </c>
    </row>
    <row r="52" spans="2:10" x14ac:dyDescent="0.25">
      <c r="B52" s="78"/>
      <c r="C52" s="284" t="s">
        <v>173</v>
      </c>
      <c r="D52" s="285"/>
      <c r="E52" s="88">
        <v>0</v>
      </c>
      <c r="F52" s="79">
        <v>0</v>
      </c>
      <c r="G52" s="80">
        <f>E52+F52</f>
        <v>0</v>
      </c>
      <c r="H52" s="79">
        <v>0</v>
      </c>
      <c r="I52" s="79">
        <v>0</v>
      </c>
      <c r="J52" s="86">
        <f>I52-E52</f>
        <v>0</v>
      </c>
    </row>
    <row r="53" spans="2:10" x14ac:dyDescent="0.25">
      <c r="B53" s="94"/>
      <c r="C53" s="95"/>
      <c r="D53" s="96"/>
      <c r="E53" s="97"/>
      <c r="F53" s="97"/>
      <c r="G53" s="97"/>
      <c r="H53" s="97"/>
      <c r="I53" s="97"/>
      <c r="J53" s="97"/>
    </row>
    <row r="54" spans="2:10" x14ac:dyDescent="0.25">
      <c r="B54" s="98"/>
      <c r="C54" s="99"/>
      <c r="D54" s="100" t="s">
        <v>174</v>
      </c>
      <c r="E54" s="101">
        <f t="shared" ref="E54:J54" si="12">E33+E46+E51</f>
        <v>0</v>
      </c>
      <c r="F54" s="101">
        <f t="shared" si="12"/>
        <v>0</v>
      </c>
      <c r="G54" s="101">
        <f t="shared" si="12"/>
        <v>0</v>
      </c>
      <c r="H54" s="101">
        <f t="shared" si="12"/>
        <v>0</v>
      </c>
      <c r="I54" s="101">
        <f t="shared" si="12"/>
        <v>0</v>
      </c>
      <c r="J54" s="286">
        <f t="shared" si="12"/>
        <v>0</v>
      </c>
    </row>
    <row r="55" spans="2:10" x14ac:dyDescent="0.25">
      <c r="B55" s="102"/>
      <c r="C55" s="102"/>
      <c r="D55" s="102"/>
      <c r="E55" s="102"/>
      <c r="F55" s="102"/>
      <c r="G55" s="102"/>
      <c r="H55" s="288" t="s">
        <v>181</v>
      </c>
      <c r="I55" s="289"/>
      <c r="J55" s="287"/>
    </row>
    <row r="56" spans="2:10" x14ac:dyDescent="0.25">
      <c r="B56" s="290"/>
      <c r="C56" s="290"/>
      <c r="D56" s="290"/>
      <c r="E56" s="290"/>
      <c r="F56" s="290"/>
      <c r="G56" s="290"/>
      <c r="H56" s="290"/>
      <c r="I56" s="290"/>
      <c r="J56" s="290"/>
    </row>
    <row r="57" spans="2:10" x14ac:dyDescent="0.25">
      <c r="B57" s="103"/>
      <c r="C57" s="103"/>
      <c r="D57" s="48"/>
      <c r="E57" s="48"/>
      <c r="F57" s="48"/>
      <c r="G57" s="48"/>
      <c r="H57" s="48"/>
      <c r="I57" s="48"/>
      <c r="J57" s="48"/>
    </row>
    <row r="58" spans="2:10" x14ac:dyDescent="0.25">
      <c r="B58" s="48"/>
      <c r="C58" s="48"/>
      <c r="D58" s="48"/>
      <c r="E58" s="48"/>
      <c r="F58" s="48"/>
      <c r="G58" s="48"/>
      <c r="H58" s="48"/>
      <c r="I58" s="48"/>
      <c r="J58" s="48"/>
    </row>
    <row r="60" spans="2:10" hidden="1" x14ac:dyDescent="0.25"/>
    <row r="61" spans="2:10" hidden="1" x14ac:dyDescent="0.25"/>
    <row r="62" spans="2:10" hidden="1" x14ac:dyDescent="0.25"/>
    <row r="63" spans="2:10" hidden="1" x14ac:dyDescent="0.25"/>
    <row r="64" spans="2:10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</sheetData>
  <mergeCells count="36">
    <mergeCell ref="C49:D49"/>
    <mergeCell ref="C52:D52"/>
    <mergeCell ref="J54:J55"/>
    <mergeCell ref="H55:I55"/>
    <mergeCell ref="B56:J56"/>
    <mergeCell ref="C48:D48"/>
    <mergeCell ref="B29:D31"/>
    <mergeCell ref="E29:I29"/>
    <mergeCell ref="J29:J30"/>
    <mergeCell ref="C34:D34"/>
    <mergeCell ref="C35:D35"/>
    <mergeCell ref="C36:D36"/>
    <mergeCell ref="C37:D37"/>
    <mergeCell ref="C40:D40"/>
    <mergeCell ref="C43:D43"/>
    <mergeCell ref="C44:D44"/>
    <mergeCell ref="C47:D47"/>
    <mergeCell ref="J25:J26"/>
    <mergeCell ref="H26:I26"/>
    <mergeCell ref="B13:D13"/>
    <mergeCell ref="B14:D14"/>
    <mergeCell ref="C15:D15"/>
    <mergeCell ref="C16:D16"/>
    <mergeCell ref="B17:D17"/>
    <mergeCell ref="C18:D18"/>
    <mergeCell ref="C19:D19"/>
    <mergeCell ref="B20:D20"/>
    <mergeCell ref="B21:D21"/>
    <mergeCell ref="B22:D22"/>
    <mergeCell ref="B23:D23"/>
    <mergeCell ref="B12:D12"/>
    <mergeCell ref="B6:D8"/>
    <mergeCell ref="E6:I6"/>
    <mergeCell ref="J6:J7"/>
    <mergeCell ref="B10:D10"/>
    <mergeCell ref="B11:D11"/>
  </mergeCells>
  <pageMargins left="0.70866141732283472" right="0.70866141732283472" top="0.56999999999999995" bottom="0.74803149606299213" header="0.31496062992125984" footer="0.31496062992125984"/>
  <pageSetup scale="59" orientation="landscape" horizont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K84"/>
  <sheetViews>
    <sheetView showGridLines="0" topLeftCell="A2" zoomScale="80" zoomScaleNormal="80" workbookViewId="0">
      <pane ySplit="10" topLeftCell="A12" activePane="bottomLeft" state="frozen"/>
      <selection activeCell="B7" sqref="B7:I7"/>
      <selection pane="bottomLeft" activeCell="G40" sqref="G40"/>
    </sheetView>
  </sheetViews>
  <sheetFormatPr baseColWidth="10" defaultColWidth="0" defaultRowHeight="15" x14ac:dyDescent="0.25"/>
  <cols>
    <col min="1" max="1" width="2.7109375" style="24" customWidth="1"/>
    <col min="2" max="2" width="7.140625" style="24" customWidth="1"/>
    <col min="3" max="3" width="64.28515625" style="24" customWidth="1"/>
    <col min="4" max="9" width="21" style="24" customWidth="1"/>
    <col min="10" max="10" width="2.7109375" style="24" customWidth="1"/>
    <col min="11" max="11" width="2.85546875" style="24" hidden="1" customWidth="1"/>
    <col min="12" max="256" width="0" style="24" hidden="1"/>
    <col min="257" max="257" width="2.7109375" style="24" customWidth="1"/>
    <col min="258" max="258" width="7.140625" style="24" customWidth="1"/>
    <col min="259" max="259" width="16" style="24" customWidth="1"/>
    <col min="260" max="265" width="5.28515625" style="24" customWidth="1"/>
    <col min="266" max="266" width="0.7109375" style="24" customWidth="1"/>
    <col min="267" max="267" width="0" style="24" hidden="1" customWidth="1"/>
    <col min="268" max="512" width="0" style="24" hidden="1"/>
    <col min="513" max="513" width="0.7109375" style="24" customWidth="1"/>
    <col min="514" max="514" width="1.7109375" style="24" customWidth="1"/>
    <col min="515" max="515" width="16" style="24" customWidth="1"/>
    <col min="516" max="521" width="5.28515625" style="24" customWidth="1"/>
    <col min="522" max="522" width="0.7109375" style="24" customWidth="1"/>
    <col min="523" max="523" width="0" style="24" hidden="1" customWidth="1"/>
    <col min="524" max="768" width="0" style="24" hidden="1"/>
    <col min="769" max="769" width="0.7109375" style="24" customWidth="1"/>
    <col min="770" max="770" width="1.7109375" style="24" customWidth="1"/>
    <col min="771" max="771" width="16" style="24" customWidth="1"/>
    <col min="772" max="777" width="5.28515625" style="24" customWidth="1"/>
    <col min="778" max="778" width="0.7109375" style="24" customWidth="1"/>
    <col min="779" max="779" width="0" style="24" hidden="1" customWidth="1"/>
    <col min="780" max="1024" width="0" style="24" hidden="1"/>
    <col min="1025" max="1025" width="0.7109375" style="24" customWidth="1"/>
    <col min="1026" max="1026" width="1.7109375" style="24" customWidth="1"/>
    <col min="1027" max="1027" width="16" style="24" customWidth="1"/>
    <col min="1028" max="1033" width="5.28515625" style="24" customWidth="1"/>
    <col min="1034" max="1034" width="0.7109375" style="24" customWidth="1"/>
    <col min="1035" max="1035" width="0" style="24" hidden="1" customWidth="1"/>
    <col min="1036" max="1280" width="0" style="24" hidden="1"/>
    <col min="1281" max="1281" width="0.7109375" style="24" customWidth="1"/>
    <col min="1282" max="1282" width="1.7109375" style="24" customWidth="1"/>
    <col min="1283" max="1283" width="16" style="24" customWidth="1"/>
    <col min="1284" max="1289" width="5.28515625" style="24" customWidth="1"/>
    <col min="1290" max="1290" width="0.7109375" style="24" customWidth="1"/>
    <col min="1291" max="1291" width="0" style="24" hidden="1" customWidth="1"/>
    <col min="1292" max="1536" width="0" style="24" hidden="1"/>
    <col min="1537" max="1537" width="0.7109375" style="24" customWidth="1"/>
    <col min="1538" max="1538" width="1.7109375" style="24" customWidth="1"/>
    <col min="1539" max="1539" width="16" style="24" customWidth="1"/>
    <col min="1540" max="1545" width="5.28515625" style="24" customWidth="1"/>
    <col min="1546" max="1546" width="0.7109375" style="24" customWidth="1"/>
    <col min="1547" max="1547" width="0" style="24" hidden="1" customWidth="1"/>
    <col min="1548" max="1792" width="0" style="24" hidden="1"/>
    <col min="1793" max="1793" width="0.7109375" style="24" customWidth="1"/>
    <col min="1794" max="1794" width="1.7109375" style="24" customWidth="1"/>
    <col min="1795" max="1795" width="16" style="24" customWidth="1"/>
    <col min="1796" max="1801" width="5.28515625" style="24" customWidth="1"/>
    <col min="1802" max="1802" width="0.7109375" style="24" customWidth="1"/>
    <col min="1803" max="1803" width="0" style="24" hidden="1" customWidth="1"/>
    <col min="1804" max="2048" width="0" style="24" hidden="1"/>
    <col min="2049" max="2049" width="0.7109375" style="24" customWidth="1"/>
    <col min="2050" max="2050" width="1.7109375" style="24" customWidth="1"/>
    <col min="2051" max="2051" width="16" style="24" customWidth="1"/>
    <col min="2052" max="2057" width="5.28515625" style="24" customWidth="1"/>
    <col min="2058" max="2058" width="0.7109375" style="24" customWidth="1"/>
    <col min="2059" max="2059" width="0" style="24" hidden="1" customWidth="1"/>
    <col min="2060" max="2304" width="0" style="24" hidden="1"/>
    <col min="2305" max="2305" width="0.7109375" style="24" customWidth="1"/>
    <col min="2306" max="2306" width="1.7109375" style="24" customWidth="1"/>
    <col min="2307" max="2307" width="16" style="24" customWidth="1"/>
    <col min="2308" max="2313" width="5.28515625" style="24" customWidth="1"/>
    <col min="2314" max="2314" width="0.7109375" style="24" customWidth="1"/>
    <col min="2315" max="2315" width="0" style="24" hidden="1" customWidth="1"/>
    <col min="2316" max="2560" width="0" style="24" hidden="1"/>
    <col min="2561" max="2561" width="0.7109375" style="24" customWidth="1"/>
    <col min="2562" max="2562" width="1.7109375" style="24" customWidth="1"/>
    <col min="2563" max="2563" width="16" style="24" customWidth="1"/>
    <col min="2564" max="2569" width="5.28515625" style="24" customWidth="1"/>
    <col min="2570" max="2570" width="0.7109375" style="24" customWidth="1"/>
    <col min="2571" max="2571" width="0" style="24" hidden="1" customWidth="1"/>
    <col min="2572" max="2816" width="0" style="24" hidden="1"/>
    <col min="2817" max="2817" width="0.7109375" style="24" customWidth="1"/>
    <col min="2818" max="2818" width="1.7109375" style="24" customWidth="1"/>
    <col min="2819" max="2819" width="16" style="24" customWidth="1"/>
    <col min="2820" max="2825" width="5.28515625" style="24" customWidth="1"/>
    <col min="2826" max="2826" width="0.7109375" style="24" customWidth="1"/>
    <col min="2827" max="2827" width="0" style="24" hidden="1" customWidth="1"/>
    <col min="2828" max="3072" width="0" style="24" hidden="1"/>
    <col min="3073" max="3073" width="0.7109375" style="24" customWidth="1"/>
    <col min="3074" max="3074" width="1.7109375" style="24" customWidth="1"/>
    <col min="3075" max="3075" width="16" style="24" customWidth="1"/>
    <col min="3076" max="3081" width="5.28515625" style="24" customWidth="1"/>
    <col min="3082" max="3082" width="0.7109375" style="24" customWidth="1"/>
    <col min="3083" max="3083" width="0" style="24" hidden="1" customWidth="1"/>
    <col min="3084" max="3328" width="0" style="24" hidden="1"/>
    <col min="3329" max="3329" width="0.7109375" style="24" customWidth="1"/>
    <col min="3330" max="3330" width="1.7109375" style="24" customWidth="1"/>
    <col min="3331" max="3331" width="16" style="24" customWidth="1"/>
    <col min="3332" max="3337" width="5.28515625" style="24" customWidth="1"/>
    <col min="3338" max="3338" width="0.7109375" style="24" customWidth="1"/>
    <col min="3339" max="3339" width="0" style="24" hidden="1" customWidth="1"/>
    <col min="3340" max="3584" width="0" style="24" hidden="1"/>
    <col min="3585" max="3585" width="0.7109375" style="24" customWidth="1"/>
    <col min="3586" max="3586" width="1.7109375" style="24" customWidth="1"/>
    <col min="3587" max="3587" width="16" style="24" customWidth="1"/>
    <col min="3588" max="3593" width="5.28515625" style="24" customWidth="1"/>
    <col min="3594" max="3594" width="0.7109375" style="24" customWidth="1"/>
    <col min="3595" max="3595" width="0" style="24" hidden="1" customWidth="1"/>
    <col min="3596" max="3840" width="0" style="24" hidden="1"/>
    <col min="3841" max="3841" width="0.7109375" style="24" customWidth="1"/>
    <col min="3842" max="3842" width="1.7109375" style="24" customWidth="1"/>
    <col min="3843" max="3843" width="16" style="24" customWidth="1"/>
    <col min="3844" max="3849" width="5.28515625" style="24" customWidth="1"/>
    <col min="3850" max="3850" width="0.7109375" style="24" customWidth="1"/>
    <col min="3851" max="3851" width="0" style="24" hidden="1" customWidth="1"/>
    <col min="3852" max="4096" width="0" style="24" hidden="1"/>
    <col min="4097" max="4097" width="0.7109375" style="24" customWidth="1"/>
    <col min="4098" max="4098" width="1.7109375" style="24" customWidth="1"/>
    <col min="4099" max="4099" width="16" style="24" customWidth="1"/>
    <col min="4100" max="4105" width="5.28515625" style="24" customWidth="1"/>
    <col min="4106" max="4106" width="0.7109375" style="24" customWidth="1"/>
    <col min="4107" max="4107" width="0" style="24" hidden="1" customWidth="1"/>
    <col min="4108" max="4352" width="0" style="24" hidden="1"/>
    <col min="4353" max="4353" width="0.7109375" style="24" customWidth="1"/>
    <col min="4354" max="4354" width="1.7109375" style="24" customWidth="1"/>
    <col min="4355" max="4355" width="16" style="24" customWidth="1"/>
    <col min="4356" max="4361" width="5.28515625" style="24" customWidth="1"/>
    <col min="4362" max="4362" width="0.7109375" style="24" customWidth="1"/>
    <col min="4363" max="4363" width="0" style="24" hidden="1" customWidth="1"/>
    <col min="4364" max="4608" width="0" style="24" hidden="1"/>
    <col min="4609" max="4609" width="0.7109375" style="24" customWidth="1"/>
    <col min="4610" max="4610" width="1.7109375" style="24" customWidth="1"/>
    <col min="4611" max="4611" width="16" style="24" customWidth="1"/>
    <col min="4612" max="4617" width="5.28515625" style="24" customWidth="1"/>
    <col min="4618" max="4618" width="0.7109375" style="24" customWidth="1"/>
    <col min="4619" max="4619" width="0" style="24" hidden="1" customWidth="1"/>
    <col min="4620" max="4864" width="0" style="24" hidden="1"/>
    <col min="4865" max="4865" width="0.7109375" style="24" customWidth="1"/>
    <col min="4866" max="4866" width="1.7109375" style="24" customWidth="1"/>
    <col min="4867" max="4867" width="16" style="24" customWidth="1"/>
    <col min="4868" max="4873" width="5.28515625" style="24" customWidth="1"/>
    <col min="4874" max="4874" width="0.7109375" style="24" customWidth="1"/>
    <col min="4875" max="4875" width="0" style="24" hidden="1" customWidth="1"/>
    <col min="4876" max="5120" width="0" style="24" hidden="1"/>
    <col min="5121" max="5121" width="0.7109375" style="24" customWidth="1"/>
    <col min="5122" max="5122" width="1.7109375" style="24" customWidth="1"/>
    <col min="5123" max="5123" width="16" style="24" customWidth="1"/>
    <col min="5124" max="5129" width="5.28515625" style="24" customWidth="1"/>
    <col min="5130" max="5130" width="0.7109375" style="24" customWidth="1"/>
    <col min="5131" max="5131" width="0" style="24" hidden="1" customWidth="1"/>
    <col min="5132" max="5376" width="0" style="24" hidden="1"/>
    <col min="5377" max="5377" width="0.7109375" style="24" customWidth="1"/>
    <col min="5378" max="5378" width="1.7109375" style="24" customWidth="1"/>
    <col min="5379" max="5379" width="16" style="24" customWidth="1"/>
    <col min="5380" max="5385" width="5.28515625" style="24" customWidth="1"/>
    <col min="5386" max="5386" width="0.7109375" style="24" customWidth="1"/>
    <col min="5387" max="5387" width="0" style="24" hidden="1" customWidth="1"/>
    <col min="5388" max="5632" width="0" style="24" hidden="1"/>
    <col min="5633" max="5633" width="0.7109375" style="24" customWidth="1"/>
    <col min="5634" max="5634" width="1.7109375" style="24" customWidth="1"/>
    <col min="5635" max="5635" width="16" style="24" customWidth="1"/>
    <col min="5636" max="5641" width="5.28515625" style="24" customWidth="1"/>
    <col min="5642" max="5642" width="0.7109375" style="24" customWidth="1"/>
    <col min="5643" max="5643" width="0" style="24" hidden="1" customWidth="1"/>
    <col min="5644" max="5888" width="0" style="24" hidden="1"/>
    <col min="5889" max="5889" width="0.7109375" style="24" customWidth="1"/>
    <col min="5890" max="5890" width="1.7109375" style="24" customWidth="1"/>
    <col min="5891" max="5891" width="16" style="24" customWidth="1"/>
    <col min="5892" max="5897" width="5.28515625" style="24" customWidth="1"/>
    <col min="5898" max="5898" width="0.7109375" style="24" customWidth="1"/>
    <col min="5899" max="5899" width="0" style="24" hidden="1" customWidth="1"/>
    <col min="5900" max="6144" width="0" style="24" hidden="1"/>
    <col min="6145" max="6145" width="0.7109375" style="24" customWidth="1"/>
    <col min="6146" max="6146" width="1.7109375" style="24" customWidth="1"/>
    <col min="6147" max="6147" width="16" style="24" customWidth="1"/>
    <col min="6148" max="6153" width="5.28515625" style="24" customWidth="1"/>
    <col min="6154" max="6154" width="0.7109375" style="24" customWidth="1"/>
    <col min="6155" max="6155" width="0" style="24" hidden="1" customWidth="1"/>
    <col min="6156" max="6400" width="0" style="24" hidden="1"/>
    <col min="6401" max="6401" width="0.7109375" style="24" customWidth="1"/>
    <col min="6402" max="6402" width="1.7109375" style="24" customWidth="1"/>
    <col min="6403" max="6403" width="16" style="24" customWidth="1"/>
    <col min="6404" max="6409" width="5.28515625" style="24" customWidth="1"/>
    <col min="6410" max="6410" width="0.7109375" style="24" customWidth="1"/>
    <col min="6411" max="6411" width="0" style="24" hidden="1" customWidth="1"/>
    <col min="6412" max="6656" width="0" style="24" hidden="1"/>
    <col min="6657" max="6657" width="0.7109375" style="24" customWidth="1"/>
    <col min="6658" max="6658" width="1.7109375" style="24" customWidth="1"/>
    <col min="6659" max="6659" width="16" style="24" customWidth="1"/>
    <col min="6660" max="6665" width="5.28515625" style="24" customWidth="1"/>
    <col min="6666" max="6666" width="0.7109375" style="24" customWidth="1"/>
    <col min="6667" max="6667" width="0" style="24" hidden="1" customWidth="1"/>
    <col min="6668" max="6912" width="0" style="24" hidden="1"/>
    <col min="6913" max="6913" width="0.7109375" style="24" customWidth="1"/>
    <col min="6914" max="6914" width="1.7109375" style="24" customWidth="1"/>
    <col min="6915" max="6915" width="16" style="24" customWidth="1"/>
    <col min="6916" max="6921" width="5.28515625" style="24" customWidth="1"/>
    <col min="6922" max="6922" width="0.7109375" style="24" customWidth="1"/>
    <col min="6923" max="6923" width="0" style="24" hidden="1" customWidth="1"/>
    <col min="6924" max="7168" width="0" style="24" hidden="1"/>
    <col min="7169" max="7169" width="0.7109375" style="24" customWidth="1"/>
    <col min="7170" max="7170" width="1.7109375" style="24" customWidth="1"/>
    <col min="7171" max="7171" width="16" style="24" customWidth="1"/>
    <col min="7172" max="7177" width="5.28515625" style="24" customWidth="1"/>
    <col min="7178" max="7178" width="0.7109375" style="24" customWidth="1"/>
    <col min="7179" max="7179" width="0" style="24" hidden="1" customWidth="1"/>
    <col min="7180" max="7424" width="0" style="24" hidden="1"/>
    <col min="7425" max="7425" width="0.7109375" style="24" customWidth="1"/>
    <col min="7426" max="7426" width="1.7109375" style="24" customWidth="1"/>
    <col min="7427" max="7427" width="16" style="24" customWidth="1"/>
    <col min="7428" max="7433" width="5.28515625" style="24" customWidth="1"/>
    <col min="7434" max="7434" width="0.7109375" style="24" customWidth="1"/>
    <col min="7435" max="7435" width="0" style="24" hidden="1" customWidth="1"/>
    <col min="7436" max="7680" width="0" style="24" hidden="1"/>
    <col min="7681" max="7681" width="0.7109375" style="24" customWidth="1"/>
    <col min="7682" max="7682" width="1.7109375" style="24" customWidth="1"/>
    <col min="7683" max="7683" width="16" style="24" customWidth="1"/>
    <col min="7684" max="7689" width="5.28515625" style="24" customWidth="1"/>
    <col min="7690" max="7690" width="0.7109375" style="24" customWidth="1"/>
    <col min="7691" max="7691" width="0" style="24" hidden="1" customWidth="1"/>
    <col min="7692" max="7936" width="0" style="24" hidden="1"/>
    <col min="7937" max="7937" width="0.7109375" style="24" customWidth="1"/>
    <col min="7938" max="7938" width="1.7109375" style="24" customWidth="1"/>
    <col min="7939" max="7939" width="16" style="24" customWidth="1"/>
    <col min="7940" max="7945" width="5.28515625" style="24" customWidth="1"/>
    <col min="7946" max="7946" width="0.7109375" style="24" customWidth="1"/>
    <col min="7947" max="7947" width="0" style="24" hidden="1" customWidth="1"/>
    <col min="7948" max="8192" width="0" style="24" hidden="1"/>
    <col min="8193" max="8193" width="0.7109375" style="24" customWidth="1"/>
    <col min="8194" max="8194" width="1.7109375" style="24" customWidth="1"/>
    <col min="8195" max="8195" width="16" style="24" customWidth="1"/>
    <col min="8196" max="8201" width="5.28515625" style="24" customWidth="1"/>
    <col min="8202" max="8202" width="0.7109375" style="24" customWidth="1"/>
    <col min="8203" max="8203" width="0" style="24" hidden="1" customWidth="1"/>
    <col min="8204" max="8448" width="0" style="24" hidden="1"/>
    <col min="8449" max="8449" width="0.7109375" style="24" customWidth="1"/>
    <col min="8450" max="8450" width="1.7109375" style="24" customWidth="1"/>
    <col min="8451" max="8451" width="16" style="24" customWidth="1"/>
    <col min="8452" max="8457" width="5.28515625" style="24" customWidth="1"/>
    <col min="8458" max="8458" width="0.7109375" style="24" customWidth="1"/>
    <col min="8459" max="8459" width="0" style="24" hidden="1" customWidth="1"/>
    <col min="8460" max="8704" width="0" style="24" hidden="1"/>
    <col min="8705" max="8705" width="0.7109375" style="24" customWidth="1"/>
    <col min="8706" max="8706" width="1.7109375" style="24" customWidth="1"/>
    <col min="8707" max="8707" width="16" style="24" customWidth="1"/>
    <col min="8708" max="8713" width="5.28515625" style="24" customWidth="1"/>
    <col min="8714" max="8714" width="0.7109375" style="24" customWidth="1"/>
    <col min="8715" max="8715" width="0" style="24" hidden="1" customWidth="1"/>
    <col min="8716" max="8960" width="0" style="24" hidden="1"/>
    <col min="8961" max="8961" width="0.7109375" style="24" customWidth="1"/>
    <col min="8962" max="8962" width="1.7109375" style="24" customWidth="1"/>
    <col min="8963" max="8963" width="16" style="24" customWidth="1"/>
    <col min="8964" max="8969" width="5.28515625" style="24" customWidth="1"/>
    <col min="8970" max="8970" width="0.7109375" style="24" customWidth="1"/>
    <col min="8971" max="8971" width="0" style="24" hidden="1" customWidth="1"/>
    <col min="8972" max="9216" width="0" style="24" hidden="1"/>
    <col min="9217" max="9217" width="0.7109375" style="24" customWidth="1"/>
    <col min="9218" max="9218" width="1.7109375" style="24" customWidth="1"/>
    <col min="9219" max="9219" width="16" style="24" customWidth="1"/>
    <col min="9220" max="9225" width="5.28515625" style="24" customWidth="1"/>
    <col min="9226" max="9226" width="0.7109375" style="24" customWidth="1"/>
    <col min="9227" max="9227" width="0" style="24" hidden="1" customWidth="1"/>
    <col min="9228" max="9472" width="0" style="24" hidden="1"/>
    <col min="9473" max="9473" width="0.7109375" style="24" customWidth="1"/>
    <col min="9474" max="9474" width="1.7109375" style="24" customWidth="1"/>
    <col min="9475" max="9475" width="16" style="24" customWidth="1"/>
    <col min="9476" max="9481" width="5.28515625" style="24" customWidth="1"/>
    <col min="9482" max="9482" width="0.7109375" style="24" customWidth="1"/>
    <col min="9483" max="9483" width="0" style="24" hidden="1" customWidth="1"/>
    <col min="9484" max="9728" width="0" style="24" hidden="1"/>
    <col min="9729" max="9729" width="0.7109375" style="24" customWidth="1"/>
    <col min="9730" max="9730" width="1.7109375" style="24" customWidth="1"/>
    <col min="9731" max="9731" width="16" style="24" customWidth="1"/>
    <col min="9732" max="9737" width="5.28515625" style="24" customWidth="1"/>
    <col min="9738" max="9738" width="0.7109375" style="24" customWidth="1"/>
    <col min="9739" max="9739" width="0" style="24" hidden="1" customWidth="1"/>
    <col min="9740" max="9984" width="0" style="24" hidden="1"/>
    <col min="9985" max="9985" width="0.7109375" style="24" customWidth="1"/>
    <col min="9986" max="9986" width="1.7109375" style="24" customWidth="1"/>
    <col min="9987" max="9987" width="16" style="24" customWidth="1"/>
    <col min="9988" max="9993" width="5.28515625" style="24" customWidth="1"/>
    <col min="9994" max="9994" width="0.7109375" style="24" customWidth="1"/>
    <col min="9995" max="9995" width="0" style="24" hidden="1" customWidth="1"/>
    <col min="9996" max="10240" width="0" style="24" hidden="1"/>
    <col min="10241" max="10241" width="0.7109375" style="24" customWidth="1"/>
    <col min="10242" max="10242" width="1.7109375" style="24" customWidth="1"/>
    <col min="10243" max="10243" width="16" style="24" customWidth="1"/>
    <col min="10244" max="10249" width="5.28515625" style="24" customWidth="1"/>
    <col min="10250" max="10250" width="0.7109375" style="24" customWidth="1"/>
    <col min="10251" max="10251" width="0" style="24" hidden="1" customWidth="1"/>
    <col min="10252" max="10496" width="0" style="24" hidden="1"/>
    <col min="10497" max="10497" width="0.7109375" style="24" customWidth="1"/>
    <col min="10498" max="10498" width="1.7109375" style="24" customWidth="1"/>
    <col min="10499" max="10499" width="16" style="24" customWidth="1"/>
    <col min="10500" max="10505" width="5.28515625" style="24" customWidth="1"/>
    <col min="10506" max="10506" width="0.7109375" style="24" customWidth="1"/>
    <col min="10507" max="10507" width="0" style="24" hidden="1" customWidth="1"/>
    <col min="10508" max="10752" width="0" style="24" hidden="1"/>
    <col min="10753" max="10753" width="0.7109375" style="24" customWidth="1"/>
    <col min="10754" max="10754" width="1.7109375" style="24" customWidth="1"/>
    <col min="10755" max="10755" width="16" style="24" customWidth="1"/>
    <col min="10756" max="10761" width="5.28515625" style="24" customWidth="1"/>
    <col min="10762" max="10762" width="0.7109375" style="24" customWidth="1"/>
    <col min="10763" max="10763" width="0" style="24" hidden="1" customWidth="1"/>
    <col min="10764" max="11008" width="0" style="24" hidden="1"/>
    <col min="11009" max="11009" width="0.7109375" style="24" customWidth="1"/>
    <col min="11010" max="11010" width="1.7109375" style="24" customWidth="1"/>
    <col min="11011" max="11011" width="16" style="24" customWidth="1"/>
    <col min="11012" max="11017" width="5.28515625" style="24" customWidth="1"/>
    <col min="11018" max="11018" width="0.7109375" style="24" customWidth="1"/>
    <col min="11019" max="11019" width="0" style="24" hidden="1" customWidth="1"/>
    <col min="11020" max="11264" width="0" style="24" hidden="1"/>
    <col min="11265" max="11265" width="0.7109375" style="24" customWidth="1"/>
    <col min="11266" max="11266" width="1.7109375" style="24" customWidth="1"/>
    <col min="11267" max="11267" width="16" style="24" customWidth="1"/>
    <col min="11268" max="11273" width="5.28515625" style="24" customWidth="1"/>
    <col min="11274" max="11274" width="0.7109375" style="24" customWidth="1"/>
    <col min="11275" max="11275" width="0" style="24" hidden="1" customWidth="1"/>
    <col min="11276" max="11520" width="0" style="24" hidden="1"/>
    <col min="11521" max="11521" width="0.7109375" style="24" customWidth="1"/>
    <col min="11522" max="11522" width="1.7109375" style="24" customWidth="1"/>
    <col min="11523" max="11523" width="16" style="24" customWidth="1"/>
    <col min="11524" max="11529" width="5.28515625" style="24" customWidth="1"/>
    <col min="11530" max="11530" width="0.7109375" style="24" customWidth="1"/>
    <col min="11531" max="11531" width="0" style="24" hidden="1" customWidth="1"/>
    <col min="11532" max="11776" width="0" style="24" hidden="1"/>
    <col min="11777" max="11777" width="0.7109375" style="24" customWidth="1"/>
    <col min="11778" max="11778" width="1.7109375" style="24" customWidth="1"/>
    <col min="11779" max="11779" width="16" style="24" customWidth="1"/>
    <col min="11780" max="11785" width="5.28515625" style="24" customWidth="1"/>
    <col min="11786" max="11786" width="0.7109375" style="24" customWidth="1"/>
    <col min="11787" max="11787" width="0" style="24" hidden="1" customWidth="1"/>
    <col min="11788" max="12032" width="0" style="24" hidden="1"/>
    <col min="12033" max="12033" width="0.7109375" style="24" customWidth="1"/>
    <col min="12034" max="12034" width="1.7109375" style="24" customWidth="1"/>
    <col min="12035" max="12035" width="16" style="24" customWidth="1"/>
    <col min="12036" max="12041" width="5.28515625" style="24" customWidth="1"/>
    <col min="12042" max="12042" width="0.7109375" style="24" customWidth="1"/>
    <col min="12043" max="12043" width="0" style="24" hidden="1" customWidth="1"/>
    <col min="12044" max="12288" width="0" style="24" hidden="1"/>
    <col min="12289" max="12289" width="0.7109375" style="24" customWidth="1"/>
    <col min="12290" max="12290" width="1.7109375" style="24" customWidth="1"/>
    <col min="12291" max="12291" width="16" style="24" customWidth="1"/>
    <col min="12292" max="12297" width="5.28515625" style="24" customWidth="1"/>
    <col min="12298" max="12298" width="0.7109375" style="24" customWidth="1"/>
    <col min="12299" max="12299" width="0" style="24" hidden="1" customWidth="1"/>
    <col min="12300" max="12544" width="0" style="24" hidden="1"/>
    <col min="12545" max="12545" width="0.7109375" style="24" customWidth="1"/>
    <col min="12546" max="12546" width="1.7109375" style="24" customWidth="1"/>
    <col min="12547" max="12547" width="16" style="24" customWidth="1"/>
    <col min="12548" max="12553" width="5.28515625" style="24" customWidth="1"/>
    <col min="12554" max="12554" width="0.7109375" style="24" customWidth="1"/>
    <col min="12555" max="12555" width="0" style="24" hidden="1" customWidth="1"/>
    <col min="12556" max="12800" width="0" style="24" hidden="1"/>
    <col min="12801" max="12801" width="0.7109375" style="24" customWidth="1"/>
    <col min="12802" max="12802" width="1.7109375" style="24" customWidth="1"/>
    <col min="12803" max="12803" width="16" style="24" customWidth="1"/>
    <col min="12804" max="12809" width="5.28515625" style="24" customWidth="1"/>
    <col min="12810" max="12810" width="0.7109375" style="24" customWidth="1"/>
    <col min="12811" max="12811" width="0" style="24" hidden="1" customWidth="1"/>
    <col min="12812" max="13056" width="0" style="24" hidden="1"/>
    <col min="13057" max="13057" width="0.7109375" style="24" customWidth="1"/>
    <col min="13058" max="13058" width="1.7109375" style="24" customWidth="1"/>
    <col min="13059" max="13059" width="16" style="24" customWidth="1"/>
    <col min="13060" max="13065" width="5.28515625" style="24" customWidth="1"/>
    <col min="13066" max="13066" width="0.7109375" style="24" customWidth="1"/>
    <col min="13067" max="13067" width="0" style="24" hidden="1" customWidth="1"/>
    <col min="13068" max="13312" width="0" style="24" hidden="1"/>
    <col min="13313" max="13313" width="0.7109375" style="24" customWidth="1"/>
    <col min="13314" max="13314" width="1.7109375" style="24" customWidth="1"/>
    <col min="13315" max="13315" width="16" style="24" customWidth="1"/>
    <col min="13316" max="13321" width="5.28515625" style="24" customWidth="1"/>
    <col min="13322" max="13322" width="0.7109375" style="24" customWidth="1"/>
    <col min="13323" max="13323" width="0" style="24" hidden="1" customWidth="1"/>
    <col min="13324" max="13568" width="0" style="24" hidden="1"/>
    <col min="13569" max="13569" width="0.7109375" style="24" customWidth="1"/>
    <col min="13570" max="13570" width="1.7109375" style="24" customWidth="1"/>
    <col min="13571" max="13571" width="16" style="24" customWidth="1"/>
    <col min="13572" max="13577" width="5.28515625" style="24" customWidth="1"/>
    <col min="13578" max="13578" width="0.7109375" style="24" customWidth="1"/>
    <col min="13579" max="13579" width="0" style="24" hidden="1" customWidth="1"/>
    <col min="13580" max="13824" width="0" style="24" hidden="1"/>
    <col min="13825" max="13825" width="0.7109375" style="24" customWidth="1"/>
    <col min="13826" max="13826" width="1.7109375" style="24" customWidth="1"/>
    <col min="13827" max="13827" width="16" style="24" customWidth="1"/>
    <col min="13828" max="13833" width="5.28515625" style="24" customWidth="1"/>
    <col min="13834" max="13834" width="0.7109375" style="24" customWidth="1"/>
    <col min="13835" max="13835" width="0" style="24" hidden="1" customWidth="1"/>
    <col min="13836" max="14080" width="0" style="24" hidden="1"/>
    <col min="14081" max="14081" width="0.7109375" style="24" customWidth="1"/>
    <col min="14082" max="14082" width="1.7109375" style="24" customWidth="1"/>
    <col min="14083" max="14083" width="16" style="24" customWidth="1"/>
    <col min="14084" max="14089" width="5.28515625" style="24" customWidth="1"/>
    <col min="14090" max="14090" width="0.7109375" style="24" customWidth="1"/>
    <col min="14091" max="14091" width="0" style="24" hidden="1" customWidth="1"/>
    <col min="14092" max="14336" width="0" style="24" hidden="1"/>
    <col min="14337" max="14337" width="0.7109375" style="24" customWidth="1"/>
    <col min="14338" max="14338" width="1.7109375" style="24" customWidth="1"/>
    <col min="14339" max="14339" width="16" style="24" customWidth="1"/>
    <col min="14340" max="14345" width="5.28515625" style="24" customWidth="1"/>
    <col min="14346" max="14346" width="0.7109375" style="24" customWidth="1"/>
    <col min="14347" max="14347" width="0" style="24" hidden="1" customWidth="1"/>
    <col min="14348" max="14592" width="0" style="24" hidden="1"/>
    <col min="14593" max="14593" width="0.7109375" style="24" customWidth="1"/>
    <col min="14594" max="14594" width="1.7109375" style="24" customWidth="1"/>
    <col min="14595" max="14595" width="16" style="24" customWidth="1"/>
    <col min="14596" max="14601" width="5.28515625" style="24" customWidth="1"/>
    <col min="14602" max="14602" width="0.7109375" style="24" customWidth="1"/>
    <col min="14603" max="14603" width="0" style="24" hidden="1" customWidth="1"/>
    <col min="14604" max="14848" width="0" style="24" hidden="1"/>
    <col min="14849" max="14849" width="0.7109375" style="24" customWidth="1"/>
    <col min="14850" max="14850" width="1.7109375" style="24" customWidth="1"/>
    <col min="14851" max="14851" width="16" style="24" customWidth="1"/>
    <col min="14852" max="14857" width="5.28515625" style="24" customWidth="1"/>
    <col min="14858" max="14858" width="0.7109375" style="24" customWidth="1"/>
    <col min="14859" max="14859" width="0" style="24" hidden="1" customWidth="1"/>
    <col min="14860" max="15104" width="0" style="24" hidden="1"/>
    <col min="15105" max="15105" width="0.7109375" style="24" customWidth="1"/>
    <col min="15106" max="15106" width="1.7109375" style="24" customWidth="1"/>
    <col min="15107" max="15107" width="16" style="24" customWidth="1"/>
    <col min="15108" max="15113" width="5.28515625" style="24" customWidth="1"/>
    <col min="15114" max="15114" width="0.7109375" style="24" customWidth="1"/>
    <col min="15115" max="15115" width="0" style="24" hidden="1" customWidth="1"/>
    <col min="15116" max="15360" width="0" style="24" hidden="1"/>
    <col min="15361" max="15361" width="0.7109375" style="24" customWidth="1"/>
    <col min="15362" max="15362" width="1.7109375" style="24" customWidth="1"/>
    <col min="15363" max="15363" width="16" style="24" customWidth="1"/>
    <col min="15364" max="15369" width="5.28515625" style="24" customWidth="1"/>
    <col min="15370" max="15370" width="0.7109375" style="24" customWidth="1"/>
    <col min="15371" max="15371" width="0" style="24" hidden="1" customWidth="1"/>
    <col min="15372" max="15616" width="0" style="24" hidden="1"/>
    <col min="15617" max="15617" width="0.7109375" style="24" customWidth="1"/>
    <col min="15618" max="15618" width="1.7109375" style="24" customWidth="1"/>
    <col min="15619" max="15619" width="16" style="24" customWidth="1"/>
    <col min="15620" max="15625" width="5.28515625" style="24" customWidth="1"/>
    <col min="15626" max="15626" width="0.7109375" style="24" customWidth="1"/>
    <col min="15627" max="15627" width="0" style="24" hidden="1" customWidth="1"/>
    <col min="15628" max="15872" width="0" style="24" hidden="1"/>
    <col min="15873" max="15873" width="0.7109375" style="24" customWidth="1"/>
    <col min="15874" max="15874" width="1.7109375" style="24" customWidth="1"/>
    <col min="15875" max="15875" width="16" style="24" customWidth="1"/>
    <col min="15876" max="15881" width="5.28515625" style="24" customWidth="1"/>
    <col min="15882" max="15882" width="0.7109375" style="24" customWidth="1"/>
    <col min="15883" max="15883" width="0" style="24" hidden="1" customWidth="1"/>
    <col min="15884" max="16128" width="0" style="24" hidden="1"/>
    <col min="16129" max="16129" width="0.7109375" style="24" customWidth="1"/>
    <col min="16130" max="16130" width="1.7109375" style="24" customWidth="1"/>
    <col min="16131" max="16131" width="16" style="24" customWidth="1"/>
    <col min="16132" max="16137" width="5.28515625" style="24" customWidth="1"/>
    <col min="16138" max="16138" width="0.7109375" style="24" customWidth="1"/>
    <col min="16139" max="16139" width="0" style="24" hidden="1" customWidth="1"/>
    <col min="16140" max="16384" width="0" style="24" hidden="1"/>
  </cols>
  <sheetData>
    <row r="2" spans="2:9" x14ac:dyDescent="0.25">
      <c r="B2" s="293" t="s">
        <v>63</v>
      </c>
      <c r="C2" s="293"/>
      <c r="D2" s="293"/>
      <c r="E2" s="293"/>
      <c r="F2" s="293"/>
      <c r="G2" s="293"/>
      <c r="H2" s="293"/>
      <c r="I2" s="293"/>
    </row>
    <row r="3" spans="2:9" hidden="1" x14ac:dyDescent="0.25">
      <c r="B3" s="38"/>
      <c r="C3" s="38"/>
      <c r="D3" s="38"/>
      <c r="E3" s="38"/>
      <c r="F3" s="38"/>
      <c r="G3" s="38"/>
      <c r="H3" s="38"/>
      <c r="I3" s="38"/>
    </row>
    <row r="4" spans="2:9" hidden="1" x14ac:dyDescent="0.25">
      <c r="B4" s="39"/>
      <c r="C4" s="39"/>
      <c r="D4" s="39"/>
      <c r="E4" s="39"/>
      <c r="F4" s="39"/>
      <c r="G4" s="39"/>
      <c r="H4" s="39"/>
      <c r="I4" s="39"/>
    </row>
    <row r="5" spans="2:9" x14ac:dyDescent="0.25">
      <c r="B5" s="293" t="s">
        <v>64</v>
      </c>
      <c r="C5" s="293"/>
      <c r="D5" s="293"/>
      <c r="E5" s="293"/>
      <c r="F5" s="293"/>
      <c r="G5" s="293"/>
      <c r="H5" s="293"/>
      <c r="I5" s="293"/>
    </row>
    <row r="6" spans="2:9" x14ac:dyDescent="0.25">
      <c r="B6" s="293" t="s">
        <v>65</v>
      </c>
      <c r="C6" s="293"/>
      <c r="D6" s="293"/>
      <c r="E6" s="293"/>
      <c r="F6" s="293"/>
      <c r="G6" s="293"/>
      <c r="H6" s="293"/>
      <c r="I6" s="293"/>
    </row>
    <row r="7" spans="2:9" x14ac:dyDescent="0.25">
      <c r="B7" s="293" t="s">
        <v>66</v>
      </c>
      <c r="C7" s="293"/>
      <c r="D7" s="293"/>
      <c r="E7" s="293"/>
      <c r="F7" s="293"/>
      <c r="G7" s="293"/>
      <c r="H7" s="293"/>
      <c r="I7" s="293"/>
    </row>
    <row r="8" spans="2:9" x14ac:dyDescent="0.25">
      <c r="B8" s="25"/>
      <c r="C8" s="25"/>
      <c r="D8" s="25"/>
      <c r="E8" s="25"/>
      <c r="F8" s="25"/>
      <c r="G8" s="25"/>
      <c r="H8" s="25"/>
      <c r="I8" s="25"/>
    </row>
    <row r="9" spans="2:9" ht="15" customHeight="1" x14ac:dyDescent="0.25">
      <c r="B9" s="294" t="s">
        <v>67</v>
      </c>
      <c r="C9" s="295"/>
      <c r="D9" s="300" t="s">
        <v>68</v>
      </c>
      <c r="E9" s="301"/>
      <c r="F9" s="301"/>
      <c r="G9" s="301"/>
      <c r="H9" s="302"/>
      <c r="I9" s="303" t="s">
        <v>69</v>
      </c>
    </row>
    <row r="10" spans="2:9" ht="24.75" customHeight="1" x14ac:dyDescent="0.25">
      <c r="B10" s="296"/>
      <c r="C10" s="297"/>
      <c r="D10" s="26" t="s">
        <v>70</v>
      </c>
      <c r="E10" s="27" t="s">
        <v>71</v>
      </c>
      <c r="F10" s="26" t="s">
        <v>72</v>
      </c>
      <c r="G10" s="26" t="s">
        <v>73</v>
      </c>
      <c r="H10" s="26" t="s">
        <v>74</v>
      </c>
      <c r="I10" s="303"/>
    </row>
    <row r="11" spans="2:9" ht="15" customHeight="1" x14ac:dyDescent="0.25">
      <c r="B11" s="298"/>
      <c r="C11" s="299"/>
      <c r="D11" s="28">
        <v>1</v>
      </c>
      <c r="E11" s="28">
        <v>2</v>
      </c>
      <c r="F11" s="28" t="s">
        <v>75</v>
      </c>
      <c r="G11" s="28">
        <v>4</v>
      </c>
      <c r="H11" s="28">
        <v>5</v>
      </c>
      <c r="I11" s="28" t="s">
        <v>76</v>
      </c>
    </row>
    <row r="12" spans="2:9" ht="15" customHeight="1" x14ac:dyDescent="0.25">
      <c r="B12" s="291" t="s">
        <v>77</v>
      </c>
      <c r="C12" s="292"/>
      <c r="D12" s="29">
        <f t="shared" ref="D12:I12" si="0">SUM(D13:D19)</f>
        <v>0</v>
      </c>
      <c r="E12" s="29">
        <f t="shared" si="0"/>
        <v>0</v>
      </c>
      <c r="F12" s="29">
        <f t="shared" si="0"/>
        <v>0</v>
      </c>
      <c r="G12" s="29">
        <f t="shared" si="0"/>
        <v>0</v>
      </c>
      <c r="H12" s="29">
        <f t="shared" si="0"/>
        <v>0</v>
      </c>
      <c r="I12" s="29">
        <f t="shared" si="0"/>
        <v>0</v>
      </c>
    </row>
    <row r="13" spans="2:9" ht="15" customHeight="1" x14ac:dyDescent="0.25">
      <c r="B13" s="30"/>
      <c r="C13" s="31" t="s">
        <v>78</v>
      </c>
      <c r="D13" s="32">
        <v>0</v>
      </c>
      <c r="E13" s="32">
        <v>0</v>
      </c>
      <c r="F13" s="33">
        <f t="shared" ref="F13:F19" si="1">D13+E13</f>
        <v>0</v>
      </c>
      <c r="G13" s="32">
        <v>0</v>
      </c>
      <c r="H13" s="32">
        <v>0</v>
      </c>
      <c r="I13" s="33">
        <f t="shared" ref="I13:I19" si="2">F13-G13</f>
        <v>0</v>
      </c>
    </row>
    <row r="14" spans="2:9" ht="15" customHeight="1" x14ac:dyDescent="0.25">
      <c r="B14" s="30"/>
      <c r="C14" s="31" t="s">
        <v>79</v>
      </c>
      <c r="D14" s="32">
        <v>0</v>
      </c>
      <c r="E14" s="32">
        <v>0</v>
      </c>
      <c r="F14" s="33">
        <f t="shared" si="1"/>
        <v>0</v>
      </c>
      <c r="G14" s="32">
        <v>0</v>
      </c>
      <c r="H14" s="32">
        <v>0</v>
      </c>
      <c r="I14" s="33">
        <f t="shared" si="2"/>
        <v>0</v>
      </c>
    </row>
    <row r="15" spans="2:9" ht="15" customHeight="1" x14ac:dyDescent="0.25">
      <c r="B15" s="30"/>
      <c r="C15" s="31" t="s">
        <v>80</v>
      </c>
      <c r="D15" s="32">
        <v>0</v>
      </c>
      <c r="E15" s="32">
        <v>0</v>
      </c>
      <c r="F15" s="33">
        <f t="shared" si="1"/>
        <v>0</v>
      </c>
      <c r="G15" s="32">
        <v>0</v>
      </c>
      <c r="H15" s="32">
        <v>0</v>
      </c>
      <c r="I15" s="33">
        <f t="shared" si="2"/>
        <v>0</v>
      </c>
    </row>
    <row r="16" spans="2:9" ht="15" customHeight="1" x14ac:dyDescent="0.25">
      <c r="B16" s="30"/>
      <c r="C16" s="31" t="s">
        <v>81</v>
      </c>
      <c r="D16" s="32">
        <v>0</v>
      </c>
      <c r="E16" s="32">
        <v>0</v>
      </c>
      <c r="F16" s="33">
        <f t="shared" si="1"/>
        <v>0</v>
      </c>
      <c r="G16" s="32">
        <v>0</v>
      </c>
      <c r="H16" s="32">
        <v>0</v>
      </c>
      <c r="I16" s="33">
        <f t="shared" si="2"/>
        <v>0</v>
      </c>
    </row>
    <row r="17" spans="2:9" ht="15" customHeight="1" x14ac:dyDescent="0.25">
      <c r="B17" s="30"/>
      <c r="C17" s="31" t="s">
        <v>82</v>
      </c>
      <c r="D17" s="32">
        <v>0</v>
      </c>
      <c r="E17" s="32">
        <v>0</v>
      </c>
      <c r="F17" s="33">
        <f t="shared" si="1"/>
        <v>0</v>
      </c>
      <c r="G17" s="32">
        <v>0</v>
      </c>
      <c r="H17" s="32">
        <v>0</v>
      </c>
      <c r="I17" s="33">
        <f t="shared" si="2"/>
        <v>0</v>
      </c>
    </row>
    <row r="18" spans="2:9" ht="15" customHeight="1" x14ac:dyDescent="0.25">
      <c r="B18" s="30"/>
      <c r="C18" s="31" t="s">
        <v>83</v>
      </c>
      <c r="D18" s="32">
        <v>0</v>
      </c>
      <c r="E18" s="32">
        <v>0</v>
      </c>
      <c r="F18" s="33">
        <f t="shared" si="1"/>
        <v>0</v>
      </c>
      <c r="G18" s="32">
        <v>0</v>
      </c>
      <c r="H18" s="32">
        <v>0</v>
      </c>
      <c r="I18" s="33">
        <f t="shared" si="2"/>
        <v>0</v>
      </c>
    </row>
    <row r="19" spans="2:9" ht="15" customHeight="1" x14ac:dyDescent="0.25">
      <c r="B19" s="30"/>
      <c r="C19" s="31" t="s">
        <v>84</v>
      </c>
      <c r="D19" s="32">
        <v>0</v>
      </c>
      <c r="E19" s="32">
        <v>0</v>
      </c>
      <c r="F19" s="33">
        <f t="shared" si="1"/>
        <v>0</v>
      </c>
      <c r="G19" s="32">
        <v>0</v>
      </c>
      <c r="H19" s="32">
        <v>0</v>
      </c>
      <c r="I19" s="33">
        <f t="shared" si="2"/>
        <v>0</v>
      </c>
    </row>
    <row r="20" spans="2:9" ht="15" customHeight="1" x14ac:dyDescent="0.25">
      <c r="B20" s="291" t="s">
        <v>85</v>
      </c>
      <c r="C20" s="292"/>
      <c r="D20" s="29">
        <f t="shared" ref="D20:I20" si="3">SUM(D21:D29)</f>
        <v>0</v>
      </c>
      <c r="E20" s="29">
        <f t="shared" si="3"/>
        <v>0</v>
      </c>
      <c r="F20" s="29">
        <f t="shared" si="3"/>
        <v>0</v>
      </c>
      <c r="G20" s="29">
        <f t="shared" si="3"/>
        <v>0</v>
      </c>
      <c r="H20" s="29">
        <f t="shared" si="3"/>
        <v>0</v>
      </c>
      <c r="I20" s="29">
        <f t="shared" si="3"/>
        <v>0</v>
      </c>
    </row>
    <row r="21" spans="2:9" ht="15" customHeight="1" x14ac:dyDescent="0.25">
      <c r="B21" s="30"/>
      <c r="C21" s="31" t="s">
        <v>86</v>
      </c>
      <c r="D21" s="32">
        <v>0</v>
      </c>
      <c r="E21" s="32">
        <v>0</v>
      </c>
      <c r="F21" s="33">
        <f t="shared" ref="F21:F29" si="4">D21+E21</f>
        <v>0</v>
      </c>
      <c r="G21" s="32">
        <v>0</v>
      </c>
      <c r="H21" s="32">
        <v>0</v>
      </c>
      <c r="I21" s="33">
        <f t="shared" ref="I21:I29" si="5">F21-G21</f>
        <v>0</v>
      </c>
    </row>
    <row r="22" spans="2:9" ht="15" customHeight="1" x14ac:dyDescent="0.25">
      <c r="B22" s="30"/>
      <c r="C22" s="31" t="s">
        <v>87</v>
      </c>
      <c r="D22" s="32">
        <v>0</v>
      </c>
      <c r="E22" s="32">
        <v>0</v>
      </c>
      <c r="F22" s="33">
        <f t="shared" si="4"/>
        <v>0</v>
      </c>
      <c r="G22" s="32">
        <v>0</v>
      </c>
      <c r="H22" s="32">
        <v>0</v>
      </c>
      <c r="I22" s="33">
        <f t="shared" si="5"/>
        <v>0</v>
      </c>
    </row>
    <row r="23" spans="2:9" ht="15" customHeight="1" x14ac:dyDescent="0.25">
      <c r="B23" s="30"/>
      <c r="C23" s="31" t="s">
        <v>88</v>
      </c>
      <c r="D23" s="32">
        <v>0</v>
      </c>
      <c r="E23" s="32">
        <v>0</v>
      </c>
      <c r="F23" s="33">
        <f t="shared" si="4"/>
        <v>0</v>
      </c>
      <c r="G23" s="32">
        <v>0</v>
      </c>
      <c r="H23" s="32">
        <v>0</v>
      </c>
      <c r="I23" s="33">
        <f t="shared" si="5"/>
        <v>0</v>
      </c>
    </row>
    <row r="24" spans="2:9" ht="15" customHeight="1" x14ac:dyDescent="0.25">
      <c r="B24" s="30"/>
      <c r="C24" s="31" t="s">
        <v>89</v>
      </c>
      <c r="D24" s="32">
        <v>0</v>
      </c>
      <c r="E24" s="32">
        <v>0</v>
      </c>
      <c r="F24" s="33">
        <f t="shared" si="4"/>
        <v>0</v>
      </c>
      <c r="G24" s="32">
        <v>0</v>
      </c>
      <c r="H24" s="32">
        <v>0</v>
      </c>
      <c r="I24" s="33">
        <f t="shared" si="5"/>
        <v>0</v>
      </c>
    </row>
    <row r="25" spans="2:9" ht="15" customHeight="1" x14ac:dyDescent="0.25">
      <c r="B25" s="30"/>
      <c r="C25" s="31" t="s">
        <v>90</v>
      </c>
      <c r="D25" s="32">
        <v>0</v>
      </c>
      <c r="E25" s="32">
        <v>0</v>
      </c>
      <c r="F25" s="33">
        <f t="shared" si="4"/>
        <v>0</v>
      </c>
      <c r="G25" s="32">
        <v>0</v>
      </c>
      <c r="H25" s="32">
        <v>0</v>
      </c>
      <c r="I25" s="33">
        <f t="shared" si="5"/>
        <v>0</v>
      </c>
    </row>
    <row r="26" spans="2:9" ht="15" customHeight="1" x14ac:dyDescent="0.25">
      <c r="B26" s="30"/>
      <c r="C26" s="31" t="s">
        <v>91</v>
      </c>
      <c r="D26" s="32">
        <v>0</v>
      </c>
      <c r="E26" s="32">
        <v>0</v>
      </c>
      <c r="F26" s="33">
        <f t="shared" si="4"/>
        <v>0</v>
      </c>
      <c r="G26" s="32">
        <v>0</v>
      </c>
      <c r="H26" s="32">
        <v>0</v>
      </c>
      <c r="I26" s="33">
        <f t="shared" si="5"/>
        <v>0</v>
      </c>
    </row>
    <row r="27" spans="2:9" ht="15" customHeight="1" x14ac:dyDescent="0.25">
      <c r="B27" s="30"/>
      <c r="C27" s="31" t="s">
        <v>92</v>
      </c>
      <c r="D27" s="32">
        <v>0</v>
      </c>
      <c r="E27" s="32">
        <v>0</v>
      </c>
      <c r="F27" s="33">
        <f t="shared" si="4"/>
        <v>0</v>
      </c>
      <c r="G27" s="32">
        <v>0</v>
      </c>
      <c r="H27" s="32">
        <v>0</v>
      </c>
      <c r="I27" s="33">
        <f t="shared" si="5"/>
        <v>0</v>
      </c>
    </row>
    <row r="28" spans="2:9" ht="15" customHeight="1" x14ac:dyDescent="0.25">
      <c r="B28" s="30"/>
      <c r="C28" s="31" t="s">
        <v>93</v>
      </c>
      <c r="D28" s="32">
        <v>0</v>
      </c>
      <c r="E28" s="32">
        <v>0</v>
      </c>
      <c r="F28" s="33">
        <f t="shared" si="4"/>
        <v>0</v>
      </c>
      <c r="G28" s="32">
        <v>0</v>
      </c>
      <c r="H28" s="32">
        <v>0</v>
      </c>
      <c r="I28" s="33">
        <f t="shared" si="5"/>
        <v>0</v>
      </c>
    </row>
    <row r="29" spans="2:9" ht="15" customHeight="1" x14ac:dyDescent="0.25">
      <c r="B29" s="30"/>
      <c r="C29" s="31" t="s">
        <v>94</v>
      </c>
      <c r="D29" s="32">
        <v>0</v>
      </c>
      <c r="E29" s="32">
        <v>0</v>
      </c>
      <c r="F29" s="33">
        <f t="shared" si="4"/>
        <v>0</v>
      </c>
      <c r="G29" s="32">
        <v>0</v>
      </c>
      <c r="H29" s="32">
        <v>0</v>
      </c>
      <c r="I29" s="33">
        <f t="shared" si="5"/>
        <v>0</v>
      </c>
    </row>
    <row r="30" spans="2:9" ht="15" customHeight="1" x14ac:dyDescent="0.25">
      <c r="B30" s="291" t="s">
        <v>95</v>
      </c>
      <c r="C30" s="292"/>
      <c r="D30" s="29">
        <f t="shared" ref="D30:I30" si="6">SUM(D31:D39)</f>
        <v>0</v>
      </c>
      <c r="E30" s="29">
        <f t="shared" si="6"/>
        <v>0</v>
      </c>
      <c r="F30" s="29">
        <f t="shared" si="6"/>
        <v>0</v>
      </c>
      <c r="G30" s="29">
        <f t="shared" si="6"/>
        <v>0</v>
      </c>
      <c r="H30" s="29">
        <f t="shared" si="6"/>
        <v>0</v>
      </c>
      <c r="I30" s="29">
        <f t="shared" si="6"/>
        <v>0</v>
      </c>
    </row>
    <row r="31" spans="2:9" ht="15" customHeight="1" x14ac:dyDescent="0.25">
      <c r="B31" s="30"/>
      <c r="C31" s="31" t="s">
        <v>96</v>
      </c>
      <c r="D31" s="32">
        <v>0</v>
      </c>
      <c r="E31" s="32">
        <v>0</v>
      </c>
      <c r="F31" s="33">
        <f t="shared" ref="F31:F39" si="7">D31+E31</f>
        <v>0</v>
      </c>
      <c r="G31" s="32">
        <v>0</v>
      </c>
      <c r="H31" s="32">
        <v>0</v>
      </c>
      <c r="I31" s="33">
        <f t="shared" ref="I31:I39" si="8">F31-G31</f>
        <v>0</v>
      </c>
    </row>
    <row r="32" spans="2:9" ht="15" customHeight="1" x14ac:dyDescent="0.25">
      <c r="B32" s="30"/>
      <c r="C32" s="31" t="s">
        <v>97</v>
      </c>
      <c r="D32" s="32">
        <v>0</v>
      </c>
      <c r="E32" s="32">
        <v>0</v>
      </c>
      <c r="F32" s="33">
        <f t="shared" si="7"/>
        <v>0</v>
      </c>
      <c r="G32" s="32">
        <v>0</v>
      </c>
      <c r="H32" s="32">
        <v>0</v>
      </c>
      <c r="I32" s="33">
        <f t="shared" si="8"/>
        <v>0</v>
      </c>
    </row>
    <row r="33" spans="2:9" ht="15" customHeight="1" x14ac:dyDescent="0.25">
      <c r="B33" s="30"/>
      <c r="C33" s="31" t="s">
        <v>98</v>
      </c>
      <c r="D33" s="32">
        <v>0</v>
      </c>
      <c r="E33" s="32">
        <v>0</v>
      </c>
      <c r="F33" s="33">
        <f t="shared" si="7"/>
        <v>0</v>
      </c>
      <c r="G33" s="32">
        <v>0</v>
      </c>
      <c r="H33" s="32">
        <v>0</v>
      </c>
      <c r="I33" s="33">
        <f t="shared" si="8"/>
        <v>0</v>
      </c>
    </row>
    <row r="34" spans="2:9" ht="15" customHeight="1" x14ac:dyDescent="0.25">
      <c r="B34" s="30"/>
      <c r="C34" s="31" t="s">
        <v>99</v>
      </c>
      <c r="D34" s="32">
        <v>0</v>
      </c>
      <c r="E34" s="32">
        <v>0</v>
      </c>
      <c r="F34" s="33">
        <f t="shared" si="7"/>
        <v>0</v>
      </c>
      <c r="G34" s="32">
        <v>0</v>
      </c>
      <c r="H34" s="32">
        <v>0</v>
      </c>
      <c r="I34" s="33">
        <f t="shared" si="8"/>
        <v>0</v>
      </c>
    </row>
    <row r="35" spans="2:9" ht="15" customHeight="1" x14ac:dyDescent="0.25">
      <c r="B35" s="30"/>
      <c r="C35" s="31" t="s">
        <v>100</v>
      </c>
      <c r="D35" s="32">
        <v>0</v>
      </c>
      <c r="E35" s="32">
        <v>0</v>
      </c>
      <c r="F35" s="33">
        <f t="shared" si="7"/>
        <v>0</v>
      </c>
      <c r="G35" s="32">
        <v>0</v>
      </c>
      <c r="H35" s="32">
        <v>0</v>
      </c>
      <c r="I35" s="33">
        <f t="shared" si="8"/>
        <v>0</v>
      </c>
    </row>
    <row r="36" spans="2:9" ht="15" customHeight="1" x14ac:dyDescent="0.25">
      <c r="B36" s="30"/>
      <c r="C36" s="31" t="s">
        <v>101</v>
      </c>
      <c r="D36" s="32">
        <v>0</v>
      </c>
      <c r="E36" s="32">
        <v>0</v>
      </c>
      <c r="F36" s="33">
        <f t="shared" si="7"/>
        <v>0</v>
      </c>
      <c r="G36" s="32">
        <v>0</v>
      </c>
      <c r="H36" s="32">
        <v>0</v>
      </c>
      <c r="I36" s="33">
        <f t="shared" si="8"/>
        <v>0</v>
      </c>
    </row>
    <row r="37" spans="2:9" ht="15" customHeight="1" x14ac:dyDescent="0.25">
      <c r="B37" s="30"/>
      <c r="C37" s="31" t="s">
        <v>102</v>
      </c>
      <c r="D37" s="32">
        <v>0</v>
      </c>
      <c r="E37" s="32">
        <v>0</v>
      </c>
      <c r="F37" s="33">
        <f t="shared" si="7"/>
        <v>0</v>
      </c>
      <c r="G37" s="32">
        <v>0</v>
      </c>
      <c r="H37" s="32">
        <v>0</v>
      </c>
      <c r="I37" s="33">
        <f t="shared" si="8"/>
        <v>0</v>
      </c>
    </row>
    <row r="38" spans="2:9" ht="15" customHeight="1" x14ac:dyDescent="0.25">
      <c r="B38" s="30"/>
      <c r="C38" s="31" t="s">
        <v>103</v>
      </c>
      <c r="D38" s="32">
        <v>0</v>
      </c>
      <c r="E38" s="32">
        <v>0</v>
      </c>
      <c r="F38" s="33">
        <f t="shared" si="7"/>
        <v>0</v>
      </c>
      <c r="G38" s="32">
        <v>0</v>
      </c>
      <c r="H38" s="32">
        <v>0</v>
      </c>
      <c r="I38" s="33">
        <f t="shared" si="8"/>
        <v>0</v>
      </c>
    </row>
    <row r="39" spans="2:9" ht="15" customHeight="1" x14ac:dyDescent="0.25">
      <c r="B39" s="30"/>
      <c r="C39" s="31" t="s">
        <v>104</v>
      </c>
      <c r="D39" s="32">
        <v>0</v>
      </c>
      <c r="E39" s="32">
        <v>0</v>
      </c>
      <c r="F39" s="33">
        <f t="shared" si="7"/>
        <v>0</v>
      </c>
      <c r="G39" s="32">
        <v>0</v>
      </c>
      <c r="H39" s="32">
        <v>0</v>
      </c>
      <c r="I39" s="33">
        <f t="shared" si="8"/>
        <v>0</v>
      </c>
    </row>
    <row r="40" spans="2:9" ht="15" customHeight="1" x14ac:dyDescent="0.25">
      <c r="B40" s="291" t="s">
        <v>105</v>
      </c>
      <c r="C40" s="292"/>
      <c r="D40" s="29">
        <f t="shared" ref="D40:I40" si="9">SUM(D41:D49)</f>
        <v>0</v>
      </c>
      <c r="E40" s="29">
        <f t="shared" si="9"/>
        <v>0</v>
      </c>
      <c r="F40" s="29">
        <f t="shared" si="9"/>
        <v>0</v>
      </c>
      <c r="G40" s="29">
        <f t="shared" si="9"/>
        <v>0</v>
      </c>
      <c r="H40" s="29">
        <f t="shared" si="9"/>
        <v>0</v>
      </c>
      <c r="I40" s="29">
        <f t="shared" si="9"/>
        <v>0</v>
      </c>
    </row>
    <row r="41" spans="2:9" ht="15" customHeight="1" x14ac:dyDescent="0.25">
      <c r="B41" s="30"/>
      <c r="C41" s="31" t="s">
        <v>106</v>
      </c>
      <c r="D41" s="32">
        <v>0</v>
      </c>
      <c r="E41" s="32">
        <v>0</v>
      </c>
      <c r="F41" s="33">
        <f t="shared" ref="F41:F49" si="10">D41+E41</f>
        <v>0</v>
      </c>
      <c r="G41" s="32">
        <v>0</v>
      </c>
      <c r="H41" s="32">
        <v>0</v>
      </c>
      <c r="I41" s="33">
        <f t="shared" ref="I41:I49" si="11">F41-G41</f>
        <v>0</v>
      </c>
    </row>
    <row r="42" spans="2:9" ht="15" customHeight="1" x14ac:dyDescent="0.25">
      <c r="B42" s="30"/>
      <c r="C42" s="31" t="s">
        <v>107</v>
      </c>
      <c r="D42" s="32">
        <v>0</v>
      </c>
      <c r="E42" s="32">
        <v>0</v>
      </c>
      <c r="F42" s="33">
        <f t="shared" si="10"/>
        <v>0</v>
      </c>
      <c r="G42" s="32">
        <v>0</v>
      </c>
      <c r="H42" s="32">
        <v>0</v>
      </c>
      <c r="I42" s="33">
        <f t="shared" si="11"/>
        <v>0</v>
      </c>
    </row>
    <row r="43" spans="2:9" ht="15" customHeight="1" x14ac:dyDescent="0.25">
      <c r="B43" s="30"/>
      <c r="C43" s="31" t="s">
        <v>108</v>
      </c>
      <c r="D43" s="32">
        <v>0</v>
      </c>
      <c r="E43" s="32">
        <v>0</v>
      </c>
      <c r="F43" s="33">
        <f t="shared" si="10"/>
        <v>0</v>
      </c>
      <c r="G43" s="32">
        <v>0</v>
      </c>
      <c r="H43" s="32">
        <v>0</v>
      </c>
      <c r="I43" s="33">
        <f t="shared" si="11"/>
        <v>0</v>
      </c>
    </row>
    <row r="44" spans="2:9" ht="15" customHeight="1" x14ac:dyDescent="0.25">
      <c r="B44" s="30"/>
      <c r="C44" s="31" t="s">
        <v>109</v>
      </c>
      <c r="D44" s="32">
        <v>0</v>
      </c>
      <c r="E44" s="32">
        <v>0</v>
      </c>
      <c r="F44" s="33">
        <f t="shared" si="10"/>
        <v>0</v>
      </c>
      <c r="G44" s="32">
        <v>0</v>
      </c>
      <c r="H44" s="32">
        <v>0</v>
      </c>
      <c r="I44" s="33">
        <f t="shared" si="11"/>
        <v>0</v>
      </c>
    </row>
    <row r="45" spans="2:9" ht="15" customHeight="1" x14ac:dyDescent="0.25">
      <c r="B45" s="30"/>
      <c r="C45" s="31" t="s">
        <v>110</v>
      </c>
      <c r="D45" s="32">
        <v>0</v>
      </c>
      <c r="E45" s="32">
        <v>0</v>
      </c>
      <c r="F45" s="33">
        <f t="shared" si="10"/>
        <v>0</v>
      </c>
      <c r="G45" s="32">
        <v>0</v>
      </c>
      <c r="H45" s="32">
        <v>0</v>
      </c>
      <c r="I45" s="33">
        <f t="shared" si="11"/>
        <v>0</v>
      </c>
    </row>
    <row r="46" spans="2:9" ht="15" customHeight="1" x14ac:dyDescent="0.25">
      <c r="B46" s="30"/>
      <c r="C46" s="31" t="s">
        <v>111</v>
      </c>
      <c r="D46" s="32">
        <v>0</v>
      </c>
      <c r="E46" s="32">
        <v>0</v>
      </c>
      <c r="F46" s="33">
        <f t="shared" si="10"/>
        <v>0</v>
      </c>
      <c r="G46" s="32">
        <v>0</v>
      </c>
      <c r="H46" s="32">
        <v>0</v>
      </c>
      <c r="I46" s="33">
        <f t="shared" si="11"/>
        <v>0</v>
      </c>
    </row>
    <row r="47" spans="2:9" ht="15" customHeight="1" x14ac:dyDescent="0.25">
      <c r="B47" s="30"/>
      <c r="C47" s="31" t="s">
        <v>112</v>
      </c>
      <c r="D47" s="32">
        <v>0</v>
      </c>
      <c r="E47" s="32">
        <v>0</v>
      </c>
      <c r="F47" s="33">
        <f t="shared" si="10"/>
        <v>0</v>
      </c>
      <c r="G47" s="32">
        <v>0</v>
      </c>
      <c r="H47" s="32">
        <v>0</v>
      </c>
      <c r="I47" s="33">
        <f t="shared" si="11"/>
        <v>0</v>
      </c>
    </row>
    <row r="48" spans="2:9" ht="15" customHeight="1" x14ac:dyDescent="0.25">
      <c r="B48" s="30"/>
      <c r="C48" s="31" t="s">
        <v>113</v>
      </c>
      <c r="D48" s="32">
        <v>0</v>
      </c>
      <c r="E48" s="32">
        <v>0</v>
      </c>
      <c r="F48" s="33">
        <f t="shared" si="10"/>
        <v>0</v>
      </c>
      <c r="G48" s="32">
        <v>0</v>
      </c>
      <c r="H48" s="32">
        <v>0</v>
      </c>
      <c r="I48" s="33">
        <f t="shared" si="11"/>
        <v>0</v>
      </c>
    </row>
    <row r="49" spans="2:9" ht="15" customHeight="1" x14ac:dyDescent="0.25">
      <c r="B49" s="30"/>
      <c r="C49" s="31" t="s">
        <v>114</v>
      </c>
      <c r="D49" s="32">
        <v>0</v>
      </c>
      <c r="E49" s="32">
        <v>0</v>
      </c>
      <c r="F49" s="33">
        <f t="shared" si="10"/>
        <v>0</v>
      </c>
      <c r="G49" s="32">
        <v>0</v>
      </c>
      <c r="H49" s="32">
        <v>0</v>
      </c>
      <c r="I49" s="33">
        <f t="shared" si="11"/>
        <v>0</v>
      </c>
    </row>
    <row r="50" spans="2:9" ht="15" customHeight="1" x14ac:dyDescent="0.25">
      <c r="B50" s="291" t="s">
        <v>115</v>
      </c>
      <c r="C50" s="292"/>
      <c r="D50" s="29">
        <f t="shared" ref="D50:I50" si="12">SUM(D51:D59)</f>
        <v>0</v>
      </c>
      <c r="E50" s="29">
        <f t="shared" si="12"/>
        <v>0</v>
      </c>
      <c r="F50" s="29">
        <f t="shared" si="12"/>
        <v>0</v>
      </c>
      <c r="G50" s="29">
        <f t="shared" si="12"/>
        <v>0</v>
      </c>
      <c r="H50" s="29">
        <f t="shared" si="12"/>
        <v>0</v>
      </c>
      <c r="I50" s="29">
        <f t="shared" si="12"/>
        <v>0</v>
      </c>
    </row>
    <row r="51" spans="2:9" ht="15" customHeight="1" x14ac:dyDescent="0.25">
      <c r="B51" s="30"/>
      <c r="C51" s="31" t="s">
        <v>116</v>
      </c>
      <c r="D51" s="32">
        <v>0</v>
      </c>
      <c r="E51" s="32">
        <v>0</v>
      </c>
      <c r="F51" s="33">
        <f t="shared" ref="F51:F59" si="13">D51+E51</f>
        <v>0</v>
      </c>
      <c r="G51" s="32">
        <v>0</v>
      </c>
      <c r="H51" s="32">
        <v>0</v>
      </c>
      <c r="I51" s="33">
        <f t="shared" ref="I51:I59" si="14">F51-G51</f>
        <v>0</v>
      </c>
    </row>
    <row r="52" spans="2:9" ht="15" customHeight="1" x14ac:dyDescent="0.25">
      <c r="B52" s="30"/>
      <c r="C52" s="31" t="s">
        <v>117</v>
      </c>
      <c r="D52" s="32">
        <v>0</v>
      </c>
      <c r="E52" s="32">
        <v>0</v>
      </c>
      <c r="F52" s="33">
        <f t="shared" si="13"/>
        <v>0</v>
      </c>
      <c r="G52" s="32">
        <v>0</v>
      </c>
      <c r="H52" s="32">
        <v>0</v>
      </c>
      <c r="I52" s="33">
        <f t="shared" si="14"/>
        <v>0</v>
      </c>
    </row>
    <row r="53" spans="2:9" ht="15" customHeight="1" x14ac:dyDescent="0.25">
      <c r="B53" s="30"/>
      <c r="C53" s="31" t="s">
        <v>118</v>
      </c>
      <c r="D53" s="32">
        <v>0</v>
      </c>
      <c r="E53" s="32">
        <v>0</v>
      </c>
      <c r="F53" s="33">
        <f t="shared" si="13"/>
        <v>0</v>
      </c>
      <c r="G53" s="32">
        <v>0</v>
      </c>
      <c r="H53" s="32">
        <v>0</v>
      </c>
      <c r="I53" s="33">
        <f t="shared" si="14"/>
        <v>0</v>
      </c>
    </row>
    <row r="54" spans="2:9" ht="15" customHeight="1" x14ac:dyDescent="0.25">
      <c r="B54" s="30"/>
      <c r="C54" s="31" t="s">
        <v>119</v>
      </c>
      <c r="D54" s="32">
        <v>0</v>
      </c>
      <c r="E54" s="32">
        <v>0</v>
      </c>
      <c r="F54" s="33">
        <f t="shared" si="13"/>
        <v>0</v>
      </c>
      <c r="G54" s="32">
        <v>0</v>
      </c>
      <c r="H54" s="32">
        <v>0</v>
      </c>
      <c r="I54" s="33">
        <f t="shared" si="14"/>
        <v>0</v>
      </c>
    </row>
    <row r="55" spans="2:9" ht="15" customHeight="1" x14ac:dyDescent="0.25">
      <c r="B55" s="30"/>
      <c r="C55" s="31" t="s">
        <v>120</v>
      </c>
      <c r="D55" s="32">
        <v>0</v>
      </c>
      <c r="E55" s="32">
        <v>0</v>
      </c>
      <c r="F55" s="33">
        <f t="shared" si="13"/>
        <v>0</v>
      </c>
      <c r="G55" s="32">
        <v>0</v>
      </c>
      <c r="H55" s="32">
        <v>0</v>
      </c>
      <c r="I55" s="33">
        <f t="shared" si="14"/>
        <v>0</v>
      </c>
    </row>
    <row r="56" spans="2:9" ht="15" customHeight="1" x14ac:dyDescent="0.25">
      <c r="B56" s="30"/>
      <c r="C56" s="31" t="s">
        <v>121</v>
      </c>
      <c r="D56" s="32">
        <v>0</v>
      </c>
      <c r="E56" s="32">
        <v>0</v>
      </c>
      <c r="F56" s="33">
        <f t="shared" si="13"/>
        <v>0</v>
      </c>
      <c r="G56" s="32">
        <v>0</v>
      </c>
      <c r="H56" s="32">
        <v>0</v>
      </c>
      <c r="I56" s="33">
        <f t="shared" si="14"/>
        <v>0</v>
      </c>
    </row>
    <row r="57" spans="2:9" ht="15" customHeight="1" x14ac:dyDescent="0.25">
      <c r="B57" s="30"/>
      <c r="C57" s="31" t="s">
        <v>122</v>
      </c>
      <c r="D57" s="32">
        <v>0</v>
      </c>
      <c r="E57" s="32">
        <v>0</v>
      </c>
      <c r="F57" s="33">
        <f t="shared" si="13"/>
        <v>0</v>
      </c>
      <c r="G57" s="32">
        <v>0</v>
      </c>
      <c r="H57" s="32">
        <v>0</v>
      </c>
      <c r="I57" s="33">
        <f t="shared" si="14"/>
        <v>0</v>
      </c>
    </row>
    <row r="58" spans="2:9" ht="15" customHeight="1" x14ac:dyDescent="0.25">
      <c r="B58" s="30"/>
      <c r="C58" s="31" t="s">
        <v>123</v>
      </c>
      <c r="D58" s="32">
        <v>0</v>
      </c>
      <c r="E58" s="32">
        <v>0</v>
      </c>
      <c r="F58" s="33">
        <f t="shared" si="13"/>
        <v>0</v>
      </c>
      <c r="G58" s="32">
        <v>0</v>
      </c>
      <c r="H58" s="32">
        <v>0</v>
      </c>
      <c r="I58" s="33">
        <f t="shared" si="14"/>
        <v>0</v>
      </c>
    </row>
    <row r="59" spans="2:9" ht="15" customHeight="1" x14ac:dyDescent="0.25">
      <c r="B59" s="30"/>
      <c r="C59" s="31" t="s">
        <v>124</v>
      </c>
      <c r="D59" s="32">
        <v>0</v>
      </c>
      <c r="E59" s="32">
        <v>0</v>
      </c>
      <c r="F59" s="33">
        <f t="shared" si="13"/>
        <v>0</v>
      </c>
      <c r="G59" s="32">
        <v>0</v>
      </c>
      <c r="H59" s="32">
        <v>0</v>
      </c>
      <c r="I59" s="33">
        <f t="shared" si="14"/>
        <v>0</v>
      </c>
    </row>
    <row r="60" spans="2:9" ht="15" customHeight="1" x14ac:dyDescent="0.25">
      <c r="B60" s="291" t="s">
        <v>125</v>
      </c>
      <c r="C60" s="292"/>
      <c r="D60" s="29">
        <f t="shared" ref="D60:I60" si="15">SUM(D61:D63)</f>
        <v>0</v>
      </c>
      <c r="E60" s="29">
        <f t="shared" si="15"/>
        <v>0</v>
      </c>
      <c r="F60" s="29">
        <f t="shared" si="15"/>
        <v>0</v>
      </c>
      <c r="G60" s="29">
        <f t="shared" si="15"/>
        <v>0</v>
      </c>
      <c r="H60" s="29">
        <v>0</v>
      </c>
      <c r="I60" s="29">
        <f t="shared" si="15"/>
        <v>0</v>
      </c>
    </row>
    <row r="61" spans="2:9" ht="15" customHeight="1" x14ac:dyDescent="0.25">
      <c r="B61" s="30"/>
      <c r="C61" s="31" t="s">
        <v>126</v>
      </c>
      <c r="D61" s="32">
        <v>0</v>
      </c>
      <c r="E61" s="32">
        <v>0</v>
      </c>
      <c r="F61" s="33">
        <f>D61+E61</f>
        <v>0</v>
      </c>
      <c r="G61" s="32">
        <v>0</v>
      </c>
      <c r="H61" s="32">
        <v>0</v>
      </c>
      <c r="I61" s="33">
        <f>F61-G61</f>
        <v>0</v>
      </c>
    </row>
    <row r="62" spans="2:9" ht="15" customHeight="1" x14ac:dyDescent="0.25">
      <c r="B62" s="30"/>
      <c r="C62" s="31" t="s">
        <v>127</v>
      </c>
      <c r="D62" s="32">
        <v>0</v>
      </c>
      <c r="E62" s="32">
        <v>0</v>
      </c>
      <c r="F62" s="33">
        <f>D62+E62</f>
        <v>0</v>
      </c>
      <c r="G62" s="32">
        <v>0</v>
      </c>
      <c r="H62" s="32">
        <v>0</v>
      </c>
      <c r="I62" s="33">
        <f>F62-G62</f>
        <v>0</v>
      </c>
    </row>
    <row r="63" spans="2:9" ht="15" customHeight="1" x14ac:dyDescent="0.25">
      <c r="B63" s="30"/>
      <c r="C63" s="31" t="s">
        <v>128</v>
      </c>
      <c r="D63" s="32">
        <v>0</v>
      </c>
      <c r="E63" s="32">
        <v>0</v>
      </c>
      <c r="F63" s="33">
        <f>D63+E63</f>
        <v>0</v>
      </c>
      <c r="G63" s="32">
        <v>0</v>
      </c>
      <c r="H63" s="32">
        <v>0</v>
      </c>
      <c r="I63" s="33">
        <f>F63-G63</f>
        <v>0</v>
      </c>
    </row>
    <row r="64" spans="2:9" ht="15" customHeight="1" x14ac:dyDescent="0.25">
      <c r="B64" s="291" t="s">
        <v>129</v>
      </c>
      <c r="C64" s="292"/>
      <c r="D64" s="29">
        <f t="shared" ref="D64:I64" si="16">SUM(D65:D71)</f>
        <v>0</v>
      </c>
      <c r="E64" s="29">
        <f t="shared" si="16"/>
        <v>0</v>
      </c>
      <c r="F64" s="29">
        <f t="shared" si="16"/>
        <v>0</v>
      </c>
      <c r="G64" s="29">
        <f t="shared" si="16"/>
        <v>0</v>
      </c>
      <c r="H64" s="29">
        <f t="shared" si="16"/>
        <v>0</v>
      </c>
      <c r="I64" s="29">
        <f t="shared" si="16"/>
        <v>0</v>
      </c>
    </row>
    <row r="65" spans="2:9" ht="15" customHeight="1" x14ac:dyDescent="0.25">
      <c r="B65" s="30"/>
      <c r="C65" s="31" t="s">
        <v>130</v>
      </c>
      <c r="D65" s="32">
        <v>0</v>
      </c>
      <c r="E65" s="32">
        <v>0</v>
      </c>
      <c r="F65" s="33">
        <f t="shared" ref="F65:F71" si="17">D65+E65</f>
        <v>0</v>
      </c>
      <c r="G65" s="32">
        <v>0</v>
      </c>
      <c r="H65" s="32">
        <v>0</v>
      </c>
      <c r="I65" s="33">
        <f t="shared" ref="I65:I71" si="18">F65-G65</f>
        <v>0</v>
      </c>
    </row>
    <row r="66" spans="2:9" ht="15" customHeight="1" x14ac:dyDescent="0.25">
      <c r="B66" s="30"/>
      <c r="C66" s="31" t="s">
        <v>131</v>
      </c>
      <c r="D66" s="32">
        <v>0</v>
      </c>
      <c r="E66" s="32">
        <v>0</v>
      </c>
      <c r="F66" s="33">
        <f t="shared" si="17"/>
        <v>0</v>
      </c>
      <c r="G66" s="32">
        <v>0</v>
      </c>
      <c r="H66" s="32">
        <v>0</v>
      </c>
      <c r="I66" s="33">
        <f t="shared" si="18"/>
        <v>0</v>
      </c>
    </row>
    <row r="67" spans="2:9" ht="15" customHeight="1" x14ac:dyDescent="0.25">
      <c r="B67" s="30"/>
      <c r="C67" s="31" t="s">
        <v>132</v>
      </c>
      <c r="D67" s="32">
        <v>0</v>
      </c>
      <c r="E67" s="32">
        <v>0</v>
      </c>
      <c r="F67" s="33">
        <f t="shared" si="17"/>
        <v>0</v>
      </c>
      <c r="G67" s="32">
        <v>0</v>
      </c>
      <c r="H67" s="32">
        <v>0</v>
      </c>
      <c r="I67" s="33">
        <f t="shared" si="18"/>
        <v>0</v>
      </c>
    </row>
    <row r="68" spans="2:9" ht="15" customHeight="1" x14ac:dyDescent="0.25">
      <c r="B68" s="30"/>
      <c r="C68" s="31" t="s">
        <v>133</v>
      </c>
      <c r="D68" s="32">
        <v>0</v>
      </c>
      <c r="E68" s="32">
        <v>0</v>
      </c>
      <c r="F68" s="33">
        <f t="shared" si="17"/>
        <v>0</v>
      </c>
      <c r="G68" s="32">
        <v>0</v>
      </c>
      <c r="H68" s="32">
        <v>0</v>
      </c>
      <c r="I68" s="33">
        <f t="shared" si="18"/>
        <v>0</v>
      </c>
    </row>
    <row r="69" spans="2:9" ht="15" customHeight="1" x14ac:dyDescent="0.25">
      <c r="B69" s="30"/>
      <c r="C69" s="31" t="s">
        <v>134</v>
      </c>
      <c r="D69" s="32">
        <v>0</v>
      </c>
      <c r="E69" s="32">
        <v>0</v>
      </c>
      <c r="F69" s="33">
        <f t="shared" si="17"/>
        <v>0</v>
      </c>
      <c r="G69" s="32">
        <v>0</v>
      </c>
      <c r="H69" s="32">
        <v>0</v>
      </c>
      <c r="I69" s="33">
        <f t="shared" si="18"/>
        <v>0</v>
      </c>
    </row>
    <row r="70" spans="2:9" ht="15" customHeight="1" x14ac:dyDescent="0.25">
      <c r="B70" s="30"/>
      <c r="C70" s="31" t="s">
        <v>135</v>
      </c>
      <c r="D70" s="32">
        <v>0</v>
      </c>
      <c r="E70" s="32">
        <v>0</v>
      </c>
      <c r="F70" s="33">
        <f t="shared" si="17"/>
        <v>0</v>
      </c>
      <c r="G70" s="32">
        <v>0</v>
      </c>
      <c r="H70" s="32">
        <v>0</v>
      </c>
      <c r="I70" s="33">
        <f t="shared" si="18"/>
        <v>0</v>
      </c>
    </row>
    <row r="71" spans="2:9" ht="15" customHeight="1" x14ac:dyDescent="0.25">
      <c r="B71" s="30"/>
      <c r="C71" s="31" t="s">
        <v>136</v>
      </c>
      <c r="D71" s="32">
        <v>0</v>
      </c>
      <c r="E71" s="32">
        <v>0</v>
      </c>
      <c r="F71" s="33">
        <f t="shared" si="17"/>
        <v>0</v>
      </c>
      <c r="G71" s="32">
        <v>0</v>
      </c>
      <c r="H71" s="32">
        <v>0</v>
      </c>
      <c r="I71" s="33">
        <f t="shared" si="18"/>
        <v>0</v>
      </c>
    </row>
    <row r="72" spans="2:9" ht="15" customHeight="1" x14ac:dyDescent="0.25">
      <c r="B72" s="291" t="s">
        <v>137</v>
      </c>
      <c r="C72" s="292"/>
      <c r="D72" s="29">
        <f t="shared" ref="D72:I72" si="19">SUM(D73:D75)</f>
        <v>0</v>
      </c>
      <c r="E72" s="29">
        <f t="shared" si="19"/>
        <v>0</v>
      </c>
      <c r="F72" s="29">
        <f t="shared" si="19"/>
        <v>0</v>
      </c>
      <c r="G72" s="29">
        <f t="shared" si="19"/>
        <v>0</v>
      </c>
      <c r="H72" s="29">
        <f t="shared" si="19"/>
        <v>0</v>
      </c>
      <c r="I72" s="29">
        <f t="shared" si="19"/>
        <v>0</v>
      </c>
    </row>
    <row r="73" spans="2:9" ht="15" customHeight="1" x14ac:dyDescent="0.25">
      <c r="B73" s="30"/>
      <c r="C73" s="31" t="s">
        <v>138</v>
      </c>
      <c r="D73" s="32">
        <v>0</v>
      </c>
      <c r="E73" s="32">
        <v>0</v>
      </c>
      <c r="F73" s="33">
        <f>D73+E73</f>
        <v>0</v>
      </c>
      <c r="G73" s="32">
        <v>0</v>
      </c>
      <c r="H73" s="32">
        <v>0</v>
      </c>
      <c r="I73" s="33">
        <f>F73-G73</f>
        <v>0</v>
      </c>
    </row>
    <row r="74" spans="2:9" ht="15" customHeight="1" x14ac:dyDescent="0.25">
      <c r="B74" s="30"/>
      <c r="C74" s="31" t="s">
        <v>139</v>
      </c>
      <c r="D74" s="32">
        <v>0</v>
      </c>
      <c r="E74" s="32">
        <v>0</v>
      </c>
      <c r="F74" s="33">
        <f>D74+E74</f>
        <v>0</v>
      </c>
      <c r="G74" s="32">
        <v>0</v>
      </c>
      <c r="H74" s="32">
        <v>0</v>
      </c>
      <c r="I74" s="33">
        <f>F74-G74</f>
        <v>0</v>
      </c>
    </row>
    <row r="75" spans="2:9" ht="15" customHeight="1" x14ac:dyDescent="0.25">
      <c r="B75" s="30"/>
      <c r="C75" s="31" t="s">
        <v>140</v>
      </c>
      <c r="D75" s="32">
        <v>0</v>
      </c>
      <c r="E75" s="32">
        <v>0</v>
      </c>
      <c r="F75" s="33">
        <f>D75+E75</f>
        <v>0</v>
      </c>
      <c r="G75" s="32">
        <v>0</v>
      </c>
      <c r="H75" s="32">
        <v>0</v>
      </c>
      <c r="I75" s="33">
        <f>F75-G75</f>
        <v>0</v>
      </c>
    </row>
    <row r="76" spans="2:9" ht="15" customHeight="1" x14ac:dyDescent="0.25">
      <c r="B76" s="291" t="s">
        <v>141</v>
      </c>
      <c r="C76" s="292"/>
      <c r="D76" s="29">
        <f t="shared" ref="D76:I76" si="20">SUM(D77:D83)</f>
        <v>0</v>
      </c>
      <c r="E76" s="29">
        <f t="shared" si="20"/>
        <v>0</v>
      </c>
      <c r="F76" s="29">
        <f t="shared" si="20"/>
        <v>0</v>
      </c>
      <c r="G76" s="29">
        <f t="shared" si="20"/>
        <v>0</v>
      </c>
      <c r="H76" s="29">
        <f t="shared" si="20"/>
        <v>0</v>
      </c>
      <c r="I76" s="29">
        <f t="shared" si="20"/>
        <v>0</v>
      </c>
    </row>
    <row r="77" spans="2:9" ht="15" customHeight="1" x14ac:dyDescent="0.25">
      <c r="B77" s="30"/>
      <c r="C77" s="31" t="s">
        <v>142</v>
      </c>
      <c r="D77" s="32">
        <v>0</v>
      </c>
      <c r="E77" s="32">
        <v>0</v>
      </c>
      <c r="F77" s="33">
        <f t="shared" ref="F77:F83" si="21">D77+E77</f>
        <v>0</v>
      </c>
      <c r="G77" s="32">
        <v>0</v>
      </c>
      <c r="H77" s="32">
        <v>0</v>
      </c>
      <c r="I77" s="33">
        <f t="shared" ref="I77:I83" si="22">F77-G77</f>
        <v>0</v>
      </c>
    </row>
    <row r="78" spans="2:9" ht="15" customHeight="1" x14ac:dyDescent="0.25">
      <c r="B78" s="30"/>
      <c r="C78" s="31" t="s">
        <v>143</v>
      </c>
      <c r="D78" s="32">
        <v>0</v>
      </c>
      <c r="E78" s="32">
        <v>0</v>
      </c>
      <c r="F78" s="33">
        <f t="shared" si="21"/>
        <v>0</v>
      </c>
      <c r="G78" s="32">
        <v>0</v>
      </c>
      <c r="H78" s="32">
        <v>0</v>
      </c>
      <c r="I78" s="33">
        <f t="shared" si="22"/>
        <v>0</v>
      </c>
    </row>
    <row r="79" spans="2:9" ht="15" customHeight="1" x14ac:dyDescent="0.25">
      <c r="B79" s="30"/>
      <c r="C79" s="31" t="s">
        <v>144</v>
      </c>
      <c r="D79" s="32">
        <v>0</v>
      </c>
      <c r="E79" s="32">
        <v>0</v>
      </c>
      <c r="F79" s="33">
        <f t="shared" si="21"/>
        <v>0</v>
      </c>
      <c r="G79" s="32">
        <v>0</v>
      </c>
      <c r="H79" s="32">
        <v>0</v>
      </c>
      <c r="I79" s="33">
        <f t="shared" si="22"/>
        <v>0</v>
      </c>
    </row>
    <row r="80" spans="2:9" ht="15" customHeight="1" x14ac:dyDescent="0.25">
      <c r="B80" s="30"/>
      <c r="C80" s="31" t="s">
        <v>145</v>
      </c>
      <c r="D80" s="32">
        <v>0</v>
      </c>
      <c r="E80" s="32">
        <v>0</v>
      </c>
      <c r="F80" s="33">
        <f t="shared" si="21"/>
        <v>0</v>
      </c>
      <c r="G80" s="32">
        <v>0</v>
      </c>
      <c r="H80" s="32">
        <v>0</v>
      </c>
      <c r="I80" s="33">
        <f t="shared" si="22"/>
        <v>0</v>
      </c>
    </row>
    <row r="81" spans="2:9" ht="15" customHeight="1" x14ac:dyDescent="0.25">
      <c r="B81" s="30"/>
      <c r="C81" s="31" t="s">
        <v>146</v>
      </c>
      <c r="D81" s="32">
        <v>0</v>
      </c>
      <c r="E81" s="32">
        <v>0</v>
      </c>
      <c r="F81" s="33">
        <f t="shared" si="21"/>
        <v>0</v>
      </c>
      <c r="G81" s="32">
        <v>0</v>
      </c>
      <c r="H81" s="32">
        <v>0</v>
      </c>
      <c r="I81" s="33">
        <f t="shared" si="22"/>
        <v>0</v>
      </c>
    </row>
    <row r="82" spans="2:9" ht="15" customHeight="1" x14ac:dyDescent="0.25">
      <c r="B82" s="30"/>
      <c r="C82" s="31" t="s">
        <v>147</v>
      </c>
      <c r="D82" s="32">
        <v>0</v>
      </c>
      <c r="E82" s="32">
        <v>0</v>
      </c>
      <c r="F82" s="33">
        <f t="shared" si="21"/>
        <v>0</v>
      </c>
      <c r="G82" s="32">
        <v>0</v>
      </c>
      <c r="H82" s="32">
        <v>0</v>
      </c>
      <c r="I82" s="33">
        <f t="shared" si="22"/>
        <v>0</v>
      </c>
    </row>
    <row r="83" spans="2:9" ht="15" customHeight="1" x14ac:dyDescent="0.25">
      <c r="B83" s="30"/>
      <c r="C83" s="31" t="s">
        <v>148</v>
      </c>
      <c r="D83" s="32">
        <v>0</v>
      </c>
      <c r="E83" s="32">
        <v>0</v>
      </c>
      <c r="F83" s="33">
        <f t="shared" si="21"/>
        <v>0</v>
      </c>
      <c r="G83" s="32">
        <v>0</v>
      </c>
      <c r="H83" s="32">
        <v>0</v>
      </c>
      <c r="I83" s="33">
        <f t="shared" si="22"/>
        <v>0</v>
      </c>
    </row>
    <row r="84" spans="2:9" s="37" customFormat="1" ht="24.75" customHeight="1" x14ac:dyDescent="0.2">
      <c r="B84" s="34"/>
      <c r="C84" s="35" t="s">
        <v>149</v>
      </c>
      <c r="D84" s="36">
        <f t="shared" ref="D84:I84" si="23">D12+D20+D30+D40+D50+D60+D64+D72+D76</f>
        <v>0</v>
      </c>
      <c r="E84" s="36">
        <f t="shared" si="23"/>
        <v>0</v>
      </c>
      <c r="F84" s="36">
        <f t="shared" si="23"/>
        <v>0</v>
      </c>
      <c r="G84" s="36">
        <f t="shared" si="23"/>
        <v>0</v>
      </c>
      <c r="H84" s="36">
        <f t="shared" si="23"/>
        <v>0</v>
      </c>
      <c r="I84" s="36">
        <f t="shared" si="23"/>
        <v>0</v>
      </c>
    </row>
  </sheetData>
  <mergeCells count="16">
    <mergeCell ref="B64:C64"/>
    <mergeCell ref="B72:C72"/>
    <mergeCell ref="B76:C76"/>
    <mergeCell ref="B2:I2"/>
    <mergeCell ref="B12:C12"/>
    <mergeCell ref="B20:C20"/>
    <mergeCell ref="B30:C30"/>
    <mergeCell ref="B40:C40"/>
    <mergeCell ref="B50:C50"/>
    <mergeCell ref="B60:C60"/>
    <mergeCell ref="B5:I5"/>
    <mergeCell ref="B6:I6"/>
    <mergeCell ref="B7:I7"/>
    <mergeCell ref="B9:C11"/>
    <mergeCell ref="D9:H9"/>
    <mergeCell ref="I9:I10"/>
  </mergeCells>
  <pageMargins left="0.70866141732283472" right="0.70866141732283472" top="0.74803149606299213" bottom="0.74803149606299213" header="0.31496062992125984" footer="0.31496062992125984"/>
  <pageSetup scale="60" orientation="landscape" horizontalDpi="300" verticalDpi="300" r:id="rId1"/>
  <headerFooter>
    <oddFooter>&amp;L&amp;F&amp;CPágina &amp;P de &amp;N&amp;R&amp;A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Ayudas y subsidios</vt:lpstr>
      <vt:lpstr>EA</vt:lpstr>
      <vt:lpstr>EdoActiv 2017</vt:lpstr>
      <vt:lpstr>ESF</vt:lpstr>
      <vt:lpstr>a) Analítico Ingresos</vt:lpstr>
      <vt:lpstr>b) Clasificación COG (Cap-Conc)</vt:lpstr>
      <vt:lpstr>Hoja1</vt:lpstr>
      <vt:lpstr>'Ayudas y subsidios'!Área_de_impresión</vt:lpstr>
      <vt:lpstr>'b) Clasificación COG (Cap-Conc)'!Área_de_impresión</vt:lpstr>
      <vt:lpstr>'b) Clasificación COG (Cap-Conc)'!Títulos_a_imprimir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Loreto Mtz.</dc:creator>
  <cp:lastModifiedBy>DIF</cp:lastModifiedBy>
  <cp:lastPrinted>2018-05-04T05:39:29Z</cp:lastPrinted>
  <dcterms:created xsi:type="dcterms:W3CDTF">2017-08-24T18:00:19Z</dcterms:created>
  <dcterms:modified xsi:type="dcterms:W3CDTF">2018-05-07T15:09:46Z</dcterms:modified>
</cp:coreProperties>
</file>