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0115" windowHeight="7095"/>
  </bookViews>
  <sheets>
    <sheet name="VIAJES OFICIALES 2017" sheetId="1" r:id="rId1"/>
  </sheets>
  <definedNames>
    <definedName name="_xlnm._FilterDatabase" localSheetId="0" hidden="1">'VIAJES OFICIALES 2017'!$C$2:$C$47</definedName>
  </definedNames>
  <calcPr calcId="145621" concurrentCalc="0"/>
</workbook>
</file>

<file path=xl/calcChain.xml><?xml version="1.0" encoding="utf-8"?>
<calcChain xmlns="http://schemas.openxmlformats.org/spreadsheetml/2006/main">
  <c r="I63" i="1" l="1"/>
  <c r="N63" i="1"/>
  <c r="I91" i="1"/>
  <c r="N91" i="1"/>
  <c r="I95" i="1"/>
  <c r="N95" i="1"/>
  <c r="I94" i="1"/>
  <c r="N94" i="1"/>
  <c r="I93" i="1"/>
  <c r="N93" i="1"/>
  <c r="I67" i="1"/>
  <c r="N67" i="1"/>
  <c r="I92" i="1"/>
  <c r="N92" i="1"/>
  <c r="I84" i="1"/>
  <c r="N84" i="1"/>
  <c r="I66" i="1"/>
  <c r="I99" i="1"/>
  <c r="N99" i="1"/>
  <c r="I98" i="1"/>
  <c r="N98" i="1"/>
  <c r="I102" i="1"/>
  <c r="N83" i="1"/>
  <c r="N73" i="1"/>
  <c r="N80" i="1"/>
  <c r="N59" i="1"/>
  <c r="N86" i="1"/>
  <c r="N79" i="1"/>
  <c r="N70" i="1"/>
  <c r="N55" i="1"/>
  <c r="N62" i="1"/>
  <c r="I50" i="1"/>
  <c r="N50" i="1"/>
  <c r="I53" i="1"/>
  <c r="N53" i="1"/>
  <c r="I61" i="1"/>
  <c r="I47" i="1"/>
  <c r="N47" i="1"/>
  <c r="I46" i="1"/>
  <c r="N46" i="1"/>
  <c r="N60" i="1"/>
  <c r="I49" i="1"/>
  <c r="N49" i="1"/>
  <c r="N40" i="1"/>
  <c r="I37" i="1"/>
  <c r="I36" i="1"/>
  <c r="N36" i="1"/>
  <c r="I35" i="1"/>
  <c r="I33" i="1"/>
  <c r="N33" i="1"/>
  <c r="I32" i="1"/>
  <c r="N32" i="1"/>
  <c r="I30" i="1"/>
  <c r="I29" i="1"/>
  <c r="I28" i="1"/>
  <c r="N28" i="1"/>
  <c r="I27" i="1"/>
  <c r="N27" i="1"/>
  <c r="I26" i="1"/>
  <c r="N26" i="1"/>
  <c r="I25" i="1"/>
  <c r="N25" i="1"/>
  <c r="I24" i="1"/>
  <c r="N24" i="1"/>
  <c r="I23" i="1"/>
  <c r="N23" i="1"/>
  <c r="I22" i="1"/>
  <c r="N22" i="1"/>
  <c r="I21" i="1"/>
  <c r="I20" i="1"/>
  <c r="I18" i="1"/>
  <c r="I19" i="1"/>
  <c r="I17" i="1"/>
  <c r="N17" i="1"/>
  <c r="N11" i="1"/>
  <c r="I9" i="1"/>
  <c r="I8" i="1"/>
  <c r="I7" i="1"/>
</calcChain>
</file>

<file path=xl/sharedStrings.xml><?xml version="1.0" encoding="utf-8"?>
<sst xmlns="http://schemas.openxmlformats.org/spreadsheetml/2006/main" count="627" uniqueCount="248">
  <si>
    <t xml:space="preserve">No. </t>
  </si>
  <si>
    <t>Área</t>
  </si>
  <si>
    <t xml:space="preserve">SERVIDOR PUBLICO </t>
  </si>
  <si>
    <t xml:space="preserve">PUESTO </t>
  </si>
  <si>
    <t xml:space="preserve">LUGAR </t>
  </si>
  <si>
    <t xml:space="preserve">INTINERARIO </t>
  </si>
  <si>
    <t xml:space="preserve">AGENDA </t>
  </si>
  <si>
    <t xml:space="preserve">RESULTADOS </t>
  </si>
  <si>
    <t>COSTO</t>
  </si>
  <si>
    <t>DESAYUNO</t>
  </si>
  <si>
    <t xml:space="preserve">COMIDA </t>
  </si>
  <si>
    <t xml:space="preserve">CENA </t>
  </si>
  <si>
    <t xml:space="preserve">TOTAL ALIMENTOS </t>
  </si>
  <si>
    <t>HOSPEDAJE</t>
  </si>
  <si>
    <t>TOTAL VIATICOS</t>
  </si>
  <si>
    <t xml:space="preserve">FEBRERO </t>
  </si>
  <si>
    <t xml:space="preserve">ENERO </t>
  </si>
  <si>
    <t xml:space="preserve">MARZO </t>
  </si>
  <si>
    <t>VIAJES OFICIALES 2017</t>
  </si>
  <si>
    <t>No se registran actividades</t>
  </si>
  <si>
    <t>Plantel Lagos de Moreno</t>
  </si>
  <si>
    <t xml:space="preserve">Dirección General </t>
  </si>
  <si>
    <t>Técnica Académica</t>
  </si>
  <si>
    <t xml:space="preserve">José Francisco Salazar Madera </t>
  </si>
  <si>
    <t>Responsable del Despacho de la Dirección Técnica Académica</t>
  </si>
  <si>
    <t>ABRIL</t>
  </si>
  <si>
    <t>Comunicación Social</t>
  </si>
  <si>
    <t>Taxco Guerrero</t>
  </si>
  <si>
    <t xml:space="preserve">Claudia Lucero Castro Rea </t>
  </si>
  <si>
    <t xml:space="preserve">Recursos Humanos </t>
  </si>
  <si>
    <t>Recursos Humanos</t>
  </si>
  <si>
    <t xml:space="preserve">MAYO </t>
  </si>
  <si>
    <t xml:space="preserve">Recursos Materiales </t>
  </si>
  <si>
    <t>Chofer</t>
  </si>
  <si>
    <t xml:space="preserve">JUNIO </t>
  </si>
  <si>
    <t xml:space="preserve">JULIO </t>
  </si>
  <si>
    <t xml:space="preserve">Personal del Área de Comunicación Social </t>
  </si>
  <si>
    <t xml:space="preserve">Jorge Francisco Macías Castellanos </t>
  </si>
  <si>
    <t>Dirección General</t>
  </si>
  <si>
    <t>Planeación Financiera</t>
  </si>
  <si>
    <t>Eduardo Javier Rojas Barragán</t>
  </si>
  <si>
    <t>Jefe de Evaluación e Informática</t>
  </si>
  <si>
    <t xml:space="preserve">AGOSTO  </t>
  </si>
  <si>
    <t xml:space="preserve">Entrega de Diplomas </t>
  </si>
  <si>
    <t>Entrega de Diplomas a los alumnos que concluyeron la especialidad</t>
  </si>
  <si>
    <t xml:space="preserve">Chofer </t>
  </si>
  <si>
    <t xml:space="preserve">Directora General </t>
  </si>
  <si>
    <t xml:space="preserve">PEAJES </t>
  </si>
  <si>
    <t xml:space="preserve">PASAJES TERRESTRES </t>
  </si>
  <si>
    <t>PASAJES AEREOS</t>
  </si>
  <si>
    <t>Plantel Villa Hidalgo</t>
  </si>
  <si>
    <t xml:space="preserve">Hugo Enrique Zermeño Carbajal </t>
  </si>
  <si>
    <t xml:space="preserve">Traslado de Personal al plantel lagos de moreno </t>
  </si>
  <si>
    <t xml:space="preserve">Comunicación Social </t>
  </si>
  <si>
    <t xml:space="preserve">Ana Gabriela Avalos Ascencio </t>
  </si>
  <si>
    <t>Salida el 22 de marzo de 2017 y regreso el 24 de marzo de 2017</t>
  </si>
  <si>
    <t>Recursos Financieros</t>
  </si>
  <si>
    <t>Olga Leticia Torres Fragoso</t>
  </si>
  <si>
    <t>Jefa del Departamento de Recursos Financieros</t>
  </si>
  <si>
    <t>Directora General</t>
  </si>
  <si>
    <t xml:space="preserve">Norma Adriana Rivera Herrera </t>
  </si>
  <si>
    <t>Entrega de Diplomas de lo cursos de servicio nacional del empleo</t>
  </si>
  <si>
    <t>Edward Ortega Medina</t>
  </si>
  <si>
    <t>Jorge Francisco Macías Castellano</t>
  </si>
  <si>
    <t xml:space="preserve">Plantel de San Julián </t>
  </si>
  <si>
    <t xml:space="preserve">Salida el 10 de enero de 2017 y regreso el mismo día </t>
  </si>
  <si>
    <t>Tomar Fotografías del Evento</t>
  </si>
  <si>
    <t xml:space="preserve">Luis Jesús Franco Rivera </t>
  </si>
  <si>
    <t>Traslado de Personal al plantel san Julián</t>
  </si>
  <si>
    <t xml:space="preserve">Andrea Margarita Márquez Villarreal </t>
  </si>
  <si>
    <t xml:space="preserve">Salida el 27 de enero de 2017 y regreso el mismo día </t>
  </si>
  <si>
    <t>Traslado de la Directora al Plantel Villa Hidalgo</t>
  </si>
  <si>
    <t xml:space="preserve">Salida el 09 de marzo de 2017 y regreso el mismo día </t>
  </si>
  <si>
    <t xml:space="preserve">Supervisión de Operación en el Plantel </t>
  </si>
  <si>
    <t>Realizar la supervisión de los curos que se imparten en el plantel lagos de moreno</t>
  </si>
  <si>
    <t xml:space="preserve">Personal del Área de Dirección General </t>
  </si>
  <si>
    <t>Reunión de Trabajo de Medio Termino</t>
  </si>
  <si>
    <t xml:space="preserve">Asistir a la reunión de medio termino con los ICAT´S </t>
  </si>
  <si>
    <t>Evaluación e Informática</t>
  </si>
  <si>
    <t xml:space="preserve">Jefa del Departamento de Planeación Financiera y Control Presupuestal </t>
  </si>
  <si>
    <t xml:space="preserve">Personal del Área de Recursos Humanos </t>
  </si>
  <si>
    <t>Zapotlán el Grande</t>
  </si>
  <si>
    <t xml:space="preserve">Salida el 31 de marzo de 2017 y regreso el mismo día </t>
  </si>
  <si>
    <t>Clausura de Cursos de Servicio Nacional del Empleo  en el Plantel Zapotlán el Grande</t>
  </si>
  <si>
    <t>Ayudar a la logística del evento</t>
  </si>
  <si>
    <t>Traslado de la Directora y demás personal al Plantel de Zapotlán el Grande</t>
  </si>
  <si>
    <t>Recursos Materiales</t>
  </si>
  <si>
    <t xml:space="preserve">Plantel Arandas </t>
  </si>
  <si>
    <t xml:space="preserve">Plantel Puerto Vallarta </t>
  </si>
  <si>
    <t>Puebla</t>
  </si>
  <si>
    <t>Salida el 30 de agosto de 2017 y regreso el 02 de septiembre de 2017</t>
  </si>
  <si>
    <t xml:space="preserve">Plantel de Huejuquilla el Alto </t>
  </si>
  <si>
    <t>Plantel Huejuquilla el Alto</t>
  </si>
  <si>
    <t>DGCFT</t>
  </si>
  <si>
    <t>Patricia Guadalupe Martin Alonso</t>
  </si>
  <si>
    <t xml:space="preserve">Jefa de Recursos Humanos </t>
  </si>
  <si>
    <t>Lagos de Moreno</t>
  </si>
  <si>
    <t>Audiencia</t>
  </si>
  <si>
    <t xml:space="preserve">Traslado de personal al plantel lagos de moreno </t>
  </si>
  <si>
    <t xml:space="preserve">Concurso Nacional de Gastronomía delos ICATS </t>
  </si>
  <si>
    <t xml:space="preserve">Asistir al concurso nacional de gastronomía de los ICATS </t>
  </si>
  <si>
    <t>Jorge Francisco Macías Castellanos</t>
  </si>
  <si>
    <t xml:space="preserve">Ciudad de México </t>
  </si>
  <si>
    <t xml:space="preserve">Salida el 05 de abril de 2017 y regreso el mismo día </t>
  </si>
  <si>
    <t xml:space="preserve">Reunión SEMS </t>
  </si>
  <si>
    <t>Asistir a la Presentación del Programa de Conciliación y Validación del Pago de Servicios Personales y Gastos de Operación de los ODES (PROCODES)</t>
  </si>
  <si>
    <t>Plantel San Julián</t>
  </si>
  <si>
    <t xml:space="preserve">Salida el 17 de mayo de 2017 y regreso el mismo día </t>
  </si>
  <si>
    <t>Toma de Fotografías del Evento</t>
  </si>
  <si>
    <t>José de Jesús López Medrano</t>
  </si>
  <si>
    <t xml:space="preserve">Traslado de la Directora y demás personal al Plantel de San Julián </t>
  </si>
  <si>
    <t xml:space="preserve">Salida el 08 de junio de 2017 y regreso el mismo día </t>
  </si>
  <si>
    <t xml:space="preserve">Jurídico </t>
  </si>
  <si>
    <t>Sergio Francisco Viramontes Juárez</t>
  </si>
  <si>
    <t>Personal del Área Jurídica</t>
  </si>
  <si>
    <t xml:space="preserve">Salida el 15 de junio de 2017 y regreso el mismo día </t>
  </si>
  <si>
    <t>Asistir a audiencia en la octava junta de conciliación y arbitraje</t>
  </si>
  <si>
    <t xml:space="preserve">Salida el 23 de junio de 2017 y regreso el mismo día </t>
  </si>
  <si>
    <t>Certificación del CONOCER</t>
  </si>
  <si>
    <t>Asistir al Marco Nacional de Certificación del CONOCER</t>
  </si>
  <si>
    <t xml:space="preserve">Técnica Académica </t>
  </si>
  <si>
    <t>Carlos Antonio Vázquez Muñoz</t>
  </si>
  <si>
    <t xml:space="preserve">Supervisor del Área de Técnica Académica </t>
  </si>
  <si>
    <t>Salida el 07 de julio de 2017 y regreso el día 08 de julio de 2017</t>
  </si>
  <si>
    <t xml:space="preserve">Supervisión </t>
  </si>
  <si>
    <t xml:space="preserve">Realizar la supervisión de los cursos que se imparten en el plantel de puerto Vallarta </t>
  </si>
  <si>
    <t>Salida el 21 de julio de 2017 y regreso el mismo día</t>
  </si>
  <si>
    <t>Reunión de Instructores</t>
  </si>
  <si>
    <t xml:space="preserve">Salida el 09 de agosto de 2017 y regreso el mismo día </t>
  </si>
  <si>
    <t>Llevar a cabo una reunión con el personal del plantel Huejuquilla el alto</t>
  </si>
  <si>
    <t>Ciudad de México</t>
  </si>
  <si>
    <t>Salida el 14 de agosto de 2017 y regreso el mismo día</t>
  </si>
  <si>
    <t>Asistir a la reunión de trabajo de PROCODES</t>
  </si>
  <si>
    <t xml:space="preserve">San Julián </t>
  </si>
  <si>
    <t xml:space="preserve">Salida el 25 de agosto de 2017 y regreso el mismo día </t>
  </si>
  <si>
    <t xml:space="preserve">Visita al municipio de san Julián </t>
  </si>
  <si>
    <t xml:space="preserve">Asistir al evento de la colocación de la primera piedra del plantel san Julián </t>
  </si>
  <si>
    <t xml:space="preserve">Edward Ortega Medina </t>
  </si>
  <si>
    <t xml:space="preserve">Trasladar a personal y directora al municipio de san julia </t>
  </si>
  <si>
    <t xml:space="preserve">SEPTIEMBRE </t>
  </si>
  <si>
    <t>Jorge Alberto Rosales Hernandez</t>
  </si>
  <si>
    <t>Personal del Area de Recursos Financieros</t>
  </si>
  <si>
    <t>Puerto Vallarta</t>
  </si>
  <si>
    <t>Salida el 06 de septiembre de 2017 y regreso el 08 de septiembre de 2017</t>
  </si>
  <si>
    <t>Supervision</t>
  </si>
  <si>
    <t>Realiazar supervision en el plantel de puerto vallarta</t>
  </si>
  <si>
    <t>Michelle Bricio Flores</t>
  </si>
  <si>
    <t xml:space="preserve">Jefa del Area de Comunicación Social </t>
  </si>
  <si>
    <t xml:space="preserve">OCTUBRE </t>
  </si>
  <si>
    <t>Edson Javier Hernandez Silva</t>
  </si>
  <si>
    <t xml:space="preserve">Personal del Area de Recursos Materiales </t>
  </si>
  <si>
    <t>Plantel Arandas</t>
  </si>
  <si>
    <t>Salida el 03 de octubre de 2017 y regreso el 04 de octubre de 2017</t>
  </si>
  <si>
    <t xml:space="preserve">Inventarios </t>
  </si>
  <si>
    <t>Realizar el cotego de los inventarios del plantel arandas</t>
  </si>
  <si>
    <t xml:space="preserve">Alejandro Lopez Delgado </t>
  </si>
  <si>
    <t>Armando Jazael Romo Razon</t>
  </si>
  <si>
    <t>Salida el 11 de octubre de 2017 y regreso el 12 de octubre de 2017</t>
  </si>
  <si>
    <t>Realizar el cotego de los inventarios del plantel lagos de moreno</t>
  </si>
  <si>
    <t>Plantel Zapotlan el Grande</t>
  </si>
  <si>
    <t>Realizar el cotego de los inventarios del plantel zapotlan el grande</t>
  </si>
  <si>
    <t>Tecnica Academica</t>
  </si>
  <si>
    <t>Carlos Antonio Vazquez Muñoz</t>
  </si>
  <si>
    <t>Personal del Area Tecnica Academica</t>
  </si>
  <si>
    <t>San Miguel el Alto</t>
  </si>
  <si>
    <t xml:space="preserve">Salida el 28 de agosto de 2017 y regreso el mismo dia </t>
  </si>
  <si>
    <t>Realizar la supervisión de los cursos que se imparten en la unidad de san miguel el alto</t>
  </si>
  <si>
    <t xml:space="preserve">Edson Javier Hernandez Silva </t>
  </si>
  <si>
    <t xml:space="preserve">Plantel Lagos de Moreno </t>
  </si>
  <si>
    <t xml:space="preserve">Accion Movil Tepatitlan de Morelos </t>
  </si>
  <si>
    <t xml:space="preserve">Salida el 05 de octubre de 2017 y regreso el mismo dia </t>
  </si>
  <si>
    <t>Entrega de Diplomas</t>
  </si>
  <si>
    <t>Direccion General</t>
  </si>
  <si>
    <t>Andrea Margarita Marquez Villarreal</t>
  </si>
  <si>
    <t>Personal del Área de Direccion General</t>
  </si>
  <si>
    <t xml:space="preserve">Entrega de Diplomas en la accion movil tepatitlan de morelos </t>
  </si>
  <si>
    <t>Toma de Fotografias del Evento</t>
  </si>
  <si>
    <t>Eduardo Gonzalez Valdez</t>
  </si>
  <si>
    <t xml:space="preserve">Felipe de Jesus Solis Vargas </t>
  </si>
  <si>
    <t>Laura Lizeth Santillan Lopez</t>
  </si>
  <si>
    <t xml:space="preserve">Tequila Jalisco </t>
  </si>
  <si>
    <t xml:space="preserve">Salida el 06 de octubre de 2017 y regreso el mismo dia </t>
  </si>
  <si>
    <t xml:space="preserve">Diplomado </t>
  </si>
  <si>
    <t>Asistir para la entrega de documentos del XVIII diplomado de formacion integral del comité tequilero</t>
  </si>
  <si>
    <t xml:space="preserve">NOVIEMBRE </t>
  </si>
  <si>
    <t xml:space="preserve">DICIEMBRE </t>
  </si>
  <si>
    <t xml:space="preserve">Tecnica Academica </t>
  </si>
  <si>
    <t xml:space="preserve">Rolando Gomez Garcia </t>
  </si>
  <si>
    <t xml:space="preserve">Personal del Apoyo Area de Especialidades </t>
  </si>
  <si>
    <t xml:space="preserve">Instituto de Capacitacion para el Trabajo del Estado de Aguascalientes </t>
  </si>
  <si>
    <t xml:space="preserve">Salida el 11 de diciembre de 2017 y regreso el mismo dia </t>
  </si>
  <si>
    <t>Salida el 16 de octubre de 2017 y regreso el 17 de octubre de 2017</t>
  </si>
  <si>
    <t>Asistir a la evaluacion en el estandar de competencia ECO105</t>
  </si>
  <si>
    <t>Capacitar en los estandares de competencia ECO105 "Atencion al ciudadano en el sector publico"</t>
  </si>
  <si>
    <t>Plantel Tlaquepaque</t>
  </si>
  <si>
    <t xml:space="preserve">Maria Dolores Valadez Rojas </t>
  </si>
  <si>
    <t xml:space="preserve">Instructora de Bisuteria </t>
  </si>
  <si>
    <t xml:space="preserve">Campeche, Campeche </t>
  </si>
  <si>
    <t>Salida el 23 de noviembre de 2017 y regreso el 27 de noviembre de 2017</t>
  </si>
  <si>
    <t>Exibir accesorios de bisuteria fina diseñados por alumnos  y darlos a conocer en otros estados de la republica</t>
  </si>
  <si>
    <t xml:space="preserve">Plantel Ixtlahuacan </t>
  </si>
  <si>
    <t xml:space="preserve">Maria Eugenia Zaragoza Carrillo </t>
  </si>
  <si>
    <t>Instructora de Reposteria</t>
  </si>
  <si>
    <t xml:space="preserve">Exibir productos derivados del membrillo </t>
  </si>
  <si>
    <t>Control Interno</t>
  </si>
  <si>
    <t>Edgar Adan Madrigal Gomez</t>
  </si>
  <si>
    <t xml:space="preserve">Encargado del Organo de Control Interno </t>
  </si>
  <si>
    <t xml:space="preserve">Control Interno </t>
  </si>
  <si>
    <t>Mirza Paola Pajarito Tabares</t>
  </si>
  <si>
    <t xml:space="preserve">Salida el 12 de diciembre de 2017 y regreso el mismo dia </t>
  </si>
  <si>
    <t>Realiazar la entrega recepcion del plantel arandas</t>
  </si>
  <si>
    <t xml:space="preserve">Entrega Recepcion </t>
  </si>
  <si>
    <t>Traslado de personal al plantel de arandas</t>
  </si>
  <si>
    <t>Alejandro Lopez Delgado</t>
  </si>
  <si>
    <t>Jalostotitlan</t>
  </si>
  <si>
    <t>Salida el 29 de noviembre de 2017 y regreso el mismo dia</t>
  </si>
  <si>
    <t>Traslado de personal a jalostotitlan</t>
  </si>
  <si>
    <t>Aurelio David Rios Becerra</t>
  </si>
  <si>
    <t xml:space="preserve">Plantel San Julian </t>
  </si>
  <si>
    <t>Salida el 10 de noviembre de 2017 y regreso el mismo dia</t>
  </si>
  <si>
    <t xml:space="preserve">Traslado de un instructor al plantel de san julian </t>
  </si>
  <si>
    <t>Personal del Area de Control Interno</t>
  </si>
  <si>
    <t>Personal del Area de Recursos Materiales</t>
  </si>
  <si>
    <t>Personal del Area de  Control Interno</t>
  </si>
  <si>
    <t xml:space="preserve">Plantel Autlan de Navarro </t>
  </si>
  <si>
    <t>Cotejo de Inventarios</t>
  </si>
  <si>
    <t>Realizar el cotejo de los inventarios del plantel de autlan de navarro</t>
  </si>
  <si>
    <t>Jorge Francisco Macias Castellanos</t>
  </si>
  <si>
    <t xml:space="preserve">Personal del Area de Comunicación Social </t>
  </si>
  <si>
    <t>San Pedro Garza Garcia, Nuevo Leon</t>
  </si>
  <si>
    <t>Salida el 24 de octubre de 2017 y regreso el 27 de octubre de 2017</t>
  </si>
  <si>
    <t>Asistir a la Reunion Nacional XXIII de los Institutos de Capacitacion para el Trabajo 2017</t>
  </si>
  <si>
    <t>Tomar Fotografias del Evento</t>
  </si>
  <si>
    <t>Direccion Administrativa</t>
  </si>
  <si>
    <t>Norma Adriana Rivera Herrera</t>
  </si>
  <si>
    <t>Directora Adminstrativa</t>
  </si>
  <si>
    <t xml:space="preserve">Direccion General </t>
  </si>
  <si>
    <t xml:space="preserve">Participacion en todos los talleres impartidos en la reunion  </t>
  </si>
  <si>
    <t xml:space="preserve">Participar como exponente en evento de manos creativas 2018 en campeche </t>
  </si>
  <si>
    <t xml:space="preserve">Arturo Jimenez Sanchez </t>
  </si>
  <si>
    <t>Plantel Autlan de Navarro</t>
  </si>
  <si>
    <t>Salida el 16 de octubre de 2017 y regreso el mismo dia</t>
  </si>
  <si>
    <t>Entrega Recepcion</t>
  </si>
  <si>
    <t>Traslado de personal al plantel de autlan de navarro</t>
  </si>
  <si>
    <t>Realizar la entrega recepcion del plantel autlan de navarro</t>
  </si>
  <si>
    <t xml:space="preserve">Personal del Area de Control Interno </t>
  </si>
  <si>
    <t>Felipe Isaac Becerra Fragoso</t>
  </si>
  <si>
    <t xml:space="preserve">Traslado de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</si>
</sst>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44" fontId="0" fillId="0" borderId="0" xfId="1" applyFont="1" applyAlignment="1">
      <alignment horizontal="center" vertical="center"/>
    </xf>
    <xf numFmtId="0" fontId="18" fillId="0" borderId="0" xfId="0" applyFont="1"/>
    <xf numFmtId="44" fontId="20" fillId="33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20" fillId="33" borderId="11" xfId="1" applyFont="1" applyFill="1" applyBorder="1" applyAlignment="1">
      <alignment horizontal="center" vertical="center"/>
    </xf>
    <xf numFmtId="44" fontId="0" fillId="0" borderId="10" xfId="1" applyFont="1" applyBorder="1" applyAlignment="1">
      <alignment horizontal="center" vertical="center" wrapText="1"/>
    </xf>
    <xf numFmtId="44" fontId="20" fillId="33" borderId="12" xfId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4" fontId="20" fillId="33" borderId="12" xfId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4" fontId="20" fillId="33" borderId="13" xfId="1" applyFont="1" applyFill="1" applyBorder="1" applyAlignment="1">
      <alignment horizontal="center" vertical="center" wrapText="1"/>
    </xf>
    <xf numFmtId="44" fontId="16" fillId="0" borderId="11" xfId="1" applyFont="1" applyBorder="1" applyAlignment="1">
      <alignment horizontal="center" vertical="center" wrapText="1"/>
    </xf>
    <xf numFmtId="44" fontId="16" fillId="0" borderId="10" xfId="1" applyFont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/>
    </xf>
    <xf numFmtId="44" fontId="20" fillId="33" borderId="10" xfId="1" applyFont="1" applyFill="1" applyBorder="1" applyAlignment="1">
      <alignment horizontal="center" vertical="center" wrapText="1"/>
    </xf>
    <xf numFmtId="44" fontId="1" fillId="0" borderId="10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44" fontId="16" fillId="0" borderId="10" xfId="1" applyFont="1" applyBorder="1" applyAlignment="1">
      <alignment vertical="center"/>
    </xf>
    <xf numFmtId="44" fontId="0" fillId="0" borderId="22" xfId="1" applyFont="1" applyFill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wrapText="1" indent="98"/>
    </xf>
    <xf numFmtId="44" fontId="21" fillId="33" borderId="18" xfId="1" applyFont="1" applyFill="1" applyBorder="1" applyAlignment="1">
      <alignment horizontal="left" vertical="center" wrapText="1" indent="98"/>
    </xf>
    <xf numFmtId="44" fontId="21" fillId="33" borderId="11" xfId="1" applyFont="1" applyFill="1" applyBorder="1" applyAlignment="1">
      <alignment horizontal="left" vertical="center" wrapText="1" indent="98"/>
    </xf>
    <xf numFmtId="44" fontId="21" fillId="33" borderId="12" xfId="1" applyFont="1" applyFill="1" applyBorder="1" applyAlignment="1">
      <alignment horizontal="left" vertical="center" wrapText="1" indent="97"/>
    </xf>
    <xf numFmtId="44" fontId="21" fillId="33" borderId="18" xfId="1" applyFont="1" applyFill="1" applyBorder="1" applyAlignment="1">
      <alignment horizontal="left" vertical="center" wrapText="1" indent="97"/>
    </xf>
    <xf numFmtId="44" fontId="21" fillId="33" borderId="11" xfId="1" applyFont="1" applyFill="1" applyBorder="1" applyAlignment="1">
      <alignment horizontal="left" vertical="center" wrapText="1" indent="97"/>
    </xf>
    <xf numFmtId="44" fontId="21" fillId="33" borderId="12" xfId="1" applyFont="1" applyFill="1" applyBorder="1" applyAlignment="1">
      <alignment horizontal="left" vertical="center" wrapText="1" indent="95"/>
    </xf>
    <xf numFmtId="44" fontId="21" fillId="33" borderId="18" xfId="1" applyFont="1" applyFill="1" applyBorder="1" applyAlignment="1">
      <alignment horizontal="left" vertical="center" wrapText="1" indent="95"/>
    </xf>
    <xf numFmtId="44" fontId="21" fillId="33" borderId="11" xfId="1" applyFont="1" applyFill="1" applyBorder="1" applyAlignment="1">
      <alignment horizontal="left" vertical="center" wrapText="1" indent="95"/>
    </xf>
    <xf numFmtId="44" fontId="22" fillId="0" borderId="17" xfId="1" applyFont="1" applyBorder="1" applyAlignment="1">
      <alignment horizontal="center" vertical="center"/>
    </xf>
    <xf numFmtId="44" fontId="22" fillId="0" borderId="19" xfId="1" applyFont="1" applyBorder="1" applyAlignment="1">
      <alignment horizontal="center" vertical="center"/>
    </xf>
    <xf numFmtId="44" fontId="22" fillId="0" borderId="20" xfId="1" applyFont="1" applyBorder="1" applyAlignment="1">
      <alignment horizontal="center" vertical="center"/>
    </xf>
    <xf numFmtId="44" fontId="22" fillId="0" borderId="15" xfId="1" applyFont="1" applyBorder="1" applyAlignment="1">
      <alignment horizontal="center" vertical="center"/>
    </xf>
    <xf numFmtId="44" fontId="22" fillId="0" borderId="21" xfId="1" applyFont="1" applyBorder="1" applyAlignment="1">
      <alignment horizontal="center" vertical="center"/>
    </xf>
    <xf numFmtId="44" fontId="22" fillId="0" borderId="13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indent="93"/>
    </xf>
    <xf numFmtId="44" fontId="21" fillId="33" borderId="18" xfId="1" applyFont="1" applyFill="1" applyBorder="1" applyAlignment="1">
      <alignment horizontal="left" vertical="center" indent="93"/>
    </xf>
    <xf numFmtId="44" fontId="21" fillId="33" borderId="11" xfId="1" applyFont="1" applyFill="1" applyBorder="1" applyAlignment="1">
      <alignment horizontal="left" vertical="center" indent="93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44" fontId="20" fillId="33" borderId="16" xfId="1" applyFont="1" applyFill="1" applyBorder="1" applyAlignment="1">
      <alignment horizontal="center" vertical="center"/>
    </xf>
    <xf numFmtId="44" fontId="20" fillId="33" borderId="14" xfId="1" applyFont="1" applyFill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wrapText="1" indent="93"/>
    </xf>
    <xf numFmtId="44" fontId="21" fillId="33" borderId="18" xfId="1" applyFont="1" applyFill="1" applyBorder="1" applyAlignment="1">
      <alignment horizontal="left" vertical="center" wrapText="1" indent="93"/>
    </xf>
    <xf numFmtId="44" fontId="21" fillId="33" borderId="11" xfId="1" applyFont="1" applyFill="1" applyBorder="1" applyAlignment="1">
      <alignment horizontal="left" vertical="center" wrapText="1" indent="93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2</xdr:col>
      <xdr:colOff>1139825</xdr:colOff>
      <xdr:row>2</xdr:row>
      <xdr:rowOff>34430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1447800" cy="372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200025</xdr:colOff>
      <xdr:row>0</xdr:row>
      <xdr:rowOff>152402</xdr:rowOff>
    </xdr:from>
    <xdr:to>
      <xdr:col>17</xdr:col>
      <xdr:colOff>1740958</xdr:colOff>
      <xdr:row>1</xdr:row>
      <xdr:rowOff>334433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52402"/>
          <a:ext cx="1543049" cy="371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4"/>
  <sheetViews>
    <sheetView tabSelected="1" zoomScale="90" zoomScaleNormal="9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5.28515625" customWidth="1"/>
    <col min="2" max="2" width="5.7109375" style="1" customWidth="1"/>
    <col min="3" max="3" width="23" style="1" customWidth="1"/>
    <col min="4" max="4" width="34.140625" style="1" customWidth="1"/>
    <col min="5" max="5" width="40" style="1" customWidth="1"/>
    <col min="6" max="6" width="11.5703125" style="3" customWidth="1"/>
    <col min="7" max="8" width="12.28515625" style="3" customWidth="1"/>
    <col min="9" max="9" width="11" style="3" customWidth="1"/>
    <col min="10" max="10" width="11.7109375" style="3" bestFit="1" customWidth="1"/>
    <col min="11" max="12" width="11.7109375" style="3" customWidth="1"/>
    <col min="13" max="13" width="12.5703125" style="3" customWidth="1"/>
    <col min="14" max="14" width="11.42578125" style="3" customWidth="1"/>
    <col min="15" max="15" width="24.5703125" style="3" customWidth="1"/>
    <col min="16" max="16" width="26.85546875" style="1" customWidth="1"/>
    <col min="17" max="17" width="29" style="1" customWidth="1"/>
    <col min="18" max="18" width="32" style="1" customWidth="1"/>
  </cols>
  <sheetData>
    <row r="2" spans="2:18" s="2" customFormat="1" ht="26.25" x14ac:dyDescent="0.25">
      <c r="B2" s="1"/>
      <c r="C2" s="1"/>
      <c r="D2" s="45" t="s">
        <v>18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9"/>
      <c r="R2" s="1"/>
    </row>
    <row r="3" spans="2:18" s="2" customFormat="1" ht="23.25" x14ac:dyDescent="0.25">
      <c r="B3" s="1"/>
      <c r="C3" s="1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1"/>
    </row>
    <row r="4" spans="2:18" s="4" customFormat="1" ht="12" customHeight="1" x14ac:dyDescent="0.2">
      <c r="B4" s="48" t="s">
        <v>0</v>
      </c>
      <c r="C4" s="53" t="s">
        <v>1</v>
      </c>
      <c r="D4" s="48" t="s">
        <v>2</v>
      </c>
      <c r="E4" s="55" t="s">
        <v>3</v>
      </c>
      <c r="F4" s="46" t="s">
        <v>8</v>
      </c>
      <c r="G4" s="47"/>
      <c r="H4" s="47"/>
      <c r="I4" s="47"/>
      <c r="J4" s="47"/>
      <c r="K4" s="47"/>
      <c r="L4" s="47"/>
      <c r="M4" s="47"/>
      <c r="N4" s="17"/>
      <c r="O4" s="57" t="s">
        <v>4</v>
      </c>
      <c r="P4" s="48" t="s">
        <v>5</v>
      </c>
      <c r="Q4" s="48" t="s">
        <v>6</v>
      </c>
      <c r="R4" s="48" t="s">
        <v>7</v>
      </c>
    </row>
    <row r="5" spans="2:18" s="4" customFormat="1" ht="42.75" customHeight="1" x14ac:dyDescent="0.2">
      <c r="B5" s="49"/>
      <c r="C5" s="54"/>
      <c r="D5" s="49"/>
      <c r="E5" s="56"/>
      <c r="F5" s="5" t="s">
        <v>9</v>
      </c>
      <c r="G5" s="11" t="s">
        <v>10</v>
      </c>
      <c r="H5" s="13" t="s">
        <v>11</v>
      </c>
      <c r="I5" s="16" t="s">
        <v>12</v>
      </c>
      <c r="J5" s="5" t="s">
        <v>13</v>
      </c>
      <c r="K5" s="5" t="s">
        <v>47</v>
      </c>
      <c r="L5" s="25" t="s">
        <v>48</v>
      </c>
      <c r="M5" s="25" t="s">
        <v>49</v>
      </c>
      <c r="N5" s="18" t="s">
        <v>14</v>
      </c>
      <c r="O5" s="58"/>
      <c r="P5" s="49"/>
      <c r="Q5" s="49"/>
      <c r="R5" s="49"/>
    </row>
    <row r="6" spans="2:18" s="4" customFormat="1" ht="26.25" x14ac:dyDescent="0.2">
      <c r="B6" s="50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spans="2:18" s="4" customFormat="1" ht="30" x14ac:dyDescent="0.2">
      <c r="B7" s="6">
        <v>1</v>
      </c>
      <c r="C7" s="7" t="s">
        <v>26</v>
      </c>
      <c r="D7" s="6" t="s">
        <v>63</v>
      </c>
      <c r="E7" s="14" t="s">
        <v>36</v>
      </c>
      <c r="F7" s="8">
        <v>44</v>
      </c>
      <c r="G7" s="8">
        <v>123.25</v>
      </c>
      <c r="H7" s="8">
        <v>0</v>
      </c>
      <c r="I7" s="20">
        <f>SUM(F7+G7)</f>
        <v>167.25</v>
      </c>
      <c r="J7" s="8">
        <v>0</v>
      </c>
      <c r="K7" s="24">
        <v>0</v>
      </c>
      <c r="L7" s="24">
        <v>0</v>
      </c>
      <c r="M7" s="24">
        <v>0</v>
      </c>
      <c r="N7" s="19">
        <v>167.25</v>
      </c>
      <c r="O7" s="8" t="s">
        <v>64</v>
      </c>
      <c r="P7" s="7" t="s">
        <v>65</v>
      </c>
      <c r="Q7" s="7" t="s">
        <v>43</v>
      </c>
      <c r="R7" s="7" t="s">
        <v>66</v>
      </c>
    </row>
    <row r="8" spans="2:18" s="4" customFormat="1" ht="45" x14ac:dyDescent="0.2">
      <c r="B8" s="6">
        <v>2</v>
      </c>
      <c r="C8" s="7" t="s">
        <v>22</v>
      </c>
      <c r="D8" s="6" t="s">
        <v>23</v>
      </c>
      <c r="E8" s="14" t="s">
        <v>24</v>
      </c>
      <c r="F8" s="8">
        <v>44</v>
      </c>
      <c r="G8" s="8">
        <v>123.25</v>
      </c>
      <c r="H8" s="8">
        <v>0</v>
      </c>
      <c r="I8" s="20">
        <f>SUM(F8:H8)</f>
        <v>167.25</v>
      </c>
      <c r="J8" s="8">
        <v>0</v>
      </c>
      <c r="K8" s="24">
        <v>0</v>
      </c>
      <c r="L8" s="24">
        <v>0</v>
      </c>
      <c r="M8" s="24">
        <v>0</v>
      </c>
      <c r="N8" s="19">
        <v>167.25</v>
      </c>
      <c r="O8" s="8" t="s">
        <v>64</v>
      </c>
      <c r="P8" s="7" t="s">
        <v>65</v>
      </c>
      <c r="Q8" s="7" t="s">
        <v>43</v>
      </c>
      <c r="R8" s="7" t="s">
        <v>44</v>
      </c>
    </row>
    <row r="9" spans="2:18" s="4" customFormat="1" ht="30" x14ac:dyDescent="0.2">
      <c r="B9" s="6">
        <v>3</v>
      </c>
      <c r="C9" s="7" t="s">
        <v>32</v>
      </c>
      <c r="D9" s="6" t="s">
        <v>67</v>
      </c>
      <c r="E9" s="14" t="s">
        <v>45</v>
      </c>
      <c r="F9" s="8">
        <v>44</v>
      </c>
      <c r="G9" s="8">
        <v>123.25</v>
      </c>
      <c r="H9" s="8">
        <v>0</v>
      </c>
      <c r="I9" s="20">
        <f>SUM(F9:H9)</f>
        <v>167.25</v>
      </c>
      <c r="J9" s="8">
        <v>0</v>
      </c>
      <c r="K9" s="24">
        <v>0</v>
      </c>
      <c r="L9" s="24">
        <v>0</v>
      </c>
      <c r="M9" s="24">
        <v>0</v>
      </c>
      <c r="N9" s="19">
        <v>167.25</v>
      </c>
      <c r="O9" s="8" t="s">
        <v>64</v>
      </c>
      <c r="P9" s="7" t="s">
        <v>65</v>
      </c>
      <c r="Q9" s="7" t="s">
        <v>43</v>
      </c>
      <c r="R9" s="7" t="s">
        <v>68</v>
      </c>
    </row>
    <row r="10" spans="2:18" s="4" customFormat="1" ht="45" x14ac:dyDescent="0.2">
      <c r="B10" s="6">
        <v>4</v>
      </c>
      <c r="C10" s="7" t="s">
        <v>21</v>
      </c>
      <c r="D10" s="6" t="s">
        <v>69</v>
      </c>
      <c r="E10" s="14" t="s">
        <v>46</v>
      </c>
      <c r="F10" s="8">
        <v>44</v>
      </c>
      <c r="G10" s="8">
        <v>123.25</v>
      </c>
      <c r="H10" s="8">
        <v>0</v>
      </c>
      <c r="I10" s="20">
        <v>167.25</v>
      </c>
      <c r="J10" s="8">
        <v>0</v>
      </c>
      <c r="K10" s="24">
        <v>0</v>
      </c>
      <c r="L10" s="24">
        <v>0</v>
      </c>
      <c r="M10" s="24">
        <v>0</v>
      </c>
      <c r="N10" s="19">
        <v>167.25</v>
      </c>
      <c r="O10" s="8" t="s">
        <v>64</v>
      </c>
      <c r="P10" s="7" t="s">
        <v>65</v>
      </c>
      <c r="Q10" s="7" t="s">
        <v>43</v>
      </c>
      <c r="R10" s="7" t="s">
        <v>44</v>
      </c>
    </row>
    <row r="11" spans="2:18" s="4" customFormat="1" ht="45" x14ac:dyDescent="0.2">
      <c r="B11" s="6">
        <v>5</v>
      </c>
      <c r="C11" s="7" t="s">
        <v>21</v>
      </c>
      <c r="D11" s="6" t="s">
        <v>69</v>
      </c>
      <c r="E11" s="14" t="s">
        <v>46</v>
      </c>
      <c r="F11" s="8">
        <v>79</v>
      </c>
      <c r="G11" s="8">
        <v>0</v>
      </c>
      <c r="H11" s="8">
        <v>0</v>
      </c>
      <c r="I11" s="20">
        <v>79</v>
      </c>
      <c r="J11" s="8">
        <v>0</v>
      </c>
      <c r="K11" s="24">
        <v>525</v>
      </c>
      <c r="L11" s="24">
        <v>0</v>
      </c>
      <c r="M11" s="24">
        <v>0</v>
      </c>
      <c r="N11" s="19">
        <f>SUM(I11+K11)</f>
        <v>604</v>
      </c>
      <c r="O11" s="8" t="s">
        <v>50</v>
      </c>
      <c r="P11" s="7" t="s">
        <v>70</v>
      </c>
      <c r="Q11" s="7" t="s">
        <v>43</v>
      </c>
      <c r="R11" s="7" t="s">
        <v>44</v>
      </c>
    </row>
    <row r="12" spans="2:18" s="4" customFormat="1" ht="30" x14ac:dyDescent="0.2">
      <c r="B12" s="6">
        <v>6</v>
      </c>
      <c r="C12" s="7" t="s">
        <v>32</v>
      </c>
      <c r="D12" s="6" t="s">
        <v>67</v>
      </c>
      <c r="E12" s="14" t="s">
        <v>33</v>
      </c>
      <c r="F12" s="8">
        <v>79</v>
      </c>
      <c r="G12" s="8">
        <v>0</v>
      </c>
      <c r="H12" s="8">
        <v>0</v>
      </c>
      <c r="I12" s="20">
        <v>0</v>
      </c>
      <c r="J12" s="8">
        <v>0</v>
      </c>
      <c r="K12" s="24">
        <v>0</v>
      </c>
      <c r="L12" s="24">
        <v>0</v>
      </c>
      <c r="M12" s="24">
        <v>0</v>
      </c>
      <c r="N12" s="19">
        <v>79</v>
      </c>
      <c r="O12" s="8" t="s">
        <v>50</v>
      </c>
      <c r="P12" s="7" t="s">
        <v>70</v>
      </c>
      <c r="Q12" s="7" t="s">
        <v>43</v>
      </c>
      <c r="R12" s="7" t="s">
        <v>71</v>
      </c>
    </row>
    <row r="13" spans="2:18" ht="26.25" x14ac:dyDescent="0.25">
      <c r="B13" s="59" t="s">
        <v>15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</row>
    <row r="14" spans="2:18" s="4" customFormat="1" ht="15" customHeight="1" x14ac:dyDescent="0.2">
      <c r="B14" s="39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4" customFormat="1" ht="15" customHeight="1" x14ac:dyDescent="0.2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pans="2:18" s="2" customFormat="1" ht="26.25" x14ac:dyDescent="0.25">
      <c r="B16" s="36" t="s">
        <v>17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4" customFormat="1" ht="45" x14ac:dyDescent="0.2">
      <c r="B17" s="15">
        <v>7</v>
      </c>
      <c r="C17" s="7" t="s">
        <v>22</v>
      </c>
      <c r="D17" s="6" t="s">
        <v>23</v>
      </c>
      <c r="E17" s="14" t="s">
        <v>24</v>
      </c>
      <c r="F17" s="8">
        <v>21.33</v>
      </c>
      <c r="G17" s="8">
        <v>78.66</v>
      </c>
      <c r="H17" s="8">
        <v>0</v>
      </c>
      <c r="I17" s="20">
        <f t="shared" ref="I17:I30" si="0">SUM(F17:H17)</f>
        <v>99.99</v>
      </c>
      <c r="J17" s="8">
        <v>0</v>
      </c>
      <c r="K17" s="8">
        <v>690</v>
      </c>
      <c r="L17" s="8">
        <v>0</v>
      </c>
      <c r="M17" s="8">
        <v>0</v>
      </c>
      <c r="N17" s="20">
        <f>SUM(I17+K17)</f>
        <v>789.99</v>
      </c>
      <c r="O17" s="12" t="s">
        <v>20</v>
      </c>
      <c r="P17" s="7" t="s">
        <v>72</v>
      </c>
      <c r="Q17" s="7" t="s">
        <v>73</v>
      </c>
      <c r="R17" s="7" t="s">
        <v>74</v>
      </c>
    </row>
    <row r="18" spans="2:18" s="4" customFormat="1" ht="30" x14ac:dyDescent="0.2">
      <c r="B18" s="15">
        <v>8</v>
      </c>
      <c r="C18" s="7" t="s">
        <v>32</v>
      </c>
      <c r="D18" s="6" t="s">
        <v>51</v>
      </c>
      <c r="E18" s="14" t="s">
        <v>45</v>
      </c>
      <c r="F18" s="8">
        <v>21.33</v>
      </c>
      <c r="G18" s="8">
        <v>78.66</v>
      </c>
      <c r="H18" s="8">
        <v>0</v>
      </c>
      <c r="I18" s="20">
        <f t="shared" si="0"/>
        <v>99.99</v>
      </c>
      <c r="J18" s="8">
        <v>0</v>
      </c>
      <c r="K18" s="8">
        <v>0</v>
      </c>
      <c r="L18" s="8">
        <v>0</v>
      </c>
      <c r="M18" s="8">
        <v>0</v>
      </c>
      <c r="N18" s="20">
        <v>99.99</v>
      </c>
      <c r="O18" s="12" t="s">
        <v>20</v>
      </c>
      <c r="P18" s="7" t="s">
        <v>72</v>
      </c>
      <c r="Q18" s="7" t="s">
        <v>73</v>
      </c>
      <c r="R18" s="7" t="s">
        <v>52</v>
      </c>
    </row>
    <row r="19" spans="2:18" s="4" customFormat="1" ht="30" x14ac:dyDescent="0.2">
      <c r="B19" s="15">
        <v>9</v>
      </c>
      <c r="C19" s="7" t="s">
        <v>53</v>
      </c>
      <c r="D19" s="6" t="s">
        <v>37</v>
      </c>
      <c r="E19" s="14" t="s">
        <v>36</v>
      </c>
      <c r="F19" s="8">
        <v>21.33</v>
      </c>
      <c r="G19" s="8">
        <v>78.66</v>
      </c>
      <c r="H19" s="8">
        <v>0</v>
      </c>
      <c r="I19" s="20">
        <f t="shared" si="0"/>
        <v>99.99</v>
      </c>
      <c r="J19" s="8">
        <v>0</v>
      </c>
      <c r="K19" s="8">
        <v>0</v>
      </c>
      <c r="L19" s="8">
        <v>0</v>
      </c>
      <c r="M19" s="8">
        <v>0</v>
      </c>
      <c r="N19" s="20">
        <v>99.99</v>
      </c>
      <c r="O19" s="12" t="s">
        <v>20</v>
      </c>
      <c r="P19" s="7" t="s">
        <v>72</v>
      </c>
      <c r="Q19" s="7" t="s">
        <v>73</v>
      </c>
      <c r="R19" s="7" t="s">
        <v>66</v>
      </c>
    </row>
    <row r="20" spans="2:18" s="4" customFormat="1" ht="45" x14ac:dyDescent="0.2">
      <c r="B20" s="15">
        <v>10</v>
      </c>
      <c r="C20" s="7" t="s">
        <v>38</v>
      </c>
      <c r="D20" s="6" t="s">
        <v>54</v>
      </c>
      <c r="E20" s="14" t="s">
        <v>75</v>
      </c>
      <c r="F20" s="8">
        <v>114</v>
      </c>
      <c r="G20" s="8">
        <v>363</v>
      </c>
      <c r="H20" s="8">
        <v>0</v>
      </c>
      <c r="I20" s="20">
        <f t="shared" si="0"/>
        <v>477</v>
      </c>
      <c r="J20" s="8">
        <v>0</v>
      </c>
      <c r="K20" s="8">
        <v>0</v>
      </c>
      <c r="L20" s="8">
        <v>0</v>
      </c>
      <c r="M20" s="8">
        <v>0</v>
      </c>
      <c r="N20" s="20">
        <v>477</v>
      </c>
      <c r="O20" s="12" t="s">
        <v>27</v>
      </c>
      <c r="P20" s="7" t="s">
        <v>55</v>
      </c>
      <c r="Q20" s="7" t="s">
        <v>76</v>
      </c>
      <c r="R20" s="7" t="s">
        <v>77</v>
      </c>
    </row>
    <row r="21" spans="2:18" s="4" customFormat="1" ht="45" x14ac:dyDescent="0.2">
      <c r="B21" s="15">
        <v>11</v>
      </c>
      <c r="C21" s="7" t="s">
        <v>56</v>
      </c>
      <c r="D21" s="6" t="s">
        <v>57</v>
      </c>
      <c r="E21" s="14" t="s">
        <v>58</v>
      </c>
      <c r="F21" s="8">
        <v>101</v>
      </c>
      <c r="G21" s="8">
        <v>363</v>
      </c>
      <c r="H21" s="8">
        <v>0</v>
      </c>
      <c r="I21" s="20">
        <f t="shared" si="0"/>
        <v>464</v>
      </c>
      <c r="J21" s="8">
        <v>0</v>
      </c>
      <c r="K21" s="8">
        <v>0</v>
      </c>
      <c r="L21" s="8">
        <v>0</v>
      </c>
      <c r="M21" s="8">
        <v>0</v>
      </c>
      <c r="N21" s="20">
        <v>464</v>
      </c>
      <c r="O21" s="12" t="s">
        <v>27</v>
      </c>
      <c r="P21" s="7" t="s">
        <v>55</v>
      </c>
      <c r="Q21" s="7" t="s">
        <v>76</v>
      </c>
      <c r="R21" s="7" t="s">
        <v>77</v>
      </c>
    </row>
    <row r="22" spans="2:18" s="4" customFormat="1" ht="45" x14ac:dyDescent="0.2">
      <c r="B22" s="15">
        <v>12</v>
      </c>
      <c r="C22" s="7" t="s">
        <v>38</v>
      </c>
      <c r="D22" s="6" t="s">
        <v>69</v>
      </c>
      <c r="E22" s="14" t="s">
        <v>59</v>
      </c>
      <c r="F22" s="8">
        <v>106</v>
      </c>
      <c r="G22" s="8">
        <v>363</v>
      </c>
      <c r="H22" s="8">
        <v>0</v>
      </c>
      <c r="I22" s="20">
        <f t="shared" si="0"/>
        <v>469</v>
      </c>
      <c r="J22" s="8">
        <v>0</v>
      </c>
      <c r="K22" s="8">
        <v>0</v>
      </c>
      <c r="L22" s="8">
        <v>740.02</v>
      </c>
      <c r="M22" s="8">
        <v>0</v>
      </c>
      <c r="N22" s="20">
        <f>SUM(I22+L22)</f>
        <v>1209.02</v>
      </c>
      <c r="O22" s="12" t="s">
        <v>27</v>
      </c>
      <c r="P22" s="7" t="s">
        <v>55</v>
      </c>
      <c r="Q22" s="7" t="s">
        <v>76</v>
      </c>
      <c r="R22" s="7" t="s">
        <v>77</v>
      </c>
    </row>
    <row r="23" spans="2:18" s="4" customFormat="1" ht="45" x14ac:dyDescent="0.2">
      <c r="B23" s="15">
        <v>13</v>
      </c>
      <c r="C23" s="7" t="s">
        <v>78</v>
      </c>
      <c r="D23" s="6" t="s">
        <v>40</v>
      </c>
      <c r="E23" s="14" t="s">
        <v>41</v>
      </c>
      <c r="F23" s="8">
        <v>101.5</v>
      </c>
      <c r="G23" s="8">
        <v>363</v>
      </c>
      <c r="H23" s="8">
        <v>0</v>
      </c>
      <c r="I23" s="20">
        <f t="shared" si="0"/>
        <v>464.5</v>
      </c>
      <c r="J23" s="8">
        <v>0</v>
      </c>
      <c r="K23" s="8">
        <v>0</v>
      </c>
      <c r="L23" s="8">
        <v>396.57</v>
      </c>
      <c r="M23" s="8">
        <v>0</v>
      </c>
      <c r="N23" s="20">
        <f>SUM(I23+L23)</f>
        <v>861.06999999999994</v>
      </c>
      <c r="O23" s="12" t="s">
        <v>27</v>
      </c>
      <c r="P23" s="7" t="s">
        <v>55</v>
      </c>
      <c r="Q23" s="7" t="s">
        <v>76</v>
      </c>
      <c r="R23" s="7" t="s">
        <v>77</v>
      </c>
    </row>
    <row r="24" spans="2:18" s="4" customFormat="1" ht="45" x14ac:dyDescent="0.2">
      <c r="B24" s="15">
        <v>14</v>
      </c>
      <c r="C24" s="7" t="s">
        <v>39</v>
      </c>
      <c r="D24" s="6" t="s">
        <v>28</v>
      </c>
      <c r="E24" s="14" t="s">
        <v>79</v>
      </c>
      <c r="F24" s="8">
        <v>0</v>
      </c>
      <c r="G24" s="8">
        <v>363</v>
      </c>
      <c r="H24" s="8">
        <v>0</v>
      </c>
      <c r="I24" s="20">
        <f t="shared" si="0"/>
        <v>363</v>
      </c>
      <c r="J24" s="8">
        <v>0</v>
      </c>
      <c r="K24" s="8">
        <v>0</v>
      </c>
      <c r="L24" s="8">
        <v>368.53</v>
      </c>
      <c r="M24" s="8">
        <v>0</v>
      </c>
      <c r="N24" s="20">
        <f>SUM(I24+L24)</f>
        <v>731.53</v>
      </c>
      <c r="O24" s="12" t="s">
        <v>27</v>
      </c>
      <c r="P24" s="7" t="s">
        <v>55</v>
      </c>
      <c r="Q24" s="7" t="s">
        <v>76</v>
      </c>
      <c r="R24" s="7" t="s">
        <v>77</v>
      </c>
    </row>
    <row r="25" spans="2:18" s="4" customFormat="1" ht="45" x14ac:dyDescent="0.2">
      <c r="B25" s="15">
        <v>15</v>
      </c>
      <c r="C25" s="7" t="s">
        <v>22</v>
      </c>
      <c r="D25" s="6" t="s">
        <v>23</v>
      </c>
      <c r="E25" s="14" t="s">
        <v>24</v>
      </c>
      <c r="F25" s="8">
        <v>122</v>
      </c>
      <c r="G25" s="8">
        <v>363</v>
      </c>
      <c r="H25" s="8">
        <v>0</v>
      </c>
      <c r="I25" s="20">
        <f t="shared" si="0"/>
        <v>485</v>
      </c>
      <c r="J25" s="8">
        <v>0</v>
      </c>
      <c r="K25" s="8">
        <v>0</v>
      </c>
      <c r="L25" s="8">
        <v>731</v>
      </c>
      <c r="M25" s="8">
        <v>0</v>
      </c>
      <c r="N25" s="20">
        <f>SUM(I25+L25)</f>
        <v>1216</v>
      </c>
      <c r="O25" s="12" t="s">
        <v>27</v>
      </c>
      <c r="P25" s="7" t="s">
        <v>55</v>
      </c>
      <c r="Q25" s="7" t="s">
        <v>76</v>
      </c>
      <c r="R25" s="7" t="s">
        <v>77</v>
      </c>
    </row>
    <row r="26" spans="2:18" s="4" customFormat="1" ht="45" x14ac:dyDescent="0.2">
      <c r="B26" s="15">
        <v>16</v>
      </c>
      <c r="C26" s="7" t="s">
        <v>29</v>
      </c>
      <c r="D26" s="6" t="s">
        <v>60</v>
      </c>
      <c r="E26" s="14" t="s">
        <v>80</v>
      </c>
      <c r="F26" s="8">
        <v>128</v>
      </c>
      <c r="G26" s="8">
        <v>363</v>
      </c>
      <c r="H26" s="8">
        <v>0</v>
      </c>
      <c r="I26" s="20">
        <f t="shared" si="0"/>
        <v>491</v>
      </c>
      <c r="J26" s="8">
        <v>0</v>
      </c>
      <c r="K26" s="8">
        <v>0</v>
      </c>
      <c r="L26" s="8">
        <v>392.04</v>
      </c>
      <c r="M26" s="8"/>
      <c r="N26" s="20">
        <f>SUM(I26+L26)</f>
        <v>883.04</v>
      </c>
      <c r="O26" s="12" t="s">
        <v>27</v>
      </c>
      <c r="P26" s="7" t="s">
        <v>55</v>
      </c>
      <c r="Q26" s="7" t="s">
        <v>76</v>
      </c>
      <c r="R26" s="7" t="s">
        <v>77</v>
      </c>
    </row>
    <row r="27" spans="2:18" s="4" customFormat="1" ht="45" x14ac:dyDescent="0.2">
      <c r="B27" s="15">
        <v>17</v>
      </c>
      <c r="C27" s="7" t="s">
        <v>21</v>
      </c>
      <c r="D27" s="6" t="s">
        <v>69</v>
      </c>
      <c r="E27" s="14" t="s">
        <v>59</v>
      </c>
      <c r="F27" s="8">
        <v>0</v>
      </c>
      <c r="G27" s="8">
        <v>100</v>
      </c>
      <c r="H27" s="8">
        <v>0</v>
      </c>
      <c r="I27" s="20">
        <f t="shared" si="0"/>
        <v>100</v>
      </c>
      <c r="J27" s="8">
        <v>0</v>
      </c>
      <c r="K27" s="8">
        <v>272</v>
      </c>
      <c r="L27" s="8">
        <v>0</v>
      </c>
      <c r="M27" s="8">
        <v>0</v>
      </c>
      <c r="N27" s="20">
        <f>SUM(I27+K27)</f>
        <v>372</v>
      </c>
      <c r="O27" s="12" t="s">
        <v>81</v>
      </c>
      <c r="P27" s="7" t="s">
        <v>82</v>
      </c>
      <c r="Q27" s="7" t="s">
        <v>83</v>
      </c>
      <c r="R27" s="7" t="s">
        <v>61</v>
      </c>
    </row>
    <row r="28" spans="2:18" s="4" customFormat="1" ht="45" x14ac:dyDescent="0.2">
      <c r="B28" s="15">
        <v>18</v>
      </c>
      <c r="C28" s="7" t="s">
        <v>38</v>
      </c>
      <c r="D28" s="6" t="s">
        <v>54</v>
      </c>
      <c r="E28" s="14" t="s">
        <v>75</v>
      </c>
      <c r="F28" s="8">
        <v>0</v>
      </c>
      <c r="G28" s="8">
        <v>100</v>
      </c>
      <c r="H28" s="8">
        <v>0</v>
      </c>
      <c r="I28" s="20">
        <f t="shared" si="0"/>
        <v>100</v>
      </c>
      <c r="J28" s="8">
        <v>0</v>
      </c>
      <c r="K28" s="8">
        <v>0</v>
      </c>
      <c r="L28" s="8">
        <v>0</v>
      </c>
      <c r="M28" s="8">
        <v>0</v>
      </c>
      <c r="N28" s="20">
        <f>SUM(I28+K28)</f>
        <v>100</v>
      </c>
      <c r="O28" s="12" t="s">
        <v>81</v>
      </c>
      <c r="P28" s="7" t="s">
        <v>82</v>
      </c>
      <c r="Q28" s="7" t="s">
        <v>83</v>
      </c>
      <c r="R28" s="7" t="s">
        <v>84</v>
      </c>
    </row>
    <row r="29" spans="2:18" s="4" customFormat="1" ht="45" x14ac:dyDescent="0.2">
      <c r="B29" s="15">
        <v>19</v>
      </c>
      <c r="C29" s="7" t="s">
        <v>53</v>
      </c>
      <c r="D29" s="6" t="s">
        <v>37</v>
      </c>
      <c r="E29" s="14" t="s">
        <v>36</v>
      </c>
      <c r="F29" s="8">
        <v>0</v>
      </c>
      <c r="G29" s="8">
        <v>100</v>
      </c>
      <c r="H29" s="8">
        <v>0</v>
      </c>
      <c r="I29" s="20">
        <f t="shared" si="0"/>
        <v>100</v>
      </c>
      <c r="J29" s="8">
        <v>0</v>
      </c>
      <c r="K29" s="8">
        <v>0</v>
      </c>
      <c r="L29" s="8">
        <v>0</v>
      </c>
      <c r="M29" s="8">
        <v>0</v>
      </c>
      <c r="N29" s="20">
        <v>100</v>
      </c>
      <c r="O29" s="12" t="s">
        <v>81</v>
      </c>
      <c r="P29" s="7" t="s">
        <v>82</v>
      </c>
      <c r="Q29" s="7" t="s">
        <v>83</v>
      </c>
      <c r="R29" s="7" t="s">
        <v>66</v>
      </c>
    </row>
    <row r="30" spans="2:18" s="4" customFormat="1" ht="45" x14ac:dyDescent="0.2">
      <c r="B30" s="15">
        <v>20</v>
      </c>
      <c r="C30" s="7" t="s">
        <v>32</v>
      </c>
      <c r="D30" s="6" t="s">
        <v>62</v>
      </c>
      <c r="E30" s="14" t="s">
        <v>33</v>
      </c>
      <c r="F30" s="8">
        <v>0</v>
      </c>
      <c r="G30" s="8">
        <v>100</v>
      </c>
      <c r="H30" s="8">
        <v>0</v>
      </c>
      <c r="I30" s="20">
        <f t="shared" si="0"/>
        <v>100</v>
      </c>
      <c r="J30" s="8">
        <v>0</v>
      </c>
      <c r="K30" s="8">
        <v>0</v>
      </c>
      <c r="L30" s="8">
        <v>0</v>
      </c>
      <c r="M30" s="8">
        <v>0</v>
      </c>
      <c r="N30" s="20">
        <v>100</v>
      </c>
      <c r="O30" s="12" t="s">
        <v>81</v>
      </c>
      <c r="P30" s="7" t="s">
        <v>82</v>
      </c>
      <c r="Q30" s="7" t="s">
        <v>83</v>
      </c>
      <c r="R30" s="7" t="s">
        <v>85</v>
      </c>
    </row>
    <row r="31" spans="2:18" s="2" customFormat="1" ht="26.25" x14ac:dyDescent="0.25">
      <c r="B31" s="33" t="s">
        <v>25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</row>
    <row r="32" spans="2:18" s="2" customFormat="1" ht="75" x14ac:dyDescent="0.25">
      <c r="B32" s="6">
        <v>21</v>
      </c>
      <c r="C32" s="6" t="s">
        <v>38</v>
      </c>
      <c r="D32" s="6" t="s">
        <v>69</v>
      </c>
      <c r="E32" s="14" t="s">
        <v>46</v>
      </c>
      <c r="F32" s="8">
        <v>128</v>
      </c>
      <c r="G32" s="8">
        <v>185</v>
      </c>
      <c r="H32" s="8">
        <v>0</v>
      </c>
      <c r="I32" s="20">
        <f>SUM(F32:H32)</f>
        <v>313</v>
      </c>
      <c r="J32" s="8">
        <v>0</v>
      </c>
      <c r="K32" s="8">
        <v>0</v>
      </c>
      <c r="L32" s="8">
        <v>685.85</v>
      </c>
      <c r="M32" s="8">
        <v>0</v>
      </c>
      <c r="N32" s="20">
        <f>SUM(I32+L32)</f>
        <v>998.85</v>
      </c>
      <c r="O32" s="8" t="s">
        <v>102</v>
      </c>
      <c r="P32" s="7" t="s">
        <v>103</v>
      </c>
      <c r="Q32" s="7" t="s">
        <v>104</v>
      </c>
      <c r="R32" s="7" t="s">
        <v>105</v>
      </c>
    </row>
    <row r="33" spans="2:18" s="2" customFormat="1" ht="76.5" customHeight="1" x14ac:dyDescent="0.25">
      <c r="B33" s="6">
        <v>22</v>
      </c>
      <c r="C33" s="6" t="s">
        <v>30</v>
      </c>
      <c r="D33" s="6" t="s">
        <v>60</v>
      </c>
      <c r="E33" s="14" t="s">
        <v>80</v>
      </c>
      <c r="F33" s="8">
        <v>128</v>
      </c>
      <c r="G33" s="8">
        <v>238</v>
      </c>
      <c r="H33" s="8">
        <v>0</v>
      </c>
      <c r="I33" s="20">
        <f>SUM(F33:H33)</f>
        <v>366</v>
      </c>
      <c r="J33" s="8">
        <v>0</v>
      </c>
      <c r="K33" s="8">
        <v>0</v>
      </c>
      <c r="L33" s="8">
        <v>391.48</v>
      </c>
      <c r="M33" s="8">
        <v>0</v>
      </c>
      <c r="N33" s="20">
        <f>SUM(I33+L33)</f>
        <v>757.48</v>
      </c>
      <c r="O33" s="8" t="s">
        <v>102</v>
      </c>
      <c r="P33" s="7" t="s">
        <v>103</v>
      </c>
      <c r="Q33" s="7" t="s">
        <v>104</v>
      </c>
      <c r="R33" s="7" t="s">
        <v>105</v>
      </c>
    </row>
    <row r="34" spans="2:18" s="2" customFormat="1" ht="26.25" x14ac:dyDescent="0.25">
      <c r="B34" s="33" t="s">
        <v>31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5" spans="2:18" s="2" customFormat="1" ht="45" x14ac:dyDescent="0.25">
      <c r="B35" s="6">
        <v>23</v>
      </c>
      <c r="C35" s="6" t="s">
        <v>38</v>
      </c>
      <c r="D35" s="6" t="s">
        <v>69</v>
      </c>
      <c r="E35" s="14" t="s">
        <v>46</v>
      </c>
      <c r="F35" s="8">
        <v>0</v>
      </c>
      <c r="G35" s="8">
        <v>92.75</v>
      </c>
      <c r="H35" s="8">
        <v>68</v>
      </c>
      <c r="I35" s="20">
        <f>SUM(F35:H35)</f>
        <v>160.75</v>
      </c>
      <c r="J35" s="8">
        <v>0</v>
      </c>
      <c r="K35" s="8">
        <v>0</v>
      </c>
      <c r="L35" s="8">
        <v>0</v>
      </c>
      <c r="M35" s="8">
        <v>0</v>
      </c>
      <c r="N35" s="20">
        <v>160.75</v>
      </c>
      <c r="O35" s="8" t="s">
        <v>106</v>
      </c>
      <c r="P35" s="7" t="s">
        <v>107</v>
      </c>
      <c r="Q35" s="6" t="s">
        <v>43</v>
      </c>
      <c r="R35" s="7" t="s">
        <v>44</v>
      </c>
    </row>
    <row r="36" spans="2:18" s="2" customFormat="1" ht="30" x14ac:dyDescent="0.25">
      <c r="B36" s="6">
        <v>24</v>
      </c>
      <c r="C36" s="7" t="s">
        <v>38</v>
      </c>
      <c r="D36" s="6" t="s">
        <v>54</v>
      </c>
      <c r="E36" s="14" t="s">
        <v>75</v>
      </c>
      <c r="F36" s="8">
        <v>0</v>
      </c>
      <c r="G36" s="8">
        <v>92.75</v>
      </c>
      <c r="H36" s="8">
        <v>77</v>
      </c>
      <c r="I36" s="20">
        <f>SUM(F36:H36)</f>
        <v>169.75</v>
      </c>
      <c r="J36" s="8">
        <v>0</v>
      </c>
      <c r="K36" s="8">
        <v>564</v>
      </c>
      <c r="L36" s="8">
        <v>0</v>
      </c>
      <c r="M36" s="8">
        <v>0</v>
      </c>
      <c r="N36" s="20">
        <f>SUM(I36+K36)</f>
        <v>733.75</v>
      </c>
      <c r="O36" s="8" t="s">
        <v>106</v>
      </c>
      <c r="P36" s="7" t="s">
        <v>107</v>
      </c>
      <c r="Q36" s="6" t="s">
        <v>43</v>
      </c>
      <c r="R36" s="7" t="s">
        <v>84</v>
      </c>
    </row>
    <row r="37" spans="2:18" s="2" customFormat="1" ht="30" x14ac:dyDescent="0.25">
      <c r="B37" s="6">
        <v>25</v>
      </c>
      <c r="C37" s="7" t="s">
        <v>53</v>
      </c>
      <c r="D37" s="6" t="s">
        <v>37</v>
      </c>
      <c r="E37" s="14" t="s">
        <v>36</v>
      </c>
      <c r="F37" s="8">
        <v>0</v>
      </c>
      <c r="G37" s="8">
        <v>92.75</v>
      </c>
      <c r="H37" s="8">
        <v>30</v>
      </c>
      <c r="I37" s="20">
        <f>SUM(G37+H37)</f>
        <v>122.75</v>
      </c>
      <c r="J37" s="8">
        <v>0</v>
      </c>
      <c r="K37" s="8">
        <v>0</v>
      </c>
      <c r="L37" s="8">
        <v>0</v>
      </c>
      <c r="M37" s="8">
        <v>0</v>
      </c>
      <c r="N37" s="20">
        <v>122.75</v>
      </c>
      <c r="O37" s="8" t="s">
        <v>106</v>
      </c>
      <c r="P37" s="7" t="s">
        <v>107</v>
      </c>
      <c r="Q37" s="6" t="s">
        <v>43</v>
      </c>
      <c r="R37" s="6" t="s">
        <v>108</v>
      </c>
    </row>
    <row r="38" spans="2:18" s="2" customFormat="1" ht="30" x14ac:dyDescent="0.25">
      <c r="B38" s="6">
        <v>26</v>
      </c>
      <c r="C38" s="6" t="s">
        <v>86</v>
      </c>
      <c r="D38" s="6" t="s">
        <v>109</v>
      </c>
      <c r="E38" s="14" t="s">
        <v>45</v>
      </c>
      <c r="F38" s="8">
        <v>0</v>
      </c>
      <c r="G38" s="8">
        <v>92.75</v>
      </c>
      <c r="H38" s="8">
        <v>0</v>
      </c>
      <c r="I38" s="20">
        <v>92.75</v>
      </c>
      <c r="J38" s="8">
        <v>0</v>
      </c>
      <c r="K38" s="8">
        <v>0</v>
      </c>
      <c r="L38" s="8">
        <v>0</v>
      </c>
      <c r="M38" s="8">
        <v>0</v>
      </c>
      <c r="N38" s="20">
        <v>92.75</v>
      </c>
      <c r="O38" s="8" t="s">
        <v>106</v>
      </c>
      <c r="P38" s="7" t="s">
        <v>107</v>
      </c>
      <c r="Q38" s="6" t="s">
        <v>43</v>
      </c>
      <c r="R38" s="7" t="s">
        <v>110</v>
      </c>
    </row>
    <row r="39" spans="2:18" s="2" customFormat="1" ht="26.25" x14ac:dyDescent="0.25">
      <c r="B39" s="30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21" customFormat="1" ht="30" x14ac:dyDescent="0.25">
      <c r="B40" s="22">
        <v>27</v>
      </c>
      <c r="C40" s="7" t="s">
        <v>38</v>
      </c>
      <c r="D40" s="6" t="s">
        <v>54</v>
      </c>
      <c r="E40" s="14" t="s">
        <v>75</v>
      </c>
      <c r="F40" s="8">
        <v>0</v>
      </c>
      <c r="G40" s="8">
        <v>0</v>
      </c>
      <c r="H40" s="8">
        <v>132.4</v>
      </c>
      <c r="I40" s="20">
        <v>132.4</v>
      </c>
      <c r="J40" s="8">
        <v>0</v>
      </c>
      <c r="K40" s="8">
        <v>378</v>
      </c>
      <c r="L40" s="8">
        <v>0</v>
      </c>
      <c r="M40" s="8">
        <v>0</v>
      </c>
      <c r="N40" s="20">
        <f>SUM(I40+K40)</f>
        <v>510.4</v>
      </c>
      <c r="O40" s="22" t="s">
        <v>87</v>
      </c>
      <c r="P40" s="23" t="s">
        <v>111</v>
      </c>
      <c r="Q40" s="23" t="s">
        <v>43</v>
      </c>
      <c r="R40" s="7" t="s">
        <v>84</v>
      </c>
    </row>
    <row r="41" spans="2:18" s="21" customFormat="1" ht="45" x14ac:dyDescent="0.25">
      <c r="B41" s="22">
        <v>28</v>
      </c>
      <c r="C41" s="6" t="s">
        <v>38</v>
      </c>
      <c r="D41" s="6" t="s">
        <v>69</v>
      </c>
      <c r="E41" s="14" t="s">
        <v>46</v>
      </c>
      <c r="F41" s="8">
        <v>0</v>
      </c>
      <c r="G41" s="8">
        <v>174.4</v>
      </c>
      <c r="H41" s="8">
        <v>0</v>
      </c>
      <c r="I41" s="20">
        <v>174.4</v>
      </c>
      <c r="J41" s="8">
        <v>0</v>
      </c>
      <c r="K41" s="8">
        <v>0</v>
      </c>
      <c r="L41" s="8">
        <v>0</v>
      </c>
      <c r="M41" s="8">
        <v>0</v>
      </c>
      <c r="N41" s="20">
        <v>174.4</v>
      </c>
      <c r="O41" s="22" t="s">
        <v>87</v>
      </c>
      <c r="P41" s="23" t="s">
        <v>111</v>
      </c>
      <c r="Q41" s="23" t="s">
        <v>43</v>
      </c>
      <c r="R41" s="7" t="s">
        <v>44</v>
      </c>
    </row>
    <row r="42" spans="2:18" s="21" customFormat="1" ht="45" x14ac:dyDescent="0.25">
      <c r="B42" s="22">
        <v>29</v>
      </c>
      <c r="C42" s="7" t="s">
        <v>22</v>
      </c>
      <c r="D42" s="6" t="s">
        <v>23</v>
      </c>
      <c r="E42" s="14" t="s">
        <v>24</v>
      </c>
      <c r="F42" s="8">
        <v>0</v>
      </c>
      <c r="G42" s="8">
        <v>132.4</v>
      </c>
      <c r="H42" s="8">
        <v>0</v>
      </c>
      <c r="I42" s="20">
        <v>132.4</v>
      </c>
      <c r="J42" s="8">
        <v>0</v>
      </c>
      <c r="K42" s="8">
        <v>0</v>
      </c>
      <c r="L42" s="8">
        <v>0</v>
      </c>
      <c r="M42" s="8">
        <v>0</v>
      </c>
      <c r="N42" s="20">
        <v>132.4</v>
      </c>
      <c r="O42" s="22" t="s">
        <v>87</v>
      </c>
      <c r="P42" s="23" t="s">
        <v>111</v>
      </c>
      <c r="Q42" s="23" t="s">
        <v>43</v>
      </c>
      <c r="R42" s="7" t="s">
        <v>44</v>
      </c>
    </row>
    <row r="43" spans="2:18" s="21" customFormat="1" ht="30" x14ac:dyDescent="0.25">
      <c r="B43" s="22">
        <v>30</v>
      </c>
      <c r="C43" s="7" t="s">
        <v>53</v>
      </c>
      <c r="D43" s="6" t="s">
        <v>37</v>
      </c>
      <c r="E43" s="14" t="s">
        <v>36</v>
      </c>
      <c r="F43" s="8">
        <v>0</v>
      </c>
      <c r="G43" s="8">
        <v>132.4</v>
      </c>
      <c r="H43" s="8">
        <v>0</v>
      </c>
      <c r="I43" s="20">
        <v>132.4</v>
      </c>
      <c r="J43" s="8">
        <v>0</v>
      </c>
      <c r="K43" s="8">
        <v>0</v>
      </c>
      <c r="L43" s="8">
        <v>0</v>
      </c>
      <c r="M43" s="8">
        <v>0</v>
      </c>
      <c r="N43" s="20">
        <v>132.4</v>
      </c>
      <c r="O43" s="22" t="s">
        <v>87</v>
      </c>
      <c r="P43" s="23" t="s">
        <v>111</v>
      </c>
      <c r="Q43" s="23" t="s">
        <v>43</v>
      </c>
      <c r="R43" s="6" t="s">
        <v>108</v>
      </c>
    </row>
    <row r="44" spans="2:18" s="21" customFormat="1" ht="30" x14ac:dyDescent="0.25">
      <c r="B44" s="22">
        <v>31</v>
      </c>
      <c r="C44" s="6" t="s">
        <v>32</v>
      </c>
      <c r="D44" s="6" t="s">
        <v>109</v>
      </c>
      <c r="E44" s="14" t="s">
        <v>45</v>
      </c>
      <c r="F44" s="8">
        <v>0</v>
      </c>
      <c r="G44" s="8">
        <v>132.4</v>
      </c>
      <c r="H44" s="8">
        <v>0</v>
      </c>
      <c r="I44" s="20">
        <v>132.4</v>
      </c>
      <c r="J44" s="8">
        <v>0</v>
      </c>
      <c r="K44" s="8">
        <v>0</v>
      </c>
      <c r="L44" s="8">
        <v>0</v>
      </c>
      <c r="M44" s="8">
        <v>0</v>
      </c>
      <c r="N44" s="20">
        <v>132.4</v>
      </c>
      <c r="O44" s="22" t="s">
        <v>87</v>
      </c>
      <c r="P44" s="23" t="s">
        <v>111</v>
      </c>
      <c r="Q44" s="23" t="s">
        <v>43</v>
      </c>
      <c r="R44" s="7" t="s">
        <v>110</v>
      </c>
    </row>
    <row r="45" spans="2:18" s="21" customFormat="1" ht="30" x14ac:dyDescent="0.25">
      <c r="B45" s="22">
        <v>32</v>
      </c>
      <c r="C45" s="6" t="s">
        <v>112</v>
      </c>
      <c r="D45" s="6" t="s">
        <v>113</v>
      </c>
      <c r="E45" s="14" t="s">
        <v>114</v>
      </c>
      <c r="F45" s="8">
        <v>0</v>
      </c>
      <c r="G45" s="8">
        <v>166</v>
      </c>
      <c r="H45" s="8">
        <v>0</v>
      </c>
      <c r="I45" s="20">
        <v>166</v>
      </c>
      <c r="J45" s="8">
        <v>0</v>
      </c>
      <c r="K45" s="8">
        <v>690</v>
      </c>
      <c r="L45" s="8">
        <v>0</v>
      </c>
      <c r="M45" s="8">
        <v>0</v>
      </c>
      <c r="N45" s="20">
        <v>856</v>
      </c>
      <c r="O45" s="22" t="s">
        <v>96</v>
      </c>
      <c r="P45" s="23" t="s">
        <v>115</v>
      </c>
      <c r="Q45" s="23" t="s">
        <v>97</v>
      </c>
      <c r="R45" s="7" t="s">
        <v>116</v>
      </c>
    </row>
    <row r="46" spans="2:18" s="21" customFormat="1" ht="30" x14ac:dyDescent="0.25">
      <c r="B46" s="22">
        <v>33</v>
      </c>
      <c r="C46" s="7" t="s">
        <v>22</v>
      </c>
      <c r="D46" s="6" t="s">
        <v>23</v>
      </c>
      <c r="E46" s="14" t="s">
        <v>24</v>
      </c>
      <c r="F46" s="8">
        <v>111</v>
      </c>
      <c r="G46" s="8">
        <v>146</v>
      </c>
      <c r="H46" s="8">
        <v>0</v>
      </c>
      <c r="I46" s="20">
        <f>SUM(F46+G46)</f>
        <v>257</v>
      </c>
      <c r="J46" s="8">
        <v>0</v>
      </c>
      <c r="K46" s="8">
        <v>0</v>
      </c>
      <c r="L46" s="8">
        <v>0</v>
      </c>
      <c r="M46" s="8">
        <v>573.03</v>
      </c>
      <c r="N46" s="20">
        <f>SUM(I46+L46)</f>
        <v>257</v>
      </c>
      <c r="O46" s="22" t="s">
        <v>102</v>
      </c>
      <c r="P46" s="23" t="s">
        <v>117</v>
      </c>
      <c r="Q46" s="23" t="s">
        <v>118</v>
      </c>
      <c r="R46" s="7" t="s">
        <v>119</v>
      </c>
    </row>
    <row r="47" spans="2:18" s="21" customFormat="1" ht="30" x14ac:dyDescent="0.25">
      <c r="B47" s="22">
        <v>34</v>
      </c>
      <c r="C47" s="7" t="s">
        <v>38</v>
      </c>
      <c r="D47" s="6" t="s">
        <v>69</v>
      </c>
      <c r="E47" s="14" t="s">
        <v>59</v>
      </c>
      <c r="F47" s="8">
        <v>124</v>
      </c>
      <c r="G47" s="8">
        <v>125</v>
      </c>
      <c r="H47" s="8">
        <v>0</v>
      </c>
      <c r="I47" s="20">
        <f>SUM(F47+G47)</f>
        <v>249</v>
      </c>
      <c r="J47" s="8">
        <v>0</v>
      </c>
      <c r="K47" s="8">
        <v>0</v>
      </c>
      <c r="L47" s="8">
        <v>334.33</v>
      </c>
      <c r="M47" s="8">
        <v>0</v>
      </c>
      <c r="N47" s="20">
        <f>SUM(I47+L47)</f>
        <v>583.32999999999993</v>
      </c>
      <c r="O47" s="22" t="s">
        <v>102</v>
      </c>
      <c r="P47" s="23" t="s">
        <v>117</v>
      </c>
      <c r="Q47" s="23" t="s">
        <v>118</v>
      </c>
      <c r="R47" s="7" t="s">
        <v>119</v>
      </c>
    </row>
    <row r="48" spans="2:18" s="2" customFormat="1" ht="26.25" x14ac:dyDescent="0.25">
      <c r="B48" s="33" t="s">
        <v>35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</row>
    <row r="49" spans="2:18" s="4" customFormat="1" ht="45" x14ac:dyDescent="0.2">
      <c r="B49" s="22">
        <v>35</v>
      </c>
      <c r="C49" s="27" t="s">
        <v>120</v>
      </c>
      <c r="D49" s="27" t="s">
        <v>121</v>
      </c>
      <c r="E49" s="27" t="s">
        <v>122</v>
      </c>
      <c r="F49" s="26">
        <v>256</v>
      </c>
      <c r="G49" s="26">
        <v>404</v>
      </c>
      <c r="H49" s="26">
        <v>128</v>
      </c>
      <c r="I49" s="28">
        <f>SUM(F49+G49+H49)</f>
        <v>788</v>
      </c>
      <c r="J49" s="26">
        <v>1026</v>
      </c>
      <c r="K49" s="26">
        <v>0</v>
      </c>
      <c r="L49" s="26">
        <v>757.45</v>
      </c>
      <c r="M49" s="26">
        <v>0</v>
      </c>
      <c r="N49" s="28">
        <f>SUM(I49+J49+L49)</f>
        <v>2571.4499999999998</v>
      </c>
      <c r="O49" s="27" t="s">
        <v>88</v>
      </c>
      <c r="P49" s="12" t="s">
        <v>123</v>
      </c>
      <c r="Q49" s="8" t="s">
        <v>124</v>
      </c>
      <c r="R49" s="12" t="s">
        <v>125</v>
      </c>
    </row>
    <row r="50" spans="2:18" s="4" customFormat="1" ht="30" x14ac:dyDescent="0.2">
      <c r="B50" s="22">
        <v>36</v>
      </c>
      <c r="C50" s="27" t="s">
        <v>32</v>
      </c>
      <c r="D50" s="27" t="s">
        <v>109</v>
      </c>
      <c r="E50" s="14" t="s">
        <v>45</v>
      </c>
      <c r="F50" s="26">
        <v>89</v>
      </c>
      <c r="G50" s="26">
        <v>116</v>
      </c>
      <c r="H50" s="26">
        <v>0</v>
      </c>
      <c r="I50" s="28">
        <f>SUM(F50+G50)</f>
        <v>205</v>
      </c>
      <c r="J50" s="26">
        <v>0</v>
      </c>
      <c r="K50" s="26">
        <v>690</v>
      </c>
      <c r="L50" s="26">
        <v>0</v>
      </c>
      <c r="M50" s="26">
        <v>0</v>
      </c>
      <c r="N50" s="28">
        <f>SUM(I50+K50)</f>
        <v>895</v>
      </c>
      <c r="O50" s="27" t="s">
        <v>20</v>
      </c>
      <c r="P50" s="12" t="s">
        <v>126</v>
      </c>
      <c r="Q50" s="8" t="s">
        <v>127</v>
      </c>
      <c r="R50" s="7" t="s">
        <v>98</v>
      </c>
    </row>
    <row r="51" spans="2:18" s="2" customFormat="1" ht="26.25" x14ac:dyDescent="0.25">
      <c r="B51" s="30" t="s">
        <v>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</row>
    <row r="52" spans="2:18" s="2" customFormat="1" ht="45" x14ac:dyDescent="0.25">
      <c r="B52" s="22">
        <v>37</v>
      </c>
      <c r="C52" s="7" t="s">
        <v>22</v>
      </c>
      <c r="D52" s="6" t="s">
        <v>23</v>
      </c>
      <c r="E52" s="14" t="s">
        <v>24</v>
      </c>
      <c r="F52" s="8">
        <v>0</v>
      </c>
      <c r="G52" s="8">
        <v>0</v>
      </c>
      <c r="H52" s="8">
        <v>0</v>
      </c>
      <c r="I52" s="20">
        <v>0</v>
      </c>
      <c r="J52" s="8">
        <v>0</v>
      </c>
      <c r="K52" s="8">
        <v>1114</v>
      </c>
      <c r="L52" s="8">
        <v>0</v>
      </c>
      <c r="M52" s="8">
        <v>0</v>
      </c>
      <c r="N52" s="20">
        <v>1114</v>
      </c>
      <c r="O52" s="23" t="s">
        <v>91</v>
      </c>
      <c r="P52" s="23" t="s">
        <v>128</v>
      </c>
      <c r="Q52" s="23" t="s">
        <v>92</v>
      </c>
      <c r="R52" s="7" t="s">
        <v>129</v>
      </c>
    </row>
    <row r="53" spans="2:18" s="21" customFormat="1" ht="30" x14ac:dyDescent="0.25">
      <c r="B53" s="22">
        <v>38</v>
      </c>
      <c r="C53" s="7" t="s">
        <v>78</v>
      </c>
      <c r="D53" s="6" t="s">
        <v>40</v>
      </c>
      <c r="E53" s="14" t="s">
        <v>41</v>
      </c>
      <c r="F53" s="8">
        <v>124</v>
      </c>
      <c r="G53" s="8">
        <v>150</v>
      </c>
      <c r="H53" s="8">
        <v>125.5</v>
      </c>
      <c r="I53" s="20">
        <f>SUM(F53+G53+H53)</f>
        <v>399.5</v>
      </c>
      <c r="J53" s="29">
        <v>0</v>
      </c>
      <c r="K53" s="8">
        <v>0</v>
      </c>
      <c r="L53" s="8">
        <v>459.52</v>
      </c>
      <c r="M53" s="8">
        <v>0</v>
      </c>
      <c r="N53" s="20">
        <f>SUM(I53+L53)</f>
        <v>859.02</v>
      </c>
      <c r="O53" s="22" t="s">
        <v>130</v>
      </c>
      <c r="P53" s="23" t="s">
        <v>131</v>
      </c>
      <c r="Q53" s="23" t="s">
        <v>93</v>
      </c>
      <c r="R53" s="7" t="s">
        <v>132</v>
      </c>
    </row>
    <row r="54" spans="2:18" s="21" customFormat="1" ht="30" x14ac:dyDescent="0.25">
      <c r="B54" s="22">
        <v>39</v>
      </c>
      <c r="C54" s="6" t="s">
        <v>30</v>
      </c>
      <c r="D54" s="6" t="s">
        <v>94</v>
      </c>
      <c r="E54" s="6" t="s">
        <v>95</v>
      </c>
      <c r="F54" s="8">
        <v>124</v>
      </c>
      <c r="G54" s="8">
        <v>150</v>
      </c>
      <c r="H54" s="8">
        <v>125.5</v>
      </c>
      <c r="I54" s="20">
        <v>399.5</v>
      </c>
      <c r="J54" s="8">
        <v>0</v>
      </c>
      <c r="K54" s="8">
        <v>0</v>
      </c>
      <c r="L54" s="8">
        <v>459.52</v>
      </c>
      <c r="M54" s="8">
        <v>0</v>
      </c>
      <c r="N54" s="20">
        <v>859.02</v>
      </c>
      <c r="O54" s="22" t="s">
        <v>130</v>
      </c>
      <c r="P54" s="23" t="s">
        <v>131</v>
      </c>
      <c r="Q54" s="23" t="s">
        <v>93</v>
      </c>
      <c r="R54" s="7" t="s">
        <v>132</v>
      </c>
    </row>
    <row r="55" spans="2:18" s="21" customFormat="1" ht="45" x14ac:dyDescent="0.25">
      <c r="B55" s="22">
        <v>40</v>
      </c>
      <c r="C55" s="6" t="s">
        <v>21</v>
      </c>
      <c r="D55" s="6" t="s">
        <v>69</v>
      </c>
      <c r="E55" s="6" t="s">
        <v>46</v>
      </c>
      <c r="F55" s="8">
        <v>0</v>
      </c>
      <c r="G55" s="8">
        <v>107.57</v>
      </c>
      <c r="H55" s="8">
        <v>0</v>
      </c>
      <c r="I55" s="20">
        <v>107.57</v>
      </c>
      <c r="J55" s="8">
        <v>0</v>
      </c>
      <c r="K55" s="8">
        <v>243</v>
      </c>
      <c r="L55" s="8">
        <v>0</v>
      </c>
      <c r="M55" s="8">
        <v>0</v>
      </c>
      <c r="N55" s="20">
        <f>SUM(I55+K55)</f>
        <v>350.57</v>
      </c>
      <c r="O55" s="22" t="s">
        <v>133</v>
      </c>
      <c r="P55" s="23" t="s">
        <v>134</v>
      </c>
      <c r="Q55" s="23" t="s">
        <v>135</v>
      </c>
      <c r="R55" s="7" t="s">
        <v>136</v>
      </c>
    </row>
    <row r="56" spans="2:18" s="21" customFormat="1" ht="30" x14ac:dyDescent="0.25">
      <c r="B56" s="22">
        <v>41</v>
      </c>
      <c r="C56" s="6" t="s">
        <v>32</v>
      </c>
      <c r="D56" s="6" t="s">
        <v>137</v>
      </c>
      <c r="E56" s="6" t="s">
        <v>45</v>
      </c>
      <c r="F56" s="8">
        <v>0</v>
      </c>
      <c r="G56" s="8">
        <v>107.57</v>
      </c>
      <c r="H56" s="8">
        <v>0</v>
      </c>
      <c r="I56" s="20">
        <v>107.57</v>
      </c>
      <c r="J56" s="8">
        <v>0</v>
      </c>
      <c r="K56" s="8">
        <v>0</v>
      </c>
      <c r="L56" s="8">
        <v>0</v>
      </c>
      <c r="M56" s="8">
        <v>0</v>
      </c>
      <c r="N56" s="20">
        <v>107.57</v>
      </c>
      <c r="O56" s="22" t="s">
        <v>133</v>
      </c>
      <c r="P56" s="23" t="s">
        <v>134</v>
      </c>
      <c r="Q56" s="23" t="s">
        <v>135</v>
      </c>
      <c r="R56" s="7" t="s">
        <v>138</v>
      </c>
    </row>
    <row r="57" spans="2:18" s="21" customFormat="1" ht="30" x14ac:dyDescent="0.25">
      <c r="B57" s="22">
        <v>42</v>
      </c>
      <c r="C57" s="6" t="s">
        <v>53</v>
      </c>
      <c r="D57" s="6" t="s">
        <v>101</v>
      </c>
      <c r="E57" s="14" t="s">
        <v>36</v>
      </c>
      <c r="F57" s="8">
        <v>0</v>
      </c>
      <c r="G57" s="8">
        <v>107.57</v>
      </c>
      <c r="H57" s="8">
        <v>0</v>
      </c>
      <c r="I57" s="20">
        <v>107.57</v>
      </c>
      <c r="J57" s="8">
        <v>0</v>
      </c>
      <c r="K57" s="8">
        <v>0</v>
      </c>
      <c r="L57" s="8">
        <v>0</v>
      </c>
      <c r="M57" s="8">
        <v>0</v>
      </c>
      <c r="N57" s="20">
        <v>107.57</v>
      </c>
      <c r="O57" s="22" t="s">
        <v>133</v>
      </c>
      <c r="P57" s="23" t="s">
        <v>134</v>
      </c>
      <c r="Q57" s="23" t="s">
        <v>135</v>
      </c>
      <c r="R57" s="7" t="s">
        <v>66</v>
      </c>
    </row>
    <row r="58" spans="2:18" s="21" customFormat="1" ht="45" x14ac:dyDescent="0.25">
      <c r="B58" s="22">
        <v>43</v>
      </c>
      <c r="C58" s="6" t="s">
        <v>53</v>
      </c>
      <c r="D58" s="6" t="s">
        <v>146</v>
      </c>
      <c r="E58" s="14" t="s">
        <v>147</v>
      </c>
      <c r="F58" s="8">
        <v>0</v>
      </c>
      <c r="G58" s="8">
        <v>107.57</v>
      </c>
      <c r="H58" s="8">
        <v>0</v>
      </c>
      <c r="I58" s="20">
        <v>107.57</v>
      </c>
      <c r="J58" s="8">
        <v>0</v>
      </c>
      <c r="K58" s="8">
        <v>0</v>
      </c>
      <c r="L58" s="8">
        <v>0</v>
      </c>
      <c r="M58" s="8">
        <v>0</v>
      </c>
      <c r="N58" s="20">
        <v>107.57</v>
      </c>
      <c r="O58" s="22" t="s">
        <v>133</v>
      </c>
      <c r="P58" s="23" t="s">
        <v>134</v>
      </c>
      <c r="Q58" s="23" t="s">
        <v>135</v>
      </c>
      <c r="R58" s="7" t="s">
        <v>136</v>
      </c>
    </row>
    <row r="59" spans="2:18" s="21" customFormat="1" ht="45" x14ac:dyDescent="0.25">
      <c r="B59" s="22">
        <v>44</v>
      </c>
      <c r="C59" s="6" t="s">
        <v>161</v>
      </c>
      <c r="D59" s="6" t="s">
        <v>162</v>
      </c>
      <c r="E59" s="14" t="s">
        <v>163</v>
      </c>
      <c r="F59" s="8">
        <v>0</v>
      </c>
      <c r="G59" s="8">
        <v>128</v>
      </c>
      <c r="H59" s="8">
        <v>0</v>
      </c>
      <c r="I59" s="20">
        <v>128</v>
      </c>
      <c r="J59" s="8">
        <v>0</v>
      </c>
      <c r="K59" s="8">
        <v>300</v>
      </c>
      <c r="L59" s="8">
        <v>0</v>
      </c>
      <c r="M59" s="8">
        <v>0</v>
      </c>
      <c r="N59" s="20">
        <f>SUM(I59+K59)</f>
        <v>428</v>
      </c>
      <c r="O59" s="22" t="s">
        <v>164</v>
      </c>
      <c r="P59" s="23" t="s">
        <v>165</v>
      </c>
      <c r="Q59" s="8" t="s">
        <v>124</v>
      </c>
      <c r="R59" s="12" t="s">
        <v>166</v>
      </c>
    </row>
    <row r="60" spans="2:18" ht="45" x14ac:dyDescent="0.25">
      <c r="B60" s="22">
        <v>47</v>
      </c>
      <c r="C60" s="7" t="s">
        <v>22</v>
      </c>
      <c r="D60" s="6" t="s">
        <v>23</v>
      </c>
      <c r="E60" s="14" t="s">
        <v>24</v>
      </c>
      <c r="F60" s="8">
        <v>0</v>
      </c>
      <c r="G60" s="8">
        <v>486</v>
      </c>
      <c r="H60" s="8">
        <v>0</v>
      </c>
      <c r="I60" s="20">
        <v>486</v>
      </c>
      <c r="J60" s="8">
        <v>0</v>
      </c>
      <c r="K60" s="8">
        <v>480</v>
      </c>
      <c r="L60" s="8">
        <v>600</v>
      </c>
      <c r="M60" s="8">
        <v>0</v>
      </c>
      <c r="N60" s="20">
        <f>SUM(I60+K60+L60)</f>
        <v>1566</v>
      </c>
      <c r="O60" s="22" t="s">
        <v>89</v>
      </c>
      <c r="P60" s="23" t="s">
        <v>90</v>
      </c>
      <c r="Q60" s="23" t="s">
        <v>99</v>
      </c>
      <c r="R60" s="7" t="s">
        <v>100</v>
      </c>
    </row>
    <row r="61" spans="2:18" s="2" customFormat="1" ht="45" x14ac:dyDescent="0.25">
      <c r="B61" s="22">
        <v>48</v>
      </c>
      <c r="C61" s="6" t="s">
        <v>21</v>
      </c>
      <c r="D61" s="6" t="s">
        <v>69</v>
      </c>
      <c r="E61" s="6" t="s">
        <v>46</v>
      </c>
      <c r="F61" s="8">
        <v>0</v>
      </c>
      <c r="G61" s="8">
        <v>459.88</v>
      </c>
      <c r="H61" s="8">
        <v>91</v>
      </c>
      <c r="I61" s="20">
        <f>SUM(G61+H61)</f>
        <v>550.88</v>
      </c>
      <c r="J61" s="8">
        <v>0</v>
      </c>
      <c r="K61" s="8">
        <v>0</v>
      </c>
      <c r="L61" s="8">
        <v>195.97</v>
      </c>
      <c r="M61" s="8">
        <v>600</v>
      </c>
      <c r="N61" s="20">
        <v>1346.58</v>
      </c>
      <c r="O61" s="22" t="s">
        <v>89</v>
      </c>
      <c r="P61" s="23" t="s">
        <v>90</v>
      </c>
      <c r="Q61" s="23" t="s">
        <v>99</v>
      </c>
      <c r="R61" s="7" t="s">
        <v>100</v>
      </c>
    </row>
    <row r="62" spans="2:18" ht="45" x14ac:dyDescent="0.25">
      <c r="B62" s="22">
        <v>49</v>
      </c>
      <c r="C62" s="6" t="s">
        <v>53</v>
      </c>
      <c r="D62" s="6" t="s">
        <v>101</v>
      </c>
      <c r="E62" s="14" t="s">
        <v>36</v>
      </c>
      <c r="F62" s="8">
        <v>110</v>
      </c>
      <c r="G62" s="8">
        <v>669</v>
      </c>
      <c r="H62" s="8">
        <v>86</v>
      </c>
      <c r="I62" s="20">
        <v>865</v>
      </c>
      <c r="J62" s="8">
        <v>0</v>
      </c>
      <c r="K62" s="8">
        <v>0</v>
      </c>
      <c r="L62" s="8">
        <v>1019</v>
      </c>
      <c r="M62" s="8">
        <v>0</v>
      </c>
      <c r="N62" s="20">
        <f>SUM(I62+L62)</f>
        <v>1884</v>
      </c>
      <c r="O62" s="22" t="s">
        <v>89</v>
      </c>
      <c r="P62" s="23" t="s">
        <v>90</v>
      </c>
      <c r="Q62" s="23" t="s">
        <v>99</v>
      </c>
      <c r="R62" s="7" t="s">
        <v>100</v>
      </c>
    </row>
    <row r="63" spans="2:18" s="2" customFormat="1" ht="45" x14ac:dyDescent="0.25">
      <c r="B63" s="22">
        <v>50</v>
      </c>
      <c r="C63" s="6" t="s">
        <v>161</v>
      </c>
      <c r="D63" s="6" t="s">
        <v>246</v>
      </c>
      <c r="E63" s="14" t="s">
        <v>163</v>
      </c>
      <c r="F63" s="8">
        <v>198.55</v>
      </c>
      <c r="G63" s="8">
        <v>876.59</v>
      </c>
      <c r="H63" s="8">
        <v>0</v>
      </c>
      <c r="I63" s="20">
        <f>SUM(F63:H63)</f>
        <v>1075.1400000000001</v>
      </c>
      <c r="J63" s="8">
        <v>0</v>
      </c>
      <c r="K63" s="8">
        <v>2442</v>
      </c>
      <c r="L63" s="8">
        <v>0</v>
      </c>
      <c r="M63" s="8">
        <v>0</v>
      </c>
      <c r="N63" s="20">
        <f>SUM(I63+K63)</f>
        <v>3517.1400000000003</v>
      </c>
      <c r="O63" s="22" t="s">
        <v>89</v>
      </c>
      <c r="P63" s="23" t="s">
        <v>90</v>
      </c>
      <c r="Q63" s="23" t="s">
        <v>99</v>
      </c>
      <c r="R63" s="7" t="s">
        <v>247</v>
      </c>
    </row>
    <row r="64" spans="2:18" s="2" customFormat="1" ht="26.25" x14ac:dyDescent="0.25">
      <c r="B64" s="30" t="s">
        <v>139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2"/>
    </row>
    <row r="65" spans="2:18" s="2" customFormat="1" ht="45" x14ac:dyDescent="0.25">
      <c r="B65" s="22">
        <v>51</v>
      </c>
      <c r="C65" s="6" t="s">
        <v>56</v>
      </c>
      <c r="D65" s="6" t="s">
        <v>140</v>
      </c>
      <c r="E65" s="6" t="s">
        <v>141</v>
      </c>
      <c r="F65" s="8">
        <v>228</v>
      </c>
      <c r="G65" s="8">
        <v>404</v>
      </c>
      <c r="H65" s="8">
        <v>212.38</v>
      </c>
      <c r="I65" s="20">
        <v>844.38</v>
      </c>
      <c r="J65" s="8">
        <v>0</v>
      </c>
      <c r="K65" s="8">
        <v>0</v>
      </c>
      <c r="L65" s="8">
        <v>0</v>
      </c>
      <c r="M65" s="8">
        <v>0</v>
      </c>
      <c r="N65" s="20">
        <v>844.38</v>
      </c>
      <c r="O65" s="22" t="s">
        <v>142</v>
      </c>
      <c r="P65" s="23" t="s">
        <v>143</v>
      </c>
      <c r="Q65" s="23" t="s">
        <v>144</v>
      </c>
      <c r="R65" s="7" t="s">
        <v>145</v>
      </c>
    </row>
    <row r="66" spans="2:18" s="2" customFormat="1" ht="45" x14ac:dyDescent="0.25">
      <c r="B66" s="22">
        <v>52</v>
      </c>
      <c r="C66" s="6" t="s">
        <v>204</v>
      </c>
      <c r="D66" s="6" t="s">
        <v>205</v>
      </c>
      <c r="E66" s="6" t="s">
        <v>206</v>
      </c>
      <c r="F66" s="8">
        <v>102.52</v>
      </c>
      <c r="G66" s="8">
        <v>404</v>
      </c>
      <c r="H66" s="8">
        <v>105.75</v>
      </c>
      <c r="I66" s="20">
        <f>SUM(F66:H66)</f>
        <v>612.27</v>
      </c>
      <c r="J66" s="8">
        <v>0</v>
      </c>
      <c r="K66" s="8">
        <v>0</v>
      </c>
      <c r="L66" s="8">
        <v>0</v>
      </c>
      <c r="M66" s="8">
        <v>0</v>
      </c>
      <c r="N66" s="20">
        <v>612.27</v>
      </c>
      <c r="O66" s="22" t="s">
        <v>142</v>
      </c>
      <c r="P66" s="23" t="s">
        <v>143</v>
      </c>
      <c r="Q66" s="23" t="s">
        <v>144</v>
      </c>
      <c r="R66" s="7" t="s">
        <v>145</v>
      </c>
    </row>
    <row r="67" spans="2:18" s="2" customFormat="1" ht="45" x14ac:dyDescent="0.25">
      <c r="B67" s="22">
        <v>53</v>
      </c>
      <c r="C67" s="7" t="s">
        <v>22</v>
      </c>
      <c r="D67" s="6" t="s">
        <v>23</v>
      </c>
      <c r="E67" s="14" t="s">
        <v>24</v>
      </c>
      <c r="F67" s="8">
        <v>44.5</v>
      </c>
      <c r="G67" s="8">
        <v>350</v>
      </c>
      <c r="H67" s="8">
        <v>212.15</v>
      </c>
      <c r="I67" s="20">
        <f>SUM(F67:H67)</f>
        <v>606.65</v>
      </c>
      <c r="J67" s="8">
        <v>0</v>
      </c>
      <c r="K67" s="8">
        <v>708</v>
      </c>
      <c r="L67" s="8">
        <v>0</v>
      </c>
      <c r="M67" s="8">
        <v>0</v>
      </c>
      <c r="N67" s="20">
        <f>SUM(I67+K67)</f>
        <v>1314.65</v>
      </c>
      <c r="O67" s="22" t="s">
        <v>142</v>
      </c>
      <c r="P67" s="23" t="s">
        <v>143</v>
      </c>
      <c r="Q67" s="23" t="s">
        <v>144</v>
      </c>
      <c r="R67" s="7" t="s">
        <v>145</v>
      </c>
    </row>
    <row r="68" spans="2:18" s="2" customFormat="1" ht="26.25" x14ac:dyDescent="0.25">
      <c r="B68" s="30" t="s">
        <v>148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</row>
    <row r="69" spans="2:18" s="2" customFormat="1" ht="45" x14ac:dyDescent="0.25">
      <c r="B69" s="22">
        <v>54</v>
      </c>
      <c r="C69" s="6" t="s">
        <v>86</v>
      </c>
      <c r="D69" s="6" t="s">
        <v>149</v>
      </c>
      <c r="E69" s="6" t="s">
        <v>150</v>
      </c>
      <c r="F69" s="8">
        <v>70</v>
      </c>
      <c r="G69" s="8">
        <v>332</v>
      </c>
      <c r="H69" s="8">
        <v>92</v>
      </c>
      <c r="I69" s="20">
        <v>494</v>
      </c>
      <c r="J69" s="8">
        <v>326</v>
      </c>
      <c r="K69" s="8">
        <v>0</v>
      </c>
      <c r="L69" s="8">
        <v>0</v>
      </c>
      <c r="M69" s="8">
        <v>0</v>
      </c>
      <c r="N69" s="20">
        <v>820</v>
      </c>
      <c r="O69" s="22" t="s">
        <v>151</v>
      </c>
      <c r="P69" s="23" t="s">
        <v>152</v>
      </c>
      <c r="Q69" s="23" t="s">
        <v>153</v>
      </c>
      <c r="R69" s="7" t="s">
        <v>154</v>
      </c>
    </row>
    <row r="70" spans="2:18" s="2" customFormat="1" ht="45" x14ac:dyDescent="0.25">
      <c r="B70" s="22">
        <v>55</v>
      </c>
      <c r="C70" s="6" t="s">
        <v>86</v>
      </c>
      <c r="D70" s="6" t="s">
        <v>155</v>
      </c>
      <c r="E70" s="6" t="s">
        <v>150</v>
      </c>
      <c r="F70" s="8">
        <v>92</v>
      </c>
      <c r="G70" s="8">
        <v>332</v>
      </c>
      <c r="H70" s="8">
        <v>92</v>
      </c>
      <c r="I70" s="20">
        <v>516</v>
      </c>
      <c r="J70" s="8">
        <v>326</v>
      </c>
      <c r="K70" s="8">
        <v>0</v>
      </c>
      <c r="L70" s="8">
        <v>0</v>
      </c>
      <c r="M70" s="8">
        <v>0</v>
      </c>
      <c r="N70" s="20">
        <f>SUM(I70+J70)</f>
        <v>842</v>
      </c>
      <c r="O70" s="22" t="s">
        <v>151</v>
      </c>
      <c r="P70" s="23" t="s">
        <v>152</v>
      </c>
      <c r="Q70" s="23" t="s">
        <v>153</v>
      </c>
      <c r="R70" s="7" t="s">
        <v>154</v>
      </c>
    </row>
    <row r="71" spans="2:18" s="2" customFormat="1" ht="45" x14ac:dyDescent="0.25">
      <c r="B71" s="22">
        <v>56</v>
      </c>
      <c r="C71" s="6" t="s">
        <v>86</v>
      </c>
      <c r="D71" s="6" t="s">
        <v>156</v>
      </c>
      <c r="E71" s="6" t="s">
        <v>150</v>
      </c>
      <c r="F71" s="8">
        <v>92</v>
      </c>
      <c r="G71" s="8">
        <v>332</v>
      </c>
      <c r="H71" s="8">
        <v>90</v>
      </c>
      <c r="I71" s="20">
        <v>514</v>
      </c>
      <c r="J71" s="8">
        <v>326</v>
      </c>
      <c r="K71" s="8">
        <v>0</v>
      </c>
      <c r="L71" s="8">
        <v>0</v>
      </c>
      <c r="M71" s="8">
        <v>0</v>
      </c>
      <c r="N71" s="20">
        <v>840</v>
      </c>
      <c r="O71" s="22" t="s">
        <v>151</v>
      </c>
      <c r="P71" s="23" t="s">
        <v>152</v>
      </c>
      <c r="Q71" s="23" t="s">
        <v>153</v>
      </c>
      <c r="R71" s="7" t="s">
        <v>154</v>
      </c>
    </row>
    <row r="72" spans="2:18" s="2" customFormat="1" ht="45" x14ac:dyDescent="0.25">
      <c r="B72" s="22">
        <v>57</v>
      </c>
      <c r="C72" s="6" t="s">
        <v>86</v>
      </c>
      <c r="D72" s="6" t="s">
        <v>177</v>
      </c>
      <c r="E72" s="6" t="s">
        <v>150</v>
      </c>
      <c r="F72" s="8">
        <v>90</v>
      </c>
      <c r="G72" s="8">
        <v>332</v>
      </c>
      <c r="H72" s="8">
        <v>92</v>
      </c>
      <c r="I72" s="20">
        <v>514</v>
      </c>
      <c r="J72" s="8">
        <v>326</v>
      </c>
      <c r="K72" s="8">
        <v>0</v>
      </c>
      <c r="L72" s="8">
        <v>0</v>
      </c>
      <c r="M72" s="8">
        <v>0</v>
      </c>
      <c r="N72" s="20">
        <v>840</v>
      </c>
      <c r="O72" s="22" t="s">
        <v>151</v>
      </c>
      <c r="P72" s="23" t="s">
        <v>152</v>
      </c>
      <c r="Q72" s="23" t="s">
        <v>153</v>
      </c>
      <c r="R72" s="7" t="s">
        <v>154</v>
      </c>
    </row>
    <row r="73" spans="2:18" s="2" customFormat="1" ht="30" x14ac:dyDescent="0.25">
      <c r="B73" s="22">
        <v>58</v>
      </c>
      <c r="C73" s="6" t="s">
        <v>172</v>
      </c>
      <c r="D73" s="6" t="s">
        <v>54</v>
      </c>
      <c r="E73" s="14" t="s">
        <v>174</v>
      </c>
      <c r="F73" s="8">
        <v>0</v>
      </c>
      <c r="G73" s="8">
        <v>0</v>
      </c>
      <c r="H73" s="8">
        <v>86</v>
      </c>
      <c r="I73" s="20">
        <v>86</v>
      </c>
      <c r="J73" s="8">
        <v>0</v>
      </c>
      <c r="K73" s="8">
        <v>210</v>
      </c>
      <c r="L73" s="8">
        <v>0</v>
      </c>
      <c r="M73" s="8">
        <v>0</v>
      </c>
      <c r="N73" s="20">
        <f>SUM(I73+K73)</f>
        <v>296</v>
      </c>
      <c r="O73" s="23" t="s">
        <v>169</v>
      </c>
      <c r="P73" s="23" t="s">
        <v>170</v>
      </c>
      <c r="Q73" s="23" t="s">
        <v>171</v>
      </c>
      <c r="R73" s="7" t="s">
        <v>84</v>
      </c>
    </row>
    <row r="74" spans="2:18" s="2" customFormat="1" ht="30" x14ac:dyDescent="0.25">
      <c r="B74" s="22">
        <v>59</v>
      </c>
      <c r="C74" s="6" t="s">
        <v>172</v>
      </c>
      <c r="D74" s="6" t="s">
        <v>173</v>
      </c>
      <c r="E74" s="6" t="s">
        <v>59</v>
      </c>
      <c r="F74" s="8">
        <v>0</v>
      </c>
      <c r="G74" s="8">
        <v>0</v>
      </c>
      <c r="H74" s="8">
        <v>86</v>
      </c>
      <c r="I74" s="20">
        <v>86</v>
      </c>
      <c r="J74" s="8">
        <v>0</v>
      </c>
      <c r="K74" s="8">
        <v>0</v>
      </c>
      <c r="L74" s="8">
        <v>0</v>
      </c>
      <c r="M74" s="8">
        <v>0</v>
      </c>
      <c r="N74" s="20">
        <v>86</v>
      </c>
      <c r="O74" s="23" t="s">
        <v>169</v>
      </c>
      <c r="P74" s="23" t="s">
        <v>170</v>
      </c>
      <c r="Q74" s="23" t="s">
        <v>171</v>
      </c>
      <c r="R74" s="7" t="s">
        <v>175</v>
      </c>
    </row>
    <row r="75" spans="2:18" s="2" customFormat="1" ht="30" x14ac:dyDescent="0.25">
      <c r="B75" s="22">
        <v>60</v>
      </c>
      <c r="C75" s="6" t="s">
        <v>161</v>
      </c>
      <c r="D75" s="6" t="s">
        <v>162</v>
      </c>
      <c r="E75" s="14" t="s">
        <v>163</v>
      </c>
      <c r="F75" s="8">
        <v>0</v>
      </c>
      <c r="G75" s="8">
        <v>0</v>
      </c>
      <c r="H75" s="8">
        <v>86</v>
      </c>
      <c r="I75" s="20">
        <v>86</v>
      </c>
      <c r="J75" s="8">
        <v>0</v>
      </c>
      <c r="K75" s="8">
        <v>0</v>
      </c>
      <c r="L75" s="8">
        <v>0</v>
      </c>
      <c r="M75" s="8">
        <v>0</v>
      </c>
      <c r="N75" s="20">
        <v>86</v>
      </c>
      <c r="O75" s="23" t="s">
        <v>169</v>
      </c>
      <c r="P75" s="23" t="s">
        <v>170</v>
      </c>
      <c r="Q75" s="23" t="s">
        <v>171</v>
      </c>
      <c r="R75" s="7" t="s">
        <v>175</v>
      </c>
    </row>
    <row r="76" spans="2:18" s="2" customFormat="1" ht="30" x14ac:dyDescent="0.25">
      <c r="B76" s="22">
        <v>61</v>
      </c>
      <c r="C76" s="6" t="s">
        <v>53</v>
      </c>
      <c r="D76" s="6" t="s">
        <v>101</v>
      </c>
      <c r="E76" s="14" t="s">
        <v>36</v>
      </c>
      <c r="F76" s="8">
        <v>0</v>
      </c>
      <c r="G76" s="8">
        <v>0</v>
      </c>
      <c r="H76" s="8">
        <v>86</v>
      </c>
      <c r="I76" s="20">
        <v>86</v>
      </c>
      <c r="J76" s="8">
        <v>0</v>
      </c>
      <c r="K76" s="8">
        <v>0</v>
      </c>
      <c r="L76" s="8">
        <v>0</v>
      </c>
      <c r="M76" s="8">
        <v>0</v>
      </c>
      <c r="N76" s="20">
        <v>86</v>
      </c>
      <c r="O76" s="23" t="s">
        <v>169</v>
      </c>
      <c r="P76" s="23" t="s">
        <v>170</v>
      </c>
      <c r="Q76" s="23" t="s">
        <v>171</v>
      </c>
      <c r="R76" s="7" t="s">
        <v>176</v>
      </c>
    </row>
    <row r="77" spans="2:18" s="2" customFormat="1" ht="30" x14ac:dyDescent="0.25">
      <c r="B77" s="22">
        <v>62</v>
      </c>
      <c r="C77" s="7" t="s">
        <v>22</v>
      </c>
      <c r="D77" s="6" t="s">
        <v>23</v>
      </c>
      <c r="E77" s="14" t="s">
        <v>24</v>
      </c>
      <c r="F77" s="8">
        <v>0</v>
      </c>
      <c r="G77" s="8">
        <v>0</v>
      </c>
      <c r="H77" s="8">
        <v>86</v>
      </c>
      <c r="I77" s="20">
        <v>86</v>
      </c>
      <c r="J77" s="8">
        <v>0</v>
      </c>
      <c r="K77" s="8">
        <v>0</v>
      </c>
      <c r="L77" s="8">
        <v>0</v>
      </c>
      <c r="M77" s="8">
        <v>0</v>
      </c>
      <c r="N77" s="20">
        <v>86</v>
      </c>
      <c r="O77" s="23" t="s">
        <v>169</v>
      </c>
      <c r="P77" s="23" t="s">
        <v>170</v>
      </c>
      <c r="Q77" s="23" t="s">
        <v>171</v>
      </c>
      <c r="R77" s="7" t="s">
        <v>175</v>
      </c>
    </row>
    <row r="78" spans="2:18" s="2" customFormat="1" ht="60" x14ac:dyDescent="0.25">
      <c r="B78" s="22">
        <v>63</v>
      </c>
      <c r="C78" s="6" t="s">
        <v>172</v>
      </c>
      <c r="D78" s="6" t="s">
        <v>179</v>
      </c>
      <c r="E78" s="14" t="s">
        <v>174</v>
      </c>
      <c r="F78" s="8">
        <v>0</v>
      </c>
      <c r="G78" s="8">
        <v>0</v>
      </c>
      <c r="H78" s="8">
        <v>0</v>
      </c>
      <c r="I78" s="20">
        <v>0</v>
      </c>
      <c r="J78" s="8">
        <v>0</v>
      </c>
      <c r="K78" s="8">
        <v>230</v>
      </c>
      <c r="L78" s="8">
        <v>0</v>
      </c>
      <c r="M78" s="8">
        <v>0</v>
      </c>
      <c r="N78" s="20">
        <v>230</v>
      </c>
      <c r="O78" s="22" t="s">
        <v>180</v>
      </c>
      <c r="P78" s="23" t="s">
        <v>181</v>
      </c>
      <c r="Q78" s="23" t="s">
        <v>182</v>
      </c>
      <c r="R78" s="7" t="s">
        <v>183</v>
      </c>
    </row>
    <row r="79" spans="2:18" s="2" customFormat="1" ht="45" x14ac:dyDescent="0.25">
      <c r="B79" s="22">
        <v>64</v>
      </c>
      <c r="C79" s="6" t="s">
        <v>86</v>
      </c>
      <c r="D79" s="6" t="s">
        <v>156</v>
      </c>
      <c r="E79" s="6" t="s">
        <v>150</v>
      </c>
      <c r="F79" s="8">
        <v>92</v>
      </c>
      <c r="G79" s="8">
        <v>332</v>
      </c>
      <c r="H79" s="8">
        <v>77</v>
      </c>
      <c r="I79" s="20">
        <v>501</v>
      </c>
      <c r="J79" s="8">
        <v>275</v>
      </c>
      <c r="K79" s="8">
        <v>537</v>
      </c>
      <c r="L79" s="8">
        <v>0</v>
      </c>
      <c r="M79" s="8">
        <v>0</v>
      </c>
      <c r="N79" s="20">
        <f>SUM(I79+J79+K79)</f>
        <v>1313</v>
      </c>
      <c r="O79" s="22" t="s">
        <v>20</v>
      </c>
      <c r="P79" s="23" t="s">
        <v>157</v>
      </c>
      <c r="Q79" s="23" t="s">
        <v>153</v>
      </c>
      <c r="R79" s="7" t="s">
        <v>158</v>
      </c>
    </row>
    <row r="80" spans="2:18" s="2" customFormat="1" ht="45" x14ac:dyDescent="0.25">
      <c r="B80" s="22">
        <v>65</v>
      </c>
      <c r="C80" s="6" t="s">
        <v>32</v>
      </c>
      <c r="D80" s="6" t="s">
        <v>167</v>
      </c>
      <c r="E80" s="6" t="s">
        <v>150</v>
      </c>
      <c r="F80" s="8">
        <v>92</v>
      </c>
      <c r="G80" s="8">
        <v>332</v>
      </c>
      <c r="H80" s="8">
        <v>92</v>
      </c>
      <c r="I80" s="20">
        <v>516</v>
      </c>
      <c r="J80" s="8">
        <v>350</v>
      </c>
      <c r="K80" s="8">
        <v>0</v>
      </c>
      <c r="L80" s="8">
        <v>0</v>
      </c>
      <c r="M80" s="8">
        <v>0</v>
      </c>
      <c r="N80" s="20">
        <f>SUM(I80+J80)</f>
        <v>866</v>
      </c>
      <c r="O80" s="22" t="s">
        <v>168</v>
      </c>
      <c r="P80" s="23" t="s">
        <v>157</v>
      </c>
      <c r="Q80" s="23" t="s">
        <v>153</v>
      </c>
      <c r="R80" s="7" t="s">
        <v>158</v>
      </c>
    </row>
    <row r="81" spans="2:18" s="2" customFormat="1" ht="45" x14ac:dyDescent="0.25">
      <c r="B81" s="22">
        <v>66</v>
      </c>
      <c r="C81" s="6" t="s">
        <v>32</v>
      </c>
      <c r="D81" s="6" t="s">
        <v>177</v>
      </c>
      <c r="E81" s="6" t="s">
        <v>150</v>
      </c>
      <c r="F81" s="8">
        <v>92</v>
      </c>
      <c r="G81" s="8">
        <v>332</v>
      </c>
      <c r="H81" s="8">
        <v>92</v>
      </c>
      <c r="I81" s="20">
        <v>516</v>
      </c>
      <c r="J81" s="8">
        <v>350</v>
      </c>
      <c r="K81" s="8">
        <v>0</v>
      </c>
      <c r="L81" s="8">
        <v>0</v>
      </c>
      <c r="M81" s="8">
        <v>0</v>
      </c>
      <c r="N81" s="20">
        <v>866</v>
      </c>
      <c r="O81" s="22" t="s">
        <v>168</v>
      </c>
      <c r="P81" s="23" t="s">
        <v>157</v>
      </c>
      <c r="Q81" s="23" t="s">
        <v>153</v>
      </c>
      <c r="R81" s="7" t="s">
        <v>158</v>
      </c>
    </row>
    <row r="82" spans="2:18" s="2" customFormat="1" ht="45" x14ac:dyDescent="0.25">
      <c r="B82" s="22">
        <v>67</v>
      </c>
      <c r="C82" s="6" t="s">
        <v>86</v>
      </c>
      <c r="D82" s="6" t="s">
        <v>155</v>
      </c>
      <c r="E82" s="6" t="s">
        <v>150</v>
      </c>
      <c r="F82" s="8">
        <v>92</v>
      </c>
      <c r="G82" s="8">
        <v>332</v>
      </c>
      <c r="H82" s="8">
        <v>92</v>
      </c>
      <c r="I82" s="20">
        <v>516</v>
      </c>
      <c r="J82" s="8">
        <v>350</v>
      </c>
      <c r="K82" s="8">
        <v>0</v>
      </c>
      <c r="L82" s="8">
        <v>0</v>
      </c>
      <c r="M82" s="8">
        <v>0</v>
      </c>
      <c r="N82" s="20">
        <v>866</v>
      </c>
      <c r="O82" s="22" t="s">
        <v>168</v>
      </c>
      <c r="P82" s="23" t="s">
        <v>157</v>
      </c>
      <c r="Q82" s="23" t="s">
        <v>153</v>
      </c>
      <c r="R82" s="7" t="s">
        <v>158</v>
      </c>
    </row>
    <row r="83" spans="2:18" s="2" customFormat="1" ht="45" x14ac:dyDescent="0.25">
      <c r="B83" s="22">
        <v>68</v>
      </c>
      <c r="C83" s="6" t="s">
        <v>86</v>
      </c>
      <c r="D83" s="6" t="s">
        <v>178</v>
      </c>
      <c r="E83" s="6" t="s">
        <v>150</v>
      </c>
      <c r="F83" s="8">
        <v>92</v>
      </c>
      <c r="G83" s="8">
        <v>325</v>
      </c>
      <c r="H83" s="8">
        <v>88</v>
      </c>
      <c r="I83" s="20">
        <v>505</v>
      </c>
      <c r="J83" s="8">
        <v>400</v>
      </c>
      <c r="K83" s="8">
        <v>0</v>
      </c>
      <c r="L83" s="8">
        <v>0</v>
      </c>
      <c r="M83" s="8">
        <v>0</v>
      </c>
      <c r="N83" s="20">
        <f>SUM(I83+J83)</f>
        <v>905</v>
      </c>
      <c r="O83" s="22" t="s">
        <v>168</v>
      </c>
      <c r="P83" s="23" t="s">
        <v>157</v>
      </c>
      <c r="Q83" s="23" t="s">
        <v>153</v>
      </c>
      <c r="R83" s="7" t="s">
        <v>158</v>
      </c>
    </row>
    <row r="84" spans="2:18" s="2" customFormat="1" ht="45" x14ac:dyDescent="0.25">
      <c r="B84" s="22">
        <v>69</v>
      </c>
      <c r="C84" s="6" t="s">
        <v>207</v>
      </c>
      <c r="D84" s="6" t="s">
        <v>149</v>
      </c>
      <c r="E84" s="6" t="s">
        <v>221</v>
      </c>
      <c r="F84" s="8">
        <v>90</v>
      </c>
      <c r="G84" s="8">
        <v>332</v>
      </c>
      <c r="H84" s="8">
        <v>90</v>
      </c>
      <c r="I84" s="20">
        <f>SUM(F84:H84)</f>
        <v>512</v>
      </c>
      <c r="J84" s="8">
        <v>390</v>
      </c>
      <c r="K84" s="8">
        <v>0</v>
      </c>
      <c r="L84" s="8">
        <v>0</v>
      </c>
      <c r="M84" s="8">
        <v>0</v>
      </c>
      <c r="N84" s="20">
        <f>SUM(I84+J84)</f>
        <v>902</v>
      </c>
      <c r="O84" s="22" t="s">
        <v>224</v>
      </c>
      <c r="P84" s="23" t="s">
        <v>191</v>
      </c>
      <c r="Q84" s="23" t="s">
        <v>225</v>
      </c>
      <c r="R84" s="7" t="s">
        <v>226</v>
      </c>
    </row>
    <row r="85" spans="2:18" s="2" customFormat="1" ht="45" x14ac:dyDescent="0.25">
      <c r="B85" s="22">
        <v>70</v>
      </c>
      <c r="C85" s="6" t="s">
        <v>32</v>
      </c>
      <c r="D85" s="6" t="s">
        <v>177</v>
      </c>
      <c r="E85" s="6" t="s">
        <v>150</v>
      </c>
      <c r="F85" s="8">
        <v>90</v>
      </c>
      <c r="G85" s="8">
        <v>332</v>
      </c>
      <c r="H85" s="8">
        <v>90</v>
      </c>
      <c r="I85" s="20">
        <v>512</v>
      </c>
      <c r="J85" s="8">
        <v>390</v>
      </c>
      <c r="K85" s="8">
        <v>0</v>
      </c>
      <c r="L85" s="8">
        <v>0</v>
      </c>
      <c r="M85" s="8">
        <v>0</v>
      </c>
      <c r="N85" s="20">
        <v>902</v>
      </c>
      <c r="O85" s="22" t="s">
        <v>224</v>
      </c>
      <c r="P85" s="23" t="s">
        <v>191</v>
      </c>
      <c r="Q85" s="23" t="s">
        <v>225</v>
      </c>
      <c r="R85" s="7" t="s">
        <v>226</v>
      </c>
    </row>
    <row r="86" spans="2:18" s="2" customFormat="1" ht="45" x14ac:dyDescent="0.25">
      <c r="B86" s="22">
        <v>71</v>
      </c>
      <c r="C86" s="6" t="s">
        <v>86</v>
      </c>
      <c r="D86" s="6" t="s">
        <v>155</v>
      </c>
      <c r="E86" s="6" t="s">
        <v>150</v>
      </c>
      <c r="F86" s="8">
        <v>92</v>
      </c>
      <c r="G86" s="8">
        <v>332</v>
      </c>
      <c r="H86" s="8">
        <v>92</v>
      </c>
      <c r="I86" s="20">
        <v>516</v>
      </c>
      <c r="J86" s="8">
        <v>390</v>
      </c>
      <c r="K86" s="8">
        <v>0</v>
      </c>
      <c r="L86" s="8">
        <v>0</v>
      </c>
      <c r="M86" s="8">
        <v>0</v>
      </c>
      <c r="N86" s="20">
        <f>SUM(I86+J86)</f>
        <v>906</v>
      </c>
      <c r="O86" s="23" t="s">
        <v>159</v>
      </c>
      <c r="P86" s="23" t="s">
        <v>191</v>
      </c>
      <c r="Q86" s="23" t="s">
        <v>153</v>
      </c>
      <c r="R86" s="7" t="s">
        <v>160</v>
      </c>
    </row>
    <row r="87" spans="2:18" s="2" customFormat="1" ht="45" x14ac:dyDescent="0.25">
      <c r="B87" s="22">
        <v>72</v>
      </c>
      <c r="C87" s="6" t="s">
        <v>86</v>
      </c>
      <c r="D87" s="6" t="s">
        <v>156</v>
      </c>
      <c r="E87" s="6" t="s">
        <v>150</v>
      </c>
      <c r="F87" s="8">
        <v>92</v>
      </c>
      <c r="G87" s="8">
        <v>332</v>
      </c>
      <c r="H87" s="8">
        <v>92</v>
      </c>
      <c r="I87" s="20">
        <v>516</v>
      </c>
      <c r="J87" s="8">
        <v>390</v>
      </c>
      <c r="K87" s="8">
        <v>0</v>
      </c>
      <c r="L87" s="8">
        <v>0</v>
      </c>
      <c r="M87" s="8">
        <v>0</v>
      </c>
      <c r="N87" s="20">
        <v>906</v>
      </c>
      <c r="O87" s="23" t="s">
        <v>159</v>
      </c>
      <c r="P87" s="23" t="s">
        <v>191</v>
      </c>
      <c r="Q87" s="23" t="s">
        <v>153</v>
      </c>
      <c r="R87" s="7" t="s">
        <v>160</v>
      </c>
    </row>
    <row r="88" spans="2:18" s="2" customFormat="1" ht="30" x14ac:dyDescent="0.25">
      <c r="B88" s="22">
        <v>73</v>
      </c>
      <c r="C88" s="6" t="s">
        <v>86</v>
      </c>
      <c r="D88" s="6" t="s">
        <v>239</v>
      </c>
      <c r="E88" s="6" t="s">
        <v>150</v>
      </c>
      <c r="F88" s="8">
        <v>0</v>
      </c>
      <c r="G88" s="8">
        <v>164</v>
      </c>
      <c r="H88" s="8">
        <v>0</v>
      </c>
      <c r="I88" s="20">
        <v>164</v>
      </c>
      <c r="J88" s="8">
        <v>0</v>
      </c>
      <c r="K88" s="8">
        <v>0</v>
      </c>
      <c r="L88" s="8">
        <v>0</v>
      </c>
      <c r="M88" s="8">
        <v>0</v>
      </c>
      <c r="N88" s="20">
        <v>164</v>
      </c>
      <c r="O88" s="23" t="s">
        <v>240</v>
      </c>
      <c r="P88" s="23" t="s">
        <v>241</v>
      </c>
      <c r="Q88" s="23" t="s">
        <v>242</v>
      </c>
      <c r="R88" s="7" t="s">
        <v>243</v>
      </c>
    </row>
    <row r="89" spans="2:18" s="2" customFormat="1" ht="30" x14ac:dyDescent="0.25">
      <c r="B89" s="22">
        <v>74</v>
      </c>
      <c r="C89" s="6" t="s">
        <v>207</v>
      </c>
      <c r="D89" s="6" t="s">
        <v>205</v>
      </c>
      <c r="E89" s="6" t="s">
        <v>206</v>
      </c>
      <c r="F89" s="8">
        <v>0</v>
      </c>
      <c r="G89" s="8">
        <v>164</v>
      </c>
      <c r="H89" s="8">
        <v>0</v>
      </c>
      <c r="I89" s="20">
        <v>164</v>
      </c>
      <c r="J89" s="8">
        <v>0</v>
      </c>
      <c r="K89" s="8">
        <v>0</v>
      </c>
      <c r="L89" s="8">
        <v>0</v>
      </c>
      <c r="M89" s="8">
        <v>0</v>
      </c>
      <c r="N89" s="20">
        <v>164</v>
      </c>
      <c r="O89" s="23" t="s">
        <v>240</v>
      </c>
      <c r="P89" s="23" t="s">
        <v>241</v>
      </c>
      <c r="Q89" s="23" t="s">
        <v>242</v>
      </c>
      <c r="R89" s="7" t="s">
        <v>244</v>
      </c>
    </row>
    <row r="90" spans="2:18" s="2" customFormat="1" ht="30" x14ac:dyDescent="0.25">
      <c r="B90" s="22">
        <v>75</v>
      </c>
      <c r="C90" s="6" t="s">
        <v>207</v>
      </c>
      <c r="D90" s="6" t="s">
        <v>208</v>
      </c>
      <c r="E90" s="6" t="s">
        <v>245</v>
      </c>
      <c r="F90" s="8">
        <v>0</v>
      </c>
      <c r="G90" s="8">
        <v>164</v>
      </c>
      <c r="H90" s="8">
        <v>0</v>
      </c>
      <c r="I90" s="20">
        <v>164</v>
      </c>
      <c r="J90" s="8">
        <v>0</v>
      </c>
      <c r="K90" s="8">
        <v>0</v>
      </c>
      <c r="L90" s="8">
        <v>0</v>
      </c>
      <c r="M90" s="8">
        <v>0</v>
      </c>
      <c r="N90" s="20">
        <v>164</v>
      </c>
      <c r="O90" s="23" t="s">
        <v>240</v>
      </c>
      <c r="P90" s="23" t="s">
        <v>241</v>
      </c>
      <c r="Q90" s="23" t="s">
        <v>242</v>
      </c>
      <c r="R90" s="7" t="s">
        <v>244</v>
      </c>
    </row>
    <row r="91" spans="2:18" s="2" customFormat="1" ht="60" x14ac:dyDescent="0.25">
      <c r="B91" s="22">
        <v>76</v>
      </c>
      <c r="C91" s="6" t="s">
        <v>236</v>
      </c>
      <c r="D91" s="6" t="s">
        <v>173</v>
      </c>
      <c r="E91" s="6" t="s">
        <v>59</v>
      </c>
      <c r="F91" s="8">
        <v>0</v>
      </c>
      <c r="G91" s="8">
        <v>389.8</v>
      </c>
      <c r="H91" s="8">
        <v>158</v>
      </c>
      <c r="I91" s="20">
        <f>SUM(F91:H91)</f>
        <v>547.79999999999995</v>
      </c>
      <c r="J91" s="8">
        <v>0</v>
      </c>
      <c r="K91" s="8">
        <v>0</v>
      </c>
      <c r="L91" s="8">
        <v>217.47</v>
      </c>
      <c r="M91" s="8">
        <v>529.19000000000005</v>
      </c>
      <c r="N91" s="20">
        <f>SUM(M91+L91+I91)</f>
        <v>1294.46</v>
      </c>
      <c r="O91" s="23" t="s">
        <v>229</v>
      </c>
      <c r="P91" s="23" t="s">
        <v>230</v>
      </c>
      <c r="Q91" s="23" t="s">
        <v>231</v>
      </c>
      <c r="R91" s="7" t="s">
        <v>237</v>
      </c>
    </row>
    <row r="92" spans="2:18" s="2" customFormat="1" ht="60" x14ac:dyDescent="0.25">
      <c r="B92" s="22">
        <v>77</v>
      </c>
      <c r="C92" s="6" t="s">
        <v>53</v>
      </c>
      <c r="D92" s="6" t="s">
        <v>227</v>
      </c>
      <c r="E92" s="6" t="s">
        <v>228</v>
      </c>
      <c r="F92" s="8">
        <v>0</v>
      </c>
      <c r="G92" s="8">
        <v>389.8</v>
      </c>
      <c r="H92" s="8">
        <v>90</v>
      </c>
      <c r="I92" s="20">
        <f>SUM(F92:H92)</f>
        <v>479.8</v>
      </c>
      <c r="J92" s="8">
        <v>0</v>
      </c>
      <c r="K92" s="8">
        <v>0</v>
      </c>
      <c r="L92" s="8">
        <v>351.38</v>
      </c>
      <c r="M92" s="8">
        <v>0</v>
      </c>
      <c r="N92" s="20">
        <f>SUM(I92+L92)</f>
        <v>831.18000000000006</v>
      </c>
      <c r="O92" s="23" t="s">
        <v>229</v>
      </c>
      <c r="P92" s="23" t="s">
        <v>230</v>
      </c>
      <c r="Q92" s="23" t="s">
        <v>231</v>
      </c>
      <c r="R92" s="7" t="s">
        <v>232</v>
      </c>
    </row>
    <row r="93" spans="2:18" s="2" customFormat="1" ht="60" x14ac:dyDescent="0.25">
      <c r="B93" s="22">
        <v>78</v>
      </c>
      <c r="C93" s="7" t="s">
        <v>78</v>
      </c>
      <c r="D93" s="6" t="s">
        <v>40</v>
      </c>
      <c r="E93" s="14" t="s">
        <v>41</v>
      </c>
      <c r="F93" s="8">
        <v>0</v>
      </c>
      <c r="G93" s="8">
        <v>389.8</v>
      </c>
      <c r="H93" s="8">
        <v>90</v>
      </c>
      <c r="I93" s="20">
        <f>SUM(F93:H93)</f>
        <v>479.8</v>
      </c>
      <c r="J93" s="8">
        <v>0</v>
      </c>
      <c r="K93" s="8">
        <v>0</v>
      </c>
      <c r="L93" s="8">
        <v>351.38</v>
      </c>
      <c r="M93" s="8">
        <v>0</v>
      </c>
      <c r="N93" s="20">
        <f>SUM(I93+L93)</f>
        <v>831.18000000000006</v>
      </c>
      <c r="O93" s="23" t="s">
        <v>229</v>
      </c>
      <c r="P93" s="23" t="s">
        <v>230</v>
      </c>
      <c r="Q93" s="23" t="s">
        <v>231</v>
      </c>
      <c r="R93" s="7" t="s">
        <v>237</v>
      </c>
    </row>
    <row r="94" spans="2:18" s="2" customFormat="1" ht="60" x14ac:dyDescent="0.25">
      <c r="B94" s="22">
        <v>79</v>
      </c>
      <c r="C94" s="7" t="s">
        <v>22</v>
      </c>
      <c r="D94" s="6" t="s">
        <v>23</v>
      </c>
      <c r="E94" s="14" t="s">
        <v>24</v>
      </c>
      <c r="F94" s="8">
        <v>0</v>
      </c>
      <c r="G94" s="8">
        <v>389.8</v>
      </c>
      <c r="H94" s="8">
        <v>87</v>
      </c>
      <c r="I94" s="20">
        <f>SUM(F94:H94)</f>
        <v>476.8</v>
      </c>
      <c r="J94" s="8">
        <v>0</v>
      </c>
      <c r="K94" s="8">
        <v>0</v>
      </c>
      <c r="L94" s="8">
        <v>330</v>
      </c>
      <c r="M94" s="8">
        <v>0</v>
      </c>
      <c r="N94" s="20">
        <f>SUM(I94+L94)</f>
        <v>806.8</v>
      </c>
      <c r="O94" s="23" t="s">
        <v>229</v>
      </c>
      <c r="P94" s="23" t="s">
        <v>230</v>
      </c>
      <c r="Q94" s="23" t="s">
        <v>231</v>
      </c>
      <c r="R94" s="7" t="s">
        <v>237</v>
      </c>
    </row>
    <row r="95" spans="2:18" s="2" customFormat="1" ht="60" x14ac:dyDescent="0.25">
      <c r="B95" s="22">
        <v>80</v>
      </c>
      <c r="C95" s="6" t="s">
        <v>233</v>
      </c>
      <c r="D95" s="6" t="s">
        <v>234</v>
      </c>
      <c r="E95" s="6" t="s">
        <v>235</v>
      </c>
      <c r="F95" s="8">
        <v>0</v>
      </c>
      <c r="G95" s="8">
        <v>389.8</v>
      </c>
      <c r="H95" s="8">
        <v>90</v>
      </c>
      <c r="I95" s="20">
        <f>SUM(F95:H95)</f>
        <v>479.8</v>
      </c>
      <c r="J95" s="8">
        <v>0</v>
      </c>
      <c r="K95" s="8">
        <v>0</v>
      </c>
      <c r="L95" s="8">
        <v>262.02999999999997</v>
      </c>
      <c r="M95" s="8">
        <v>0</v>
      </c>
      <c r="N95" s="20">
        <f>SUM(I95+L95)</f>
        <v>741.82999999999993</v>
      </c>
      <c r="O95" s="23" t="s">
        <v>229</v>
      </c>
      <c r="P95" s="23" t="s">
        <v>230</v>
      </c>
      <c r="Q95" s="23" t="s">
        <v>231</v>
      </c>
      <c r="R95" s="7" t="s">
        <v>237</v>
      </c>
    </row>
    <row r="96" spans="2:18" s="2" customFormat="1" ht="26.25" x14ac:dyDescent="0.25">
      <c r="B96" s="30" t="s">
        <v>184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2" customFormat="1" ht="30" x14ac:dyDescent="0.25">
      <c r="B97" s="22">
        <v>81</v>
      </c>
      <c r="C97" s="6" t="s">
        <v>32</v>
      </c>
      <c r="D97" s="6" t="s">
        <v>217</v>
      </c>
      <c r="E97" s="6" t="s">
        <v>222</v>
      </c>
      <c r="F97" s="8">
        <v>0</v>
      </c>
      <c r="G97" s="8">
        <v>99</v>
      </c>
      <c r="H97" s="8">
        <v>0</v>
      </c>
      <c r="I97" s="20">
        <v>99</v>
      </c>
      <c r="J97" s="8">
        <v>0</v>
      </c>
      <c r="K97" s="8">
        <v>0</v>
      </c>
      <c r="L97" s="8">
        <v>0</v>
      </c>
      <c r="M97" s="8">
        <v>0</v>
      </c>
      <c r="N97" s="20">
        <v>99</v>
      </c>
      <c r="O97" s="22" t="s">
        <v>218</v>
      </c>
      <c r="P97" s="23" t="s">
        <v>219</v>
      </c>
      <c r="Q97" s="23" t="s">
        <v>33</v>
      </c>
      <c r="R97" s="7" t="s">
        <v>220</v>
      </c>
    </row>
    <row r="98" spans="2:18" s="2" customFormat="1" ht="60" x14ac:dyDescent="0.25">
      <c r="B98" s="22">
        <v>82</v>
      </c>
      <c r="C98" s="6" t="s">
        <v>194</v>
      </c>
      <c r="D98" s="6" t="s">
        <v>195</v>
      </c>
      <c r="E98" s="6" t="s">
        <v>196</v>
      </c>
      <c r="F98" s="8">
        <v>492.64</v>
      </c>
      <c r="G98" s="8">
        <v>713.56</v>
      </c>
      <c r="H98" s="8">
        <v>0</v>
      </c>
      <c r="I98" s="20">
        <f>SUM(F98:H98)</f>
        <v>1206.1999999999998</v>
      </c>
      <c r="J98" s="8">
        <v>0</v>
      </c>
      <c r="K98" s="8">
        <v>199</v>
      </c>
      <c r="L98" s="8">
        <v>640</v>
      </c>
      <c r="M98" s="8">
        <v>0</v>
      </c>
      <c r="N98" s="20">
        <f>SUM(I98+K98+L98)</f>
        <v>2045.1999999999998</v>
      </c>
      <c r="O98" s="22" t="s">
        <v>197</v>
      </c>
      <c r="P98" s="23" t="s">
        <v>198</v>
      </c>
      <c r="Q98" s="23" t="s">
        <v>238</v>
      </c>
      <c r="R98" s="7" t="s">
        <v>199</v>
      </c>
    </row>
    <row r="99" spans="2:18" s="2" customFormat="1" ht="45" x14ac:dyDescent="0.25">
      <c r="B99" s="22">
        <v>83</v>
      </c>
      <c r="C99" s="6" t="s">
        <v>200</v>
      </c>
      <c r="D99" s="6" t="s">
        <v>201</v>
      </c>
      <c r="E99" s="6" t="s">
        <v>202</v>
      </c>
      <c r="F99" s="8">
        <v>640</v>
      </c>
      <c r="G99" s="8">
        <v>808</v>
      </c>
      <c r="H99" s="8">
        <v>512</v>
      </c>
      <c r="I99" s="20">
        <f>SUM(F99:H99)</f>
        <v>1960</v>
      </c>
      <c r="J99" s="8">
        <v>0</v>
      </c>
      <c r="K99" s="8">
        <v>1000</v>
      </c>
      <c r="L99" s="8">
        <v>500</v>
      </c>
      <c r="M99" s="8">
        <v>0</v>
      </c>
      <c r="N99" s="20">
        <f>SUM(I99+K99+L99)</f>
        <v>3460</v>
      </c>
      <c r="O99" s="22" t="s">
        <v>197</v>
      </c>
      <c r="P99" s="23" t="s">
        <v>198</v>
      </c>
      <c r="Q99" s="23" t="s">
        <v>238</v>
      </c>
      <c r="R99" s="7" t="s">
        <v>203</v>
      </c>
    </row>
    <row r="100" spans="2:18" s="2" customFormat="1" ht="30" x14ac:dyDescent="0.25">
      <c r="B100" s="22">
        <v>84</v>
      </c>
      <c r="C100" s="6" t="s">
        <v>32</v>
      </c>
      <c r="D100" s="6" t="s">
        <v>213</v>
      </c>
      <c r="E100" s="6" t="s">
        <v>222</v>
      </c>
      <c r="F100" s="8">
        <v>0</v>
      </c>
      <c r="G100" s="8">
        <v>147</v>
      </c>
      <c r="H100" s="8">
        <v>0</v>
      </c>
      <c r="I100" s="20">
        <v>147</v>
      </c>
      <c r="J100" s="8">
        <v>0</v>
      </c>
      <c r="K100" s="8">
        <v>0</v>
      </c>
      <c r="L100" s="8">
        <v>0</v>
      </c>
      <c r="M100" s="8">
        <v>0</v>
      </c>
      <c r="N100" s="20">
        <v>147</v>
      </c>
      <c r="O100" s="22" t="s">
        <v>214</v>
      </c>
      <c r="P100" s="23" t="s">
        <v>215</v>
      </c>
      <c r="Q100" s="23" t="s">
        <v>33</v>
      </c>
      <c r="R100" s="7" t="s">
        <v>216</v>
      </c>
    </row>
    <row r="101" spans="2:18" s="2" customFormat="1" ht="26.25" x14ac:dyDescent="0.25">
      <c r="B101" s="30" t="s">
        <v>185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2" customFormat="1" ht="60" x14ac:dyDescent="0.25">
      <c r="B102" s="22">
        <v>85</v>
      </c>
      <c r="C102" s="6" t="s">
        <v>186</v>
      </c>
      <c r="D102" s="6" t="s">
        <v>187</v>
      </c>
      <c r="E102" s="6" t="s">
        <v>188</v>
      </c>
      <c r="F102" s="8">
        <v>0</v>
      </c>
      <c r="G102" s="8">
        <v>101.9</v>
      </c>
      <c r="H102" s="8">
        <v>128</v>
      </c>
      <c r="I102" s="20">
        <f>SUM(G102++H102)</f>
        <v>229.9</v>
      </c>
      <c r="J102" s="8">
        <v>0</v>
      </c>
      <c r="K102" s="8">
        <v>0</v>
      </c>
      <c r="L102" s="8">
        <v>0</v>
      </c>
      <c r="M102" s="8">
        <v>0</v>
      </c>
      <c r="N102" s="20">
        <v>229.9</v>
      </c>
      <c r="O102" s="23" t="s">
        <v>189</v>
      </c>
      <c r="P102" s="23" t="s">
        <v>190</v>
      </c>
      <c r="Q102" s="23" t="s">
        <v>192</v>
      </c>
      <c r="R102" s="7" t="s">
        <v>193</v>
      </c>
    </row>
    <row r="103" spans="2:18" s="2" customFormat="1" ht="30" x14ac:dyDescent="0.25">
      <c r="B103" s="22">
        <v>86</v>
      </c>
      <c r="C103" s="6" t="s">
        <v>207</v>
      </c>
      <c r="D103" s="6" t="s">
        <v>208</v>
      </c>
      <c r="E103" s="6" t="s">
        <v>223</v>
      </c>
      <c r="F103" s="8">
        <v>0</v>
      </c>
      <c r="G103" s="8">
        <v>166</v>
      </c>
      <c r="H103" s="8">
        <v>0</v>
      </c>
      <c r="I103" s="20">
        <v>166</v>
      </c>
      <c r="J103" s="8">
        <v>0</v>
      </c>
      <c r="K103" s="8">
        <v>0</v>
      </c>
      <c r="L103" s="8">
        <v>0</v>
      </c>
      <c r="M103" s="8">
        <v>0</v>
      </c>
      <c r="N103" s="20">
        <v>166</v>
      </c>
      <c r="O103" s="22" t="s">
        <v>87</v>
      </c>
      <c r="P103" s="23" t="s">
        <v>209</v>
      </c>
      <c r="Q103" s="23" t="s">
        <v>211</v>
      </c>
      <c r="R103" s="7" t="s">
        <v>210</v>
      </c>
    </row>
    <row r="104" spans="2:18" s="2" customFormat="1" ht="30" x14ac:dyDescent="0.25">
      <c r="B104" s="22">
        <v>87</v>
      </c>
      <c r="C104" s="6" t="s">
        <v>32</v>
      </c>
      <c r="D104" s="6" t="s">
        <v>178</v>
      </c>
      <c r="E104" s="6" t="s">
        <v>222</v>
      </c>
      <c r="F104" s="8">
        <v>0</v>
      </c>
      <c r="G104" s="8">
        <v>166</v>
      </c>
      <c r="H104" s="8">
        <v>0</v>
      </c>
      <c r="I104" s="20">
        <v>166</v>
      </c>
      <c r="J104" s="8">
        <v>0</v>
      </c>
      <c r="K104" s="8">
        <v>0</v>
      </c>
      <c r="L104" s="8">
        <v>0</v>
      </c>
      <c r="M104" s="8">
        <v>0</v>
      </c>
      <c r="N104" s="20">
        <v>166</v>
      </c>
      <c r="O104" s="22" t="s">
        <v>87</v>
      </c>
      <c r="P104" s="23" t="s">
        <v>209</v>
      </c>
      <c r="Q104" s="23" t="s">
        <v>211</v>
      </c>
      <c r="R104" s="7" t="s">
        <v>212</v>
      </c>
    </row>
  </sheetData>
  <mergeCells count="23">
    <mergeCell ref="B96:R96"/>
    <mergeCell ref="B101:R101"/>
    <mergeCell ref="B16:R16"/>
    <mergeCell ref="B14:R15"/>
    <mergeCell ref="D2:P2"/>
    <mergeCell ref="F4:M4"/>
    <mergeCell ref="P4:P5"/>
    <mergeCell ref="B6:R6"/>
    <mergeCell ref="B4:B5"/>
    <mergeCell ref="C4:C5"/>
    <mergeCell ref="D4:D5"/>
    <mergeCell ref="E4:E5"/>
    <mergeCell ref="O4:O5"/>
    <mergeCell ref="Q4:Q5"/>
    <mergeCell ref="R4:R5"/>
    <mergeCell ref="B13:R13"/>
    <mergeCell ref="B64:R64"/>
    <mergeCell ref="B68:R68"/>
    <mergeCell ref="B39:R39"/>
    <mergeCell ref="B34:R34"/>
    <mergeCell ref="B31:R31"/>
    <mergeCell ref="B51:R51"/>
    <mergeCell ref="B48:R48"/>
  </mergeCells>
  <printOptions horizontalCentered="1"/>
  <pageMargins left="0" right="0" top="0.74803149606299213" bottom="0.74803149606299213" header="0.31496062992125984" footer="0.31496062992125984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OFICIALES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Aux_Control_Interno</cp:lastModifiedBy>
  <cp:lastPrinted>2016-07-01T17:23:29Z</cp:lastPrinted>
  <dcterms:created xsi:type="dcterms:W3CDTF">2016-02-03T18:58:27Z</dcterms:created>
  <dcterms:modified xsi:type="dcterms:W3CDTF">2018-03-08T19:57:46Z</dcterms:modified>
</cp:coreProperties>
</file>