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dif atengullo 21-24\"/>
    </mc:Choice>
  </mc:AlternateContent>
  <xr:revisionPtr revIDLastSave="0" documentId="8_{1CD8900C-1E7C-4D3F-9454-7D8B2381C84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. ERA ENERO" sheetId="1" r:id="rId1"/>
    <sheet name="2.DA ENERO." sheetId="5" r:id="rId2"/>
    <sheet name="1. ERA FEBRERO" sheetId="6" r:id="rId3"/>
    <sheet name="2DA. FEBRERO.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14" i="7"/>
  <c r="F13" i="7"/>
  <c r="F12" i="7"/>
  <c r="H12" i="7" s="1"/>
  <c r="F11" i="7"/>
  <c r="H11" i="7" s="1"/>
  <c r="F10" i="7"/>
  <c r="H10" i="7" s="1"/>
  <c r="F9" i="7"/>
  <c r="F8" i="7"/>
  <c r="H8" i="7" s="1"/>
  <c r="F7" i="7"/>
  <c r="H7" i="7" s="1"/>
  <c r="F6" i="7"/>
  <c r="H6" i="7" s="1"/>
  <c r="F5" i="7"/>
  <c r="H5" i="7" s="1"/>
  <c r="F4" i="7"/>
  <c r="H4" i="7" s="1"/>
  <c r="G15" i="6"/>
  <c r="G14" i="6"/>
  <c r="G13" i="6"/>
  <c r="G12" i="6"/>
  <c r="I12" i="6" s="1"/>
  <c r="G11" i="6"/>
  <c r="I11" i="6" s="1"/>
  <c r="G10" i="6"/>
  <c r="I10" i="6" s="1"/>
  <c r="G9" i="6"/>
  <c r="G8" i="6"/>
  <c r="I8" i="6" s="1"/>
  <c r="G7" i="6"/>
  <c r="I7" i="6" s="1"/>
  <c r="G6" i="6"/>
  <c r="I6" i="6" s="1"/>
  <c r="G5" i="6"/>
  <c r="I5" i="6" s="1"/>
  <c r="I4" i="6"/>
  <c r="G4" i="6"/>
  <c r="G3" i="6"/>
  <c r="F16" i="5"/>
  <c r="H15" i="5"/>
  <c r="F15" i="5"/>
  <c r="H14" i="5"/>
  <c r="F14" i="5"/>
  <c r="H13" i="5"/>
  <c r="G13" i="5"/>
  <c r="G12" i="5"/>
  <c r="H12" i="5" s="1"/>
  <c r="J12" i="5" s="1"/>
  <c r="H11" i="5"/>
  <c r="J11" i="5" s="1"/>
  <c r="G11" i="5"/>
  <c r="G10" i="5"/>
  <c r="H10" i="5" s="1"/>
  <c r="J10" i="5" s="1"/>
  <c r="G9" i="5"/>
  <c r="H9" i="5" s="1"/>
  <c r="G8" i="5"/>
  <c r="H8" i="5" s="1"/>
  <c r="J8" i="5" s="1"/>
  <c r="G7" i="5"/>
  <c r="H7" i="5" s="1"/>
  <c r="J7" i="5" s="1"/>
  <c r="H6" i="5"/>
  <c r="J6" i="5" s="1"/>
  <c r="G6" i="5"/>
  <c r="G5" i="5"/>
  <c r="H5" i="5" s="1"/>
  <c r="J5" i="5" s="1"/>
  <c r="H4" i="5"/>
  <c r="J4" i="5" s="1"/>
  <c r="G4" i="5"/>
  <c r="G3" i="5"/>
  <c r="G16" i="5" s="1"/>
  <c r="F16" i="1"/>
  <c r="H15" i="1"/>
  <c r="F15" i="1"/>
  <c r="H14" i="1"/>
  <c r="F14" i="1"/>
  <c r="G13" i="1"/>
  <c r="H13" i="1" s="1"/>
  <c r="H12" i="1"/>
  <c r="J12" i="1" s="1"/>
  <c r="G12" i="1"/>
  <c r="H11" i="1"/>
  <c r="J11" i="1" s="1"/>
  <c r="G11" i="1"/>
  <c r="G10" i="1"/>
  <c r="H10" i="1" s="1"/>
  <c r="J10" i="1" s="1"/>
  <c r="H9" i="1"/>
  <c r="G9" i="1"/>
  <c r="G8" i="1"/>
  <c r="H8" i="1" s="1"/>
  <c r="J8" i="1" s="1"/>
  <c r="G7" i="1"/>
  <c r="H7" i="1" s="1"/>
  <c r="J7" i="1" s="1"/>
  <c r="G6" i="1"/>
  <c r="H6" i="1" s="1"/>
  <c r="J6" i="1" s="1"/>
  <c r="H5" i="1"/>
  <c r="J5" i="1" s="1"/>
  <c r="G5" i="1"/>
  <c r="H4" i="1"/>
  <c r="J4" i="1" s="1"/>
  <c r="G4" i="1"/>
  <c r="G3" i="1"/>
  <c r="H3" i="1" s="1"/>
  <c r="H3" i="5" l="1"/>
  <c r="G16" i="6"/>
  <c r="F16" i="6"/>
  <c r="I3" i="6"/>
  <c r="I16" i="6" s="1"/>
  <c r="E16" i="7"/>
  <c r="F3" i="7"/>
  <c r="H16" i="1"/>
  <c r="J3" i="1"/>
  <c r="J16" i="1" s="1"/>
  <c r="G16" i="1"/>
  <c r="H16" i="5" l="1"/>
  <c r="J3" i="5"/>
  <c r="J16" i="5" s="1"/>
  <c r="H3" i="7"/>
  <c r="H16" i="7" s="1"/>
  <c r="F16" i="7"/>
</calcChain>
</file>

<file path=xl/sharedStrings.xml><?xml version="1.0" encoding="utf-8"?>
<sst xmlns="http://schemas.openxmlformats.org/spreadsheetml/2006/main" count="142" uniqueCount="37">
  <si>
    <t>No.</t>
  </si>
  <si>
    <t xml:space="preserve">NOMBRE </t>
  </si>
  <si>
    <t xml:space="preserve">FECHA DE INGRESO </t>
  </si>
  <si>
    <t>PUESTO</t>
  </si>
  <si>
    <t xml:space="preserve">PERSEPCION MENSUAL </t>
  </si>
  <si>
    <t xml:space="preserve">SUELDO QUINCENAL </t>
  </si>
  <si>
    <t xml:space="preserve">SUELDO DIARIO </t>
  </si>
  <si>
    <t xml:space="preserve">DIAS LABORADOS EN LA QUIENCENA </t>
  </si>
  <si>
    <t>Rosario Margarita Novoa Gonzàlez</t>
  </si>
  <si>
    <t xml:space="preserve">DIRECTORA </t>
  </si>
  <si>
    <t xml:space="preserve">Marina Concepciòn Ureña Ramos </t>
  </si>
  <si>
    <t>DESAYUNOS ESCOLARES Y 1000 DIAS</t>
  </si>
  <si>
    <t>Aracely del Rosario Rivera Ramos</t>
  </si>
  <si>
    <t>PAAP Y PREEVER</t>
  </si>
  <si>
    <t>Patricia Estela Chavarin Luevano</t>
  </si>
  <si>
    <t>COCINERA</t>
  </si>
  <si>
    <t xml:space="preserve">Maria del Rosario Curiel Salazar </t>
  </si>
  <si>
    <t>Carmen Margarita Dueñas Chavarin</t>
  </si>
  <si>
    <t xml:space="preserve">APOYO ADULTO MAYOR VOLCANES </t>
  </si>
  <si>
    <t xml:space="preserve">Irvin Macedo </t>
  </si>
  <si>
    <t>DISCAPACIDAD Y CHOFER</t>
  </si>
  <si>
    <t>Ana Elizabeth Curiel Medina</t>
  </si>
  <si>
    <t>PSICOLOGA</t>
  </si>
  <si>
    <t>Alejandra Vàsquez Rodrìguez</t>
  </si>
  <si>
    <t xml:space="preserve">TERAPEUTA DE LA UBR </t>
  </si>
  <si>
    <t>Hector Manuel Tovar Carrillo</t>
  </si>
  <si>
    <t xml:space="preserve">TRANSPARENCIA </t>
  </si>
  <si>
    <t xml:space="preserve">Marìa Graciela Sànchez Gomez </t>
  </si>
  <si>
    <t xml:space="preserve">PROMOTORA DE TRABAJO SOCIAL </t>
  </si>
  <si>
    <t xml:space="preserve">Doris López </t>
  </si>
  <si>
    <t xml:space="preserve">PERSONAL DE APOYO EN AREA ADMINISTRATIVA Y DE PROGRAMAS </t>
  </si>
  <si>
    <t xml:space="preserve">Polais Altair Pacheco Hernández </t>
  </si>
  <si>
    <t xml:space="preserve">TOTAL </t>
  </si>
  <si>
    <t>SUELDO DE 1ER QUINCENA DE ENERO</t>
  </si>
  <si>
    <t>SUELDO DE 1ER QUINCENA DE  FEBRERO</t>
  </si>
  <si>
    <t>SUELDO DE 2DA. QUINCENA DE FEBRERO</t>
  </si>
  <si>
    <t>SUELDO DE 2DA QUINCENA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</si>
</sst>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44" fontId="3" fillId="0" borderId="1" xfId="1" applyFont="1" applyBorder="1"/>
    <xf numFmtId="4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4" fontId="3" fillId="3" borderId="1" xfId="1" applyFont="1" applyFill="1" applyBorder="1"/>
    <xf numFmtId="44" fontId="3" fillId="0" borderId="1" xfId="1" applyFont="1" applyFill="1" applyBorder="1"/>
    <xf numFmtId="44" fontId="3" fillId="0" borderId="1" xfId="1" applyFont="1" applyBorder="1" applyAlignment="1">
      <alignment horizontal="right"/>
    </xf>
    <xf numFmtId="0" fontId="4" fillId="0" borderId="1" xfId="0" applyFont="1" applyBorder="1"/>
    <xf numFmtId="44" fontId="2" fillId="0" borderId="1" xfId="1" applyNumberFormat="1" applyFont="1" applyBorder="1" applyAlignment="1">
      <alignment horizontal="right"/>
    </xf>
    <xf numFmtId="44" fontId="2" fillId="0" borderId="1" xfId="0" applyNumberFormat="1" applyFont="1" applyBorder="1"/>
    <xf numFmtId="44" fontId="4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"/>
  <sheetViews>
    <sheetView workbookViewId="0">
      <selection activeCell="B2" sqref="B2:J16"/>
    </sheetView>
  </sheetViews>
  <sheetFormatPr baseColWidth="10" defaultRowHeight="15" x14ac:dyDescent="0.25"/>
  <cols>
    <col min="3" max="3" width="27.5703125" customWidth="1"/>
    <col min="4" max="4" width="11.7109375" customWidth="1"/>
    <col min="5" max="5" width="32.5703125" customWidth="1"/>
  </cols>
  <sheetData>
    <row r="2" spans="2:10" ht="51.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1" t="s">
        <v>33</v>
      </c>
    </row>
    <row r="3" spans="2:10" x14ac:dyDescent="0.25">
      <c r="B3" s="3">
        <v>1</v>
      </c>
      <c r="C3" s="4" t="s">
        <v>8</v>
      </c>
      <c r="D3" s="5">
        <v>44470</v>
      </c>
      <c r="E3" s="4" t="s">
        <v>9</v>
      </c>
      <c r="F3" s="6">
        <v>12000</v>
      </c>
      <c r="G3" s="7">
        <f t="shared" ref="G3:G10" si="0">F3/2</f>
        <v>6000</v>
      </c>
      <c r="H3" s="7">
        <f t="shared" ref="H3:H10" si="1">G3/15</f>
        <v>400</v>
      </c>
      <c r="I3" s="8">
        <v>15</v>
      </c>
      <c r="J3" s="7">
        <f>I3*H3</f>
        <v>6000</v>
      </c>
    </row>
    <row r="4" spans="2:10" x14ac:dyDescent="0.25">
      <c r="B4" s="3">
        <v>2</v>
      </c>
      <c r="C4" s="4" t="s">
        <v>10</v>
      </c>
      <c r="D4" s="5">
        <v>44470</v>
      </c>
      <c r="E4" s="4" t="s">
        <v>11</v>
      </c>
      <c r="F4" s="9">
        <v>6245</v>
      </c>
      <c r="G4" s="7">
        <f t="shared" si="0"/>
        <v>3122.5</v>
      </c>
      <c r="H4" s="7">
        <f t="shared" si="1"/>
        <v>208.16666666666666</v>
      </c>
      <c r="I4" s="8">
        <v>15</v>
      </c>
      <c r="J4" s="7">
        <f t="shared" ref="J4:J10" si="2">H4*I4</f>
        <v>3122.5</v>
      </c>
    </row>
    <row r="5" spans="2:10" x14ac:dyDescent="0.25">
      <c r="B5" s="3">
        <v>3</v>
      </c>
      <c r="C5" s="4" t="s">
        <v>12</v>
      </c>
      <c r="D5" s="5">
        <v>44470</v>
      </c>
      <c r="E5" s="4" t="s">
        <v>13</v>
      </c>
      <c r="F5" s="10">
        <v>6300</v>
      </c>
      <c r="G5" s="7">
        <f t="shared" si="0"/>
        <v>3150</v>
      </c>
      <c r="H5" s="7">
        <f t="shared" si="1"/>
        <v>210</v>
      </c>
      <c r="I5" s="8">
        <v>15</v>
      </c>
      <c r="J5" s="7">
        <f t="shared" si="2"/>
        <v>3150</v>
      </c>
    </row>
    <row r="6" spans="2:10" x14ac:dyDescent="0.25">
      <c r="B6" s="3">
        <v>4</v>
      </c>
      <c r="C6" s="4" t="s">
        <v>14</v>
      </c>
      <c r="D6" s="5">
        <v>42292</v>
      </c>
      <c r="E6" s="4" t="s">
        <v>15</v>
      </c>
      <c r="F6" s="6">
        <v>3918</v>
      </c>
      <c r="G6" s="7">
        <f t="shared" si="0"/>
        <v>1959</v>
      </c>
      <c r="H6" s="7">
        <f t="shared" si="1"/>
        <v>130.6</v>
      </c>
      <c r="I6" s="8">
        <v>15</v>
      </c>
      <c r="J6" s="7">
        <f t="shared" si="2"/>
        <v>1959</v>
      </c>
    </row>
    <row r="7" spans="2:10" x14ac:dyDescent="0.25">
      <c r="B7" s="3">
        <v>5</v>
      </c>
      <c r="C7" s="4" t="s">
        <v>16</v>
      </c>
      <c r="D7" s="5">
        <v>42292</v>
      </c>
      <c r="E7" s="4" t="s">
        <v>15</v>
      </c>
      <c r="F7" s="6">
        <v>3918</v>
      </c>
      <c r="G7" s="7">
        <f t="shared" si="0"/>
        <v>1959</v>
      </c>
      <c r="H7" s="7">
        <f t="shared" si="1"/>
        <v>130.6</v>
      </c>
      <c r="I7" s="8">
        <v>15</v>
      </c>
      <c r="J7" s="7">
        <f t="shared" si="2"/>
        <v>1959</v>
      </c>
    </row>
    <row r="8" spans="2:10" x14ac:dyDescent="0.25">
      <c r="B8" s="3">
        <v>6</v>
      </c>
      <c r="C8" s="4" t="s">
        <v>17</v>
      </c>
      <c r="D8" s="5">
        <v>39814</v>
      </c>
      <c r="E8" s="4" t="s">
        <v>18</v>
      </c>
      <c r="F8" s="6">
        <v>1250</v>
      </c>
      <c r="G8" s="7">
        <f t="shared" si="0"/>
        <v>625</v>
      </c>
      <c r="H8" s="7">
        <f t="shared" si="1"/>
        <v>41.666666666666664</v>
      </c>
      <c r="I8" s="8">
        <v>15</v>
      </c>
      <c r="J8" s="7">
        <f t="shared" si="2"/>
        <v>625</v>
      </c>
    </row>
    <row r="9" spans="2:10" x14ac:dyDescent="0.25">
      <c r="B9" s="3">
        <v>7</v>
      </c>
      <c r="C9" s="4" t="s">
        <v>19</v>
      </c>
      <c r="D9" s="5">
        <v>44470</v>
      </c>
      <c r="E9" s="4" t="s">
        <v>20</v>
      </c>
      <c r="F9" s="10">
        <v>5000</v>
      </c>
      <c r="G9" s="7">
        <f t="shared" si="0"/>
        <v>2500</v>
      </c>
      <c r="H9" s="7">
        <f t="shared" si="1"/>
        <v>166.66666666666666</v>
      </c>
      <c r="I9" s="8">
        <v>15</v>
      </c>
      <c r="J9" s="7">
        <v>2500</v>
      </c>
    </row>
    <row r="10" spans="2:10" x14ac:dyDescent="0.25">
      <c r="B10" s="3">
        <v>8</v>
      </c>
      <c r="C10" s="4" t="s">
        <v>21</v>
      </c>
      <c r="D10" s="5">
        <v>44480</v>
      </c>
      <c r="E10" s="4" t="s">
        <v>22</v>
      </c>
      <c r="F10" s="11">
        <v>7000</v>
      </c>
      <c r="G10" s="7">
        <f t="shared" si="0"/>
        <v>3500</v>
      </c>
      <c r="H10" s="7">
        <f t="shared" si="1"/>
        <v>233.33333333333334</v>
      </c>
      <c r="I10" s="8">
        <v>15</v>
      </c>
      <c r="J10" s="7">
        <f t="shared" si="2"/>
        <v>3500</v>
      </c>
    </row>
    <row r="11" spans="2:10" x14ac:dyDescent="0.25">
      <c r="B11" s="3">
        <v>9</v>
      </c>
      <c r="C11" s="4" t="s">
        <v>23</v>
      </c>
      <c r="D11" s="5">
        <v>44480</v>
      </c>
      <c r="E11" s="4" t="s">
        <v>24</v>
      </c>
      <c r="F11" s="11">
        <v>6000</v>
      </c>
      <c r="G11" s="7">
        <f>F11/2</f>
        <v>3000</v>
      </c>
      <c r="H11" s="7">
        <f>G11/15</f>
        <v>200</v>
      </c>
      <c r="I11" s="8">
        <v>15</v>
      </c>
      <c r="J11" s="7">
        <f>H11*I11</f>
        <v>3000</v>
      </c>
    </row>
    <row r="12" spans="2:10" x14ac:dyDescent="0.25">
      <c r="B12" s="3">
        <v>10</v>
      </c>
      <c r="C12" s="4" t="s">
        <v>25</v>
      </c>
      <c r="D12" s="5">
        <v>44516</v>
      </c>
      <c r="E12" s="4" t="s">
        <v>26</v>
      </c>
      <c r="F12" s="11">
        <v>4000</v>
      </c>
      <c r="G12" s="7">
        <f>F12/2</f>
        <v>2000</v>
      </c>
      <c r="H12" s="7">
        <f>G12/15</f>
        <v>133.33333333333334</v>
      </c>
      <c r="I12" s="8">
        <v>15</v>
      </c>
      <c r="J12" s="7">
        <f>H12*I12</f>
        <v>2000.0000000000002</v>
      </c>
    </row>
    <row r="13" spans="2:10" x14ac:dyDescent="0.25">
      <c r="B13" s="3">
        <v>11</v>
      </c>
      <c r="C13" s="4" t="s">
        <v>27</v>
      </c>
      <c r="D13" s="5">
        <v>44523</v>
      </c>
      <c r="E13" s="4" t="s">
        <v>28</v>
      </c>
      <c r="F13" s="11">
        <v>5000</v>
      </c>
      <c r="G13" s="7">
        <f>F13/2</f>
        <v>2500</v>
      </c>
      <c r="H13" s="7">
        <f>G13/15</f>
        <v>166.66666666666666</v>
      </c>
      <c r="I13" s="8">
        <v>15</v>
      </c>
      <c r="J13" s="7">
        <v>2500</v>
      </c>
    </row>
    <row r="14" spans="2:10" x14ac:dyDescent="0.25">
      <c r="B14" s="3">
        <v>12</v>
      </c>
      <c r="C14" s="4" t="s">
        <v>29</v>
      </c>
      <c r="D14" s="5">
        <v>44531</v>
      </c>
      <c r="E14" s="4" t="s">
        <v>30</v>
      </c>
      <c r="F14" s="11">
        <f>G14*2</f>
        <v>6500</v>
      </c>
      <c r="G14" s="7">
        <v>3250</v>
      </c>
      <c r="H14" s="7">
        <f>G14/15</f>
        <v>216.66666666666666</v>
      </c>
      <c r="I14" s="8">
        <v>15</v>
      </c>
      <c r="J14" s="7">
        <v>3250</v>
      </c>
    </row>
    <row r="15" spans="2:10" x14ac:dyDescent="0.25">
      <c r="B15" s="3">
        <v>13</v>
      </c>
      <c r="C15" s="4" t="s">
        <v>31</v>
      </c>
      <c r="D15" s="5">
        <v>44531</v>
      </c>
      <c r="E15" s="4" t="s">
        <v>30</v>
      </c>
      <c r="F15" s="11">
        <f>G15*2</f>
        <v>6500</v>
      </c>
      <c r="G15" s="7">
        <v>3250</v>
      </c>
      <c r="H15" s="7">
        <f>G15/15</f>
        <v>216.66666666666666</v>
      </c>
      <c r="I15" s="8">
        <v>15</v>
      </c>
      <c r="J15" s="7">
        <v>3250</v>
      </c>
    </row>
    <row r="16" spans="2:10" x14ac:dyDescent="0.25">
      <c r="B16" s="4"/>
      <c r="C16" s="12" t="s">
        <v>32</v>
      </c>
      <c r="D16" s="12"/>
      <c r="E16" s="4"/>
      <c r="F16" s="13">
        <f>F3+F4+F5+F6+F7+F8+F9+F10+F11+F12+F13</f>
        <v>60631</v>
      </c>
      <c r="G16" s="14">
        <f>G3+G4+G5+G6+G7+G8+G9+G10+G11+G12+G13</f>
        <v>30315.5</v>
      </c>
      <c r="H16" s="7">
        <f>H3+H4+H5+H6+H7+H8+H9+H10+H11+H12+H13</f>
        <v>2021.0333333333333</v>
      </c>
      <c r="I16" s="4"/>
      <c r="J16" s="15">
        <f>J3+J4+J5+J6+J7+J8+J9+J10+J11+J12+J13+J14+J15</f>
        <v>36815.5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6"/>
  <sheetViews>
    <sheetView workbookViewId="0">
      <selection activeCell="J2" sqref="J2"/>
    </sheetView>
  </sheetViews>
  <sheetFormatPr baseColWidth="10" defaultRowHeight="15" x14ac:dyDescent="0.25"/>
  <cols>
    <col min="3" max="3" width="33" customWidth="1"/>
    <col min="5" max="5" width="59" customWidth="1"/>
  </cols>
  <sheetData>
    <row r="2" spans="2:10" ht="51.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1" t="s">
        <v>36</v>
      </c>
    </row>
    <row r="3" spans="2:10" x14ac:dyDescent="0.25">
      <c r="B3" s="3">
        <v>1</v>
      </c>
      <c r="C3" s="4" t="s">
        <v>8</v>
      </c>
      <c r="D3" s="5">
        <v>44470</v>
      </c>
      <c r="E3" s="4" t="s">
        <v>9</v>
      </c>
      <c r="F3" s="6">
        <v>12000</v>
      </c>
      <c r="G3" s="7">
        <f t="shared" ref="G3:G10" si="0">F3/2</f>
        <v>6000</v>
      </c>
      <c r="H3" s="7">
        <f t="shared" ref="H3:H10" si="1">G3/15</f>
        <v>400</v>
      </c>
      <c r="I3" s="8">
        <v>15</v>
      </c>
      <c r="J3" s="7">
        <f>I3*H3</f>
        <v>6000</v>
      </c>
    </row>
    <row r="4" spans="2:10" x14ac:dyDescent="0.25">
      <c r="B4" s="3">
        <v>2</v>
      </c>
      <c r="C4" s="4" t="s">
        <v>10</v>
      </c>
      <c r="D4" s="5">
        <v>44470</v>
      </c>
      <c r="E4" s="4" t="s">
        <v>11</v>
      </c>
      <c r="F4" s="9">
        <v>6245</v>
      </c>
      <c r="G4" s="7">
        <f t="shared" si="0"/>
        <v>3122.5</v>
      </c>
      <c r="H4" s="7">
        <f t="shared" si="1"/>
        <v>208.16666666666666</v>
      </c>
      <c r="I4" s="8">
        <v>15</v>
      </c>
      <c r="J4" s="7">
        <f t="shared" ref="J4:J10" si="2">H4*I4</f>
        <v>3122.5</v>
      </c>
    </row>
    <row r="5" spans="2:10" x14ac:dyDescent="0.25">
      <c r="B5" s="3">
        <v>3</v>
      </c>
      <c r="C5" s="4" t="s">
        <v>12</v>
      </c>
      <c r="D5" s="5">
        <v>44470</v>
      </c>
      <c r="E5" s="4" t="s">
        <v>13</v>
      </c>
      <c r="F5" s="10">
        <v>6300</v>
      </c>
      <c r="G5" s="7">
        <f t="shared" si="0"/>
        <v>3150</v>
      </c>
      <c r="H5" s="7">
        <f t="shared" si="1"/>
        <v>210</v>
      </c>
      <c r="I5" s="8">
        <v>15</v>
      </c>
      <c r="J5" s="7">
        <f t="shared" si="2"/>
        <v>3150</v>
      </c>
    </row>
    <row r="6" spans="2:10" x14ac:dyDescent="0.25">
      <c r="B6" s="3">
        <v>4</v>
      </c>
      <c r="C6" s="4" t="s">
        <v>14</v>
      </c>
      <c r="D6" s="5">
        <v>42292</v>
      </c>
      <c r="E6" s="4" t="s">
        <v>15</v>
      </c>
      <c r="F6" s="6">
        <v>3918</v>
      </c>
      <c r="G6" s="7">
        <f t="shared" si="0"/>
        <v>1959</v>
      </c>
      <c r="H6" s="7">
        <f t="shared" si="1"/>
        <v>130.6</v>
      </c>
      <c r="I6" s="8">
        <v>15</v>
      </c>
      <c r="J6" s="7">
        <f t="shared" si="2"/>
        <v>1959</v>
      </c>
    </row>
    <row r="7" spans="2:10" x14ac:dyDescent="0.25">
      <c r="B7" s="3">
        <v>5</v>
      </c>
      <c r="C7" s="4" t="s">
        <v>16</v>
      </c>
      <c r="D7" s="5">
        <v>42292</v>
      </c>
      <c r="E7" s="4" t="s">
        <v>15</v>
      </c>
      <c r="F7" s="6">
        <v>3918</v>
      </c>
      <c r="G7" s="7">
        <f t="shared" si="0"/>
        <v>1959</v>
      </c>
      <c r="H7" s="7">
        <f t="shared" si="1"/>
        <v>130.6</v>
      </c>
      <c r="I7" s="8">
        <v>15</v>
      </c>
      <c r="J7" s="7">
        <f t="shared" si="2"/>
        <v>1959</v>
      </c>
    </row>
    <row r="8" spans="2:10" x14ac:dyDescent="0.25">
      <c r="B8" s="3">
        <v>6</v>
      </c>
      <c r="C8" s="4" t="s">
        <v>17</v>
      </c>
      <c r="D8" s="5">
        <v>39814</v>
      </c>
      <c r="E8" s="4" t="s">
        <v>18</v>
      </c>
      <c r="F8" s="6">
        <v>1250</v>
      </c>
      <c r="G8" s="7">
        <f t="shared" si="0"/>
        <v>625</v>
      </c>
      <c r="H8" s="7">
        <f t="shared" si="1"/>
        <v>41.666666666666664</v>
      </c>
      <c r="I8" s="8">
        <v>15</v>
      </c>
      <c r="J8" s="7">
        <f t="shared" si="2"/>
        <v>625</v>
      </c>
    </row>
    <row r="9" spans="2:10" x14ac:dyDescent="0.25">
      <c r="B9" s="3">
        <v>7</v>
      </c>
      <c r="C9" s="4" t="s">
        <v>19</v>
      </c>
      <c r="D9" s="5">
        <v>44470</v>
      </c>
      <c r="E9" s="4" t="s">
        <v>20</v>
      </c>
      <c r="F9" s="10">
        <v>5000</v>
      </c>
      <c r="G9" s="7">
        <f t="shared" si="0"/>
        <v>2500</v>
      </c>
      <c r="H9" s="7">
        <f t="shared" si="1"/>
        <v>166.66666666666666</v>
      </c>
      <c r="I9" s="8">
        <v>15</v>
      </c>
      <c r="J9" s="7">
        <v>2500</v>
      </c>
    </row>
    <row r="10" spans="2:10" x14ac:dyDescent="0.25">
      <c r="B10" s="3">
        <v>8</v>
      </c>
      <c r="C10" s="4" t="s">
        <v>21</v>
      </c>
      <c r="D10" s="5">
        <v>44480</v>
      </c>
      <c r="E10" s="4" t="s">
        <v>22</v>
      </c>
      <c r="F10" s="11">
        <v>7000</v>
      </c>
      <c r="G10" s="7">
        <f t="shared" si="0"/>
        <v>3500</v>
      </c>
      <c r="H10" s="7">
        <f t="shared" si="1"/>
        <v>233.33333333333334</v>
      </c>
      <c r="I10" s="8">
        <v>15</v>
      </c>
      <c r="J10" s="7">
        <f t="shared" si="2"/>
        <v>3500</v>
      </c>
    </row>
    <row r="11" spans="2:10" x14ac:dyDescent="0.25">
      <c r="B11" s="3">
        <v>9</v>
      </c>
      <c r="C11" s="4" t="s">
        <v>23</v>
      </c>
      <c r="D11" s="5">
        <v>44480</v>
      </c>
      <c r="E11" s="4" t="s">
        <v>24</v>
      </c>
      <c r="F11" s="11">
        <v>6000</v>
      </c>
      <c r="G11" s="7">
        <f>F11/2</f>
        <v>3000</v>
      </c>
      <c r="H11" s="7">
        <f>G11/15</f>
        <v>200</v>
      </c>
      <c r="I11" s="8">
        <v>15</v>
      </c>
      <c r="J11" s="7">
        <f>H11*I11</f>
        <v>3000</v>
      </c>
    </row>
    <row r="12" spans="2:10" x14ac:dyDescent="0.25">
      <c r="B12" s="3">
        <v>10</v>
      </c>
      <c r="C12" s="4" t="s">
        <v>25</v>
      </c>
      <c r="D12" s="5">
        <v>44516</v>
      </c>
      <c r="E12" s="4" t="s">
        <v>26</v>
      </c>
      <c r="F12" s="11">
        <v>4000</v>
      </c>
      <c r="G12" s="7">
        <f>F12/2</f>
        <v>2000</v>
      </c>
      <c r="H12" s="7">
        <f>G12/15</f>
        <v>133.33333333333334</v>
      </c>
      <c r="I12" s="8">
        <v>15</v>
      </c>
      <c r="J12" s="7">
        <f>H12*I12</f>
        <v>2000.0000000000002</v>
      </c>
    </row>
    <row r="13" spans="2:10" x14ac:dyDescent="0.25">
      <c r="B13" s="3">
        <v>11</v>
      </c>
      <c r="C13" s="4" t="s">
        <v>27</v>
      </c>
      <c r="D13" s="5">
        <v>44523</v>
      </c>
      <c r="E13" s="4" t="s">
        <v>28</v>
      </c>
      <c r="F13" s="11">
        <v>5000</v>
      </c>
      <c r="G13" s="7">
        <f>F13/2</f>
        <v>2500</v>
      </c>
      <c r="H13" s="7">
        <f>G13/15</f>
        <v>166.66666666666666</v>
      </c>
      <c r="I13" s="8">
        <v>15</v>
      </c>
      <c r="J13" s="7">
        <v>2500</v>
      </c>
    </row>
    <row r="14" spans="2:10" x14ac:dyDescent="0.25">
      <c r="B14" s="3">
        <v>12</v>
      </c>
      <c r="C14" s="4" t="s">
        <v>29</v>
      </c>
      <c r="D14" s="5">
        <v>44531</v>
      </c>
      <c r="E14" s="4" t="s">
        <v>30</v>
      </c>
      <c r="F14" s="11">
        <f>G14*2</f>
        <v>6500</v>
      </c>
      <c r="G14" s="7">
        <v>3250</v>
      </c>
      <c r="H14" s="7">
        <f>G14/15</f>
        <v>216.66666666666666</v>
      </c>
      <c r="I14" s="8">
        <v>15</v>
      </c>
      <c r="J14" s="7">
        <v>3250</v>
      </c>
    </row>
    <row r="15" spans="2:10" x14ac:dyDescent="0.25">
      <c r="B15" s="3">
        <v>13</v>
      </c>
      <c r="C15" s="4" t="s">
        <v>31</v>
      </c>
      <c r="D15" s="5">
        <v>44531</v>
      </c>
      <c r="E15" s="4" t="s">
        <v>30</v>
      </c>
      <c r="F15" s="11">
        <f>G15*2</f>
        <v>6500</v>
      </c>
      <c r="G15" s="7">
        <v>3250</v>
      </c>
      <c r="H15" s="7">
        <f>G15/15</f>
        <v>216.66666666666666</v>
      </c>
      <c r="I15" s="8">
        <v>15</v>
      </c>
      <c r="J15" s="7">
        <v>3250</v>
      </c>
    </row>
    <row r="16" spans="2:10" x14ac:dyDescent="0.25">
      <c r="B16" s="4"/>
      <c r="C16" s="12" t="s">
        <v>32</v>
      </c>
      <c r="D16" s="12"/>
      <c r="E16" s="4"/>
      <c r="F16" s="13">
        <f>F3+F4+F5+F6+F7+F8+F9+F10+F11+F12+F13</f>
        <v>60631</v>
      </c>
      <c r="G16" s="14">
        <f>G3+G4+G5+G6+G7+G8+G9+G10+G11+G12+G13</f>
        <v>30315.5</v>
      </c>
      <c r="H16" s="7">
        <f>H3+H4+H5+H6+H7+H8+H9+H10+H11+H12+H13</f>
        <v>2021.0333333333333</v>
      </c>
      <c r="I16" s="4"/>
      <c r="J16" s="15">
        <f>J3+J4+J5+J6+J7+J8+J9+J10+J11+J12+J13+J14+J15</f>
        <v>36815.5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6"/>
  <sheetViews>
    <sheetView workbookViewId="0">
      <selection activeCell="F14" sqref="F14"/>
    </sheetView>
  </sheetViews>
  <sheetFormatPr baseColWidth="10" defaultRowHeight="15" x14ac:dyDescent="0.25"/>
  <cols>
    <col min="3" max="3" width="30.5703125" customWidth="1"/>
    <col min="5" max="5" width="51.85546875" customWidth="1"/>
  </cols>
  <sheetData>
    <row r="2" spans="2:9" ht="51.75" x14ac:dyDescent="0.25">
      <c r="B2" s="1" t="s">
        <v>0</v>
      </c>
      <c r="C2" s="1" t="s">
        <v>1</v>
      </c>
      <c r="D2" s="1" t="s">
        <v>2</v>
      </c>
      <c r="E2" s="1" t="s">
        <v>3</v>
      </c>
      <c r="F2" s="2" t="s">
        <v>5</v>
      </c>
      <c r="G2" s="2" t="s">
        <v>6</v>
      </c>
      <c r="H2" s="2" t="s">
        <v>7</v>
      </c>
      <c r="I2" s="1" t="s">
        <v>34</v>
      </c>
    </row>
    <row r="3" spans="2:9" x14ac:dyDescent="0.25">
      <c r="B3" s="3">
        <v>1</v>
      </c>
      <c r="C3" s="4" t="s">
        <v>8</v>
      </c>
      <c r="D3" s="5">
        <v>44470</v>
      </c>
      <c r="E3" s="4" t="s">
        <v>9</v>
      </c>
      <c r="F3" s="7">
        <v>6000</v>
      </c>
      <c r="G3" s="7">
        <f t="shared" ref="G3:G10" si="0">F3/15</f>
        <v>400</v>
      </c>
      <c r="H3" s="8">
        <v>15</v>
      </c>
      <c r="I3" s="7">
        <f>H3*G3</f>
        <v>6000</v>
      </c>
    </row>
    <row r="4" spans="2:9" x14ac:dyDescent="0.25">
      <c r="B4" s="3">
        <v>2</v>
      </c>
      <c r="C4" s="4" t="s">
        <v>10</v>
      </c>
      <c r="D4" s="5">
        <v>44470</v>
      </c>
      <c r="E4" s="4" t="s">
        <v>11</v>
      </c>
      <c r="F4" s="7">
        <v>3122.5</v>
      </c>
      <c r="G4" s="7">
        <f t="shared" si="0"/>
        <v>208.16666666666666</v>
      </c>
      <c r="H4" s="8">
        <v>15</v>
      </c>
      <c r="I4" s="7">
        <f t="shared" ref="I4:I10" si="1">G4*H4</f>
        <v>3122.5</v>
      </c>
    </row>
    <row r="5" spans="2:9" x14ac:dyDescent="0.25">
      <c r="B5" s="3">
        <v>3</v>
      </c>
      <c r="C5" s="4" t="s">
        <v>12</v>
      </c>
      <c r="D5" s="5">
        <v>44470</v>
      </c>
      <c r="E5" s="4" t="s">
        <v>13</v>
      </c>
      <c r="F5" s="7">
        <v>3150</v>
      </c>
      <c r="G5" s="7">
        <f t="shared" si="0"/>
        <v>210</v>
      </c>
      <c r="H5" s="8">
        <v>15</v>
      </c>
      <c r="I5" s="7">
        <f t="shared" si="1"/>
        <v>3150</v>
      </c>
    </row>
    <row r="6" spans="2:9" x14ac:dyDescent="0.25">
      <c r="B6" s="3">
        <v>4</v>
      </c>
      <c r="C6" s="4" t="s">
        <v>14</v>
      </c>
      <c r="D6" s="5">
        <v>42292</v>
      </c>
      <c r="E6" s="4" t="s">
        <v>15</v>
      </c>
      <c r="F6" s="7">
        <v>1959</v>
      </c>
      <c r="G6" s="7">
        <f t="shared" si="0"/>
        <v>130.6</v>
      </c>
      <c r="H6" s="8">
        <v>15</v>
      </c>
      <c r="I6" s="7">
        <f t="shared" si="1"/>
        <v>1959</v>
      </c>
    </row>
    <row r="7" spans="2:9" x14ac:dyDescent="0.25">
      <c r="B7" s="3">
        <v>5</v>
      </c>
      <c r="C7" s="4" t="s">
        <v>16</v>
      </c>
      <c r="D7" s="5">
        <v>42292</v>
      </c>
      <c r="E7" s="4" t="s">
        <v>15</v>
      </c>
      <c r="F7" s="7">
        <v>1959</v>
      </c>
      <c r="G7" s="7">
        <f t="shared" si="0"/>
        <v>130.6</v>
      </c>
      <c r="H7" s="8">
        <v>15</v>
      </c>
      <c r="I7" s="7">
        <f t="shared" si="1"/>
        <v>1959</v>
      </c>
    </row>
    <row r="8" spans="2:9" x14ac:dyDescent="0.25">
      <c r="B8" s="3">
        <v>6</v>
      </c>
      <c r="C8" s="4" t="s">
        <v>17</v>
      </c>
      <c r="D8" s="5">
        <v>39814</v>
      </c>
      <c r="E8" s="4" t="s">
        <v>18</v>
      </c>
      <c r="F8" s="7">
        <v>625</v>
      </c>
      <c r="G8" s="7">
        <f t="shared" si="0"/>
        <v>41.666666666666664</v>
      </c>
      <c r="H8" s="8">
        <v>15</v>
      </c>
      <c r="I8" s="7">
        <f t="shared" si="1"/>
        <v>625</v>
      </c>
    </row>
    <row r="9" spans="2:9" x14ac:dyDescent="0.25">
      <c r="B9" s="3">
        <v>7</v>
      </c>
      <c r="C9" s="4" t="s">
        <v>19</v>
      </c>
      <c r="D9" s="5">
        <v>44470</v>
      </c>
      <c r="E9" s="4" t="s">
        <v>20</v>
      </c>
      <c r="F9" s="7">
        <v>2500</v>
      </c>
      <c r="G9" s="7">
        <f t="shared" si="0"/>
        <v>166.66666666666666</v>
      </c>
      <c r="H9" s="8">
        <v>15</v>
      </c>
      <c r="I9" s="7">
        <v>2500</v>
      </c>
    </row>
    <row r="10" spans="2:9" x14ac:dyDescent="0.25">
      <c r="B10" s="3">
        <v>8</v>
      </c>
      <c r="C10" s="4" t="s">
        <v>21</v>
      </c>
      <c r="D10" s="5">
        <v>44480</v>
      </c>
      <c r="E10" s="4" t="s">
        <v>22</v>
      </c>
      <c r="F10" s="7">
        <v>3500</v>
      </c>
      <c r="G10" s="7">
        <f t="shared" si="0"/>
        <v>233.33333333333334</v>
      </c>
      <c r="H10" s="8">
        <v>15</v>
      </c>
      <c r="I10" s="7">
        <f t="shared" si="1"/>
        <v>3500</v>
      </c>
    </row>
    <row r="11" spans="2:9" x14ac:dyDescent="0.25">
      <c r="B11" s="3">
        <v>9</v>
      </c>
      <c r="C11" s="4" t="s">
        <v>23</v>
      </c>
      <c r="D11" s="5">
        <v>44480</v>
      </c>
      <c r="E11" s="4" t="s">
        <v>24</v>
      </c>
      <c r="F11" s="7">
        <v>3000</v>
      </c>
      <c r="G11" s="7">
        <f>F11/15</f>
        <v>200</v>
      </c>
      <c r="H11" s="8">
        <v>15</v>
      </c>
      <c r="I11" s="7">
        <f>G11*H11</f>
        <v>3000</v>
      </c>
    </row>
    <row r="12" spans="2:9" x14ac:dyDescent="0.25">
      <c r="B12" s="3">
        <v>10</v>
      </c>
      <c r="C12" s="4" t="s">
        <v>25</v>
      </c>
      <c r="D12" s="5">
        <v>44516</v>
      </c>
      <c r="E12" s="4" t="s">
        <v>26</v>
      </c>
      <c r="F12" s="7">
        <v>2000</v>
      </c>
      <c r="G12" s="7">
        <f>F12/15</f>
        <v>133.33333333333334</v>
      </c>
      <c r="H12" s="8">
        <v>15</v>
      </c>
      <c r="I12" s="7">
        <f>G12*H12</f>
        <v>2000.0000000000002</v>
      </c>
    </row>
    <row r="13" spans="2:9" x14ac:dyDescent="0.25">
      <c r="B13" s="3">
        <v>11</v>
      </c>
      <c r="C13" s="4" t="s">
        <v>27</v>
      </c>
      <c r="D13" s="5">
        <v>44523</v>
      </c>
      <c r="E13" s="4" t="s">
        <v>28</v>
      </c>
      <c r="F13" s="7">
        <v>2500</v>
      </c>
      <c r="G13" s="7">
        <f>F13/15</f>
        <v>166.66666666666666</v>
      </c>
      <c r="H13" s="8">
        <v>15</v>
      </c>
      <c r="I13" s="7">
        <v>2500</v>
      </c>
    </row>
    <row r="14" spans="2:9" x14ac:dyDescent="0.25">
      <c r="B14" s="3">
        <v>12</v>
      </c>
      <c r="C14" s="4" t="s">
        <v>29</v>
      </c>
      <c r="D14" s="5">
        <v>44531</v>
      </c>
      <c r="E14" s="4" t="s">
        <v>30</v>
      </c>
      <c r="F14" s="7">
        <v>3250</v>
      </c>
      <c r="G14" s="7">
        <f>F14/15</f>
        <v>216.66666666666666</v>
      </c>
      <c r="H14" s="8">
        <v>15</v>
      </c>
      <c r="I14" s="7">
        <v>3250</v>
      </c>
    </row>
    <row r="15" spans="2:9" x14ac:dyDescent="0.25">
      <c r="B15" s="3">
        <v>13</v>
      </c>
      <c r="C15" s="4" t="s">
        <v>31</v>
      </c>
      <c r="D15" s="5">
        <v>44531</v>
      </c>
      <c r="E15" s="4" t="s">
        <v>30</v>
      </c>
      <c r="F15" s="7">
        <v>3250</v>
      </c>
      <c r="G15" s="7">
        <f>F15/15</f>
        <v>216.66666666666666</v>
      </c>
      <c r="H15" s="8">
        <v>15</v>
      </c>
      <c r="I15" s="7">
        <v>3250</v>
      </c>
    </row>
    <row r="16" spans="2:9" x14ac:dyDescent="0.25">
      <c r="B16" s="4"/>
      <c r="C16" s="12" t="s">
        <v>32</v>
      </c>
      <c r="D16" s="12"/>
      <c r="E16" s="4"/>
      <c r="F16" s="14">
        <f>F3+F4+F5+F6+F7+F8+F9+F10+F11+F12+F13</f>
        <v>30315.5</v>
      </c>
      <c r="G16" s="7">
        <f>G3+G4+G5+G6+G7+G8+G9+G10+G11+G12+G13</f>
        <v>2021.0333333333333</v>
      </c>
      <c r="H16" s="4"/>
      <c r="I16" s="15">
        <f>I3+I4+I5+I6+I7+I8+I9+I10+I11+I12+I13+I14+I15</f>
        <v>36815.5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6"/>
  <sheetViews>
    <sheetView tabSelected="1" workbookViewId="0">
      <selection activeCell="D26" sqref="D26"/>
    </sheetView>
  </sheetViews>
  <sheetFormatPr baseColWidth="10" defaultRowHeight="15" x14ac:dyDescent="0.25"/>
  <cols>
    <col min="2" max="2" width="29.28515625" customWidth="1"/>
    <col min="3" max="3" width="11.140625" customWidth="1"/>
    <col min="4" max="4" width="56.28515625" customWidth="1"/>
    <col min="5" max="5" width="18.85546875" customWidth="1"/>
  </cols>
  <sheetData>
    <row r="2" spans="1:8" ht="51.7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5</v>
      </c>
      <c r="F2" s="2" t="s">
        <v>6</v>
      </c>
      <c r="G2" s="2" t="s">
        <v>7</v>
      </c>
      <c r="H2" s="1" t="s">
        <v>35</v>
      </c>
    </row>
    <row r="3" spans="1:8" x14ac:dyDescent="0.25">
      <c r="A3" s="3">
        <v>1</v>
      </c>
      <c r="B3" s="4" t="s">
        <v>8</v>
      </c>
      <c r="C3" s="5">
        <v>44470</v>
      </c>
      <c r="D3" s="4" t="s">
        <v>9</v>
      </c>
      <c r="E3" s="7">
        <v>6099.6</v>
      </c>
      <c r="F3" s="7">
        <f t="shared" ref="F3:F10" si="0">E3/15</f>
        <v>406.64000000000004</v>
      </c>
      <c r="G3" s="8">
        <v>15</v>
      </c>
      <c r="H3" s="7">
        <f>G3*F3</f>
        <v>6099.6</v>
      </c>
    </row>
    <row r="4" spans="1:8" x14ac:dyDescent="0.25">
      <c r="A4" s="3">
        <v>2</v>
      </c>
      <c r="B4" s="4" t="s">
        <v>10</v>
      </c>
      <c r="C4" s="5">
        <v>44470</v>
      </c>
      <c r="D4" s="4" t="s">
        <v>11</v>
      </c>
      <c r="E4" s="7">
        <v>3147.4</v>
      </c>
      <c r="F4" s="7">
        <f t="shared" si="0"/>
        <v>209.82666666666668</v>
      </c>
      <c r="G4" s="8">
        <v>15</v>
      </c>
      <c r="H4" s="7">
        <f t="shared" ref="H4:H10" si="1">F4*G4</f>
        <v>3147.4</v>
      </c>
    </row>
    <row r="5" spans="1:8" x14ac:dyDescent="0.25">
      <c r="A5" s="3">
        <v>3</v>
      </c>
      <c r="B5" s="4" t="s">
        <v>12</v>
      </c>
      <c r="C5" s="5">
        <v>44470</v>
      </c>
      <c r="D5" s="4" t="s">
        <v>13</v>
      </c>
      <c r="E5" s="7">
        <v>3175</v>
      </c>
      <c r="F5" s="7">
        <f t="shared" si="0"/>
        <v>211.66666666666666</v>
      </c>
      <c r="G5" s="8">
        <v>15</v>
      </c>
      <c r="H5" s="7">
        <f t="shared" si="1"/>
        <v>3175</v>
      </c>
    </row>
    <row r="6" spans="1:8" x14ac:dyDescent="0.25">
      <c r="A6" s="3">
        <v>4</v>
      </c>
      <c r="B6" s="4" t="s">
        <v>14</v>
      </c>
      <c r="C6" s="5">
        <v>42292</v>
      </c>
      <c r="D6" s="4" t="s">
        <v>15</v>
      </c>
      <c r="E6" s="7">
        <v>1959</v>
      </c>
      <c r="F6" s="7">
        <f t="shared" si="0"/>
        <v>130.6</v>
      </c>
      <c r="G6" s="8">
        <v>15</v>
      </c>
      <c r="H6" s="7">
        <f t="shared" si="1"/>
        <v>1959</v>
      </c>
    </row>
    <row r="7" spans="1:8" x14ac:dyDescent="0.25">
      <c r="A7" s="3">
        <v>5</v>
      </c>
      <c r="B7" s="4" t="s">
        <v>16</v>
      </c>
      <c r="C7" s="5">
        <v>42292</v>
      </c>
      <c r="D7" s="4" t="s">
        <v>15</v>
      </c>
      <c r="E7" s="7">
        <v>1959</v>
      </c>
      <c r="F7" s="7">
        <f t="shared" si="0"/>
        <v>130.6</v>
      </c>
      <c r="G7" s="8">
        <v>15</v>
      </c>
      <c r="H7" s="7">
        <f t="shared" si="1"/>
        <v>1959</v>
      </c>
    </row>
    <row r="8" spans="1:8" x14ac:dyDescent="0.25">
      <c r="A8" s="3">
        <v>6</v>
      </c>
      <c r="B8" s="4" t="s">
        <v>17</v>
      </c>
      <c r="C8" s="5">
        <v>39814</v>
      </c>
      <c r="D8" s="4" t="s">
        <v>18</v>
      </c>
      <c r="E8" s="7">
        <v>625</v>
      </c>
      <c r="F8" s="7">
        <f t="shared" si="0"/>
        <v>41.666666666666664</v>
      </c>
      <c r="G8" s="8">
        <v>15</v>
      </c>
      <c r="H8" s="7">
        <f t="shared" si="1"/>
        <v>625</v>
      </c>
    </row>
    <row r="9" spans="1:8" x14ac:dyDescent="0.25">
      <c r="A9" s="3">
        <v>7</v>
      </c>
      <c r="B9" s="4" t="s">
        <v>19</v>
      </c>
      <c r="C9" s="5">
        <v>44470</v>
      </c>
      <c r="D9" s="4" t="s">
        <v>20</v>
      </c>
      <c r="E9" s="7">
        <v>2500</v>
      </c>
      <c r="F9" s="7">
        <f t="shared" si="0"/>
        <v>166.66666666666666</v>
      </c>
      <c r="G9" s="8">
        <v>15</v>
      </c>
      <c r="H9" s="7">
        <v>2500</v>
      </c>
    </row>
    <row r="10" spans="1:8" x14ac:dyDescent="0.25">
      <c r="A10" s="3">
        <v>8</v>
      </c>
      <c r="B10" s="4" t="s">
        <v>21</v>
      </c>
      <c r="C10" s="5">
        <v>44480</v>
      </c>
      <c r="D10" s="4" t="s">
        <v>22</v>
      </c>
      <c r="E10" s="7">
        <v>3527.4</v>
      </c>
      <c r="F10" s="7">
        <f t="shared" si="0"/>
        <v>235.16</v>
      </c>
      <c r="G10" s="8">
        <v>15</v>
      </c>
      <c r="H10" s="7">
        <f t="shared" si="1"/>
        <v>3527.4</v>
      </c>
    </row>
    <row r="11" spans="1:8" x14ac:dyDescent="0.25">
      <c r="A11" s="3">
        <v>9</v>
      </c>
      <c r="B11" s="4" t="s">
        <v>23</v>
      </c>
      <c r="C11" s="5">
        <v>44480</v>
      </c>
      <c r="D11" s="4" t="s">
        <v>24</v>
      </c>
      <c r="E11" s="7">
        <v>3000</v>
      </c>
      <c r="F11" s="7">
        <f>E11/15</f>
        <v>200</v>
      </c>
      <c r="G11" s="8">
        <v>15</v>
      </c>
      <c r="H11" s="7">
        <f>F11*G11</f>
        <v>3000</v>
      </c>
    </row>
    <row r="12" spans="1:8" x14ac:dyDescent="0.25">
      <c r="A12" s="3">
        <v>10</v>
      </c>
      <c r="B12" s="4" t="s">
        <v>25</v>
      </c>
      <c r="C12" s="5">
        <v>44516</v>
      </c>
      <c r="D12" s="4" t="s">
        <v>26</v>
      </c>
      <c r="E12" s="7">
        <v>2000</v>
      </c>
      <c r="F12" s="7">
        <f>E12/15</f>
        <v>133.33333333333334</v>
      </c>
      <c r="G12" s="8">
        <v>15</v>
      </c>
      <c r="H12" s="7">
        <f>F12*G12</f>
        <v>2000.0000000000002</v>
      </c>
    </row>
    <row r="13" spans="1:8" x14ac:dyDescent="0.25">
      <c r="A13" s="3">
        <v>11</v>
      </c>
      <c r="B13" s="4" t="s">
        <v>27</v>
      </c>
      <c r="C13" s="5">
        <v>44523</v>
      </c>
      <c r="D13" s="4" t="s">
        <v>28</v>
      </c>
      <c r="E13" s="7">
        <v>2500</v>
      </c>
      <c r="F13" s="7">
        <f>E13/15</f>
        <v>166.66666666666666</v>
      </c>
      <c r="G13" s="8">
        <v>15</v>
      </c>
      <c r="H13" s="7">
        <v>2500</v>
      </c>
    </row>
    <row r="14" spans="1:8" x14ac:dyDescent="0.25">
      <c r="A14" s="3">
        <v>12</v>
      </c>
      <c r="B14" s="4" t="s">
        <v>29</v>
      </c>
      <c r="C14" s="5">
        <v>44531</v>
      </c>
      <c r="D14" s="4" t="s">
        <v>30</v>
      </c>
      <c r="E14" s="7">
        <v>3250</v>
      </c>
      <c r="F14" s="7">
        <f>E14/15</f>
        <v>216.66666666666666</v>
      </c>
      <c r="G14" s="8">
        <v>15</v>
      </c>
      <c r="H14" s="7">
        <v>3250</v>
      </c>
    </row>
    <row r="15" spans="1:8" x14ac:dyDescent="0.25">
      <c r="A15" s="3">
        <v>13</v>
      </c>
      <c r="B15" s="4" t="s">
        <v>31</v>
      </c>
      <c r="C15" s="5">
        <v>44531</v>
      </c>
      <c r="D15" s="4" t="s">
        <v>30</v>
      </c>
      <c r="E15" s="7">
        <v>3250</v>
      </c>
      <c r="F15" s="7">
        <f>E15/15</f>
        <v>216.66666666666666</v>
      </c>
      <c r="G15" s="8">
        <v>15</v>
      </c>
      <c r="H15" s="7">
        <v>3250</v>
      </c>
    </row>
    <row r="16" spans="1:8" x14ac:dyDescent="0.25">
      <c r="A16" s="4"/>
      <c r="B16" s="12" t="s">
        <v>32</v>
      </c>
      <c r="C16" s="12"/>
      <c r="D16" s="4"/>
      <c r="E16" s="14">
        <f>E3+E4+E5+E6+E7+E8+E9+E10+E11+E12+E13</f>
        <v>30492.400000000001</v>
      </c>
      <c r="F16" s="7">
        <f>F3+F4+F5+F6+F7+F8+F9+F10+F11+F12+F13</f>
        <v>2032.8266666666668</v>
      </c>
      <c r="G16" s="4"/>
      <c r="H16" s="15">
        <f>H3+H4+H5+H6+H7+H8+H9+H10+H11+H12+H13+H14+H15</f>
        <v>36992.400000000001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ERA ENERO</vt:lpstr>
      <vt:lpstr>2.DA ENERO.</vt:lpstr>
      <vt:lpstr>1. ERA FEBRERO</vt:lpstr>
      <vt:lpstr>2DA. FEBRERO.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HP</dc:creator>
  <cp:lastModifiedBy>HP</cp:lastModifiedBy>
  <dcterms:created xsi:type="dcterms:W3CDTF">2022-03-01T20:47:00Z</dcterms:created>
  <dcterms:modified xsi:type="dcterms:W3CDTF">2022-03-11T17:13:47Z</dcterms:modified>
</cp:coreProperties>
</file>