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0545" windowHeight="5595" firstSheet="4" activeTab="4"/>
  </bookViews>
  <sheets>
    <sheet name="ENERO 2017" sheetId="7" r:id="rId1"/>
    <sheet name="FEBRERO 2017 " sheetId="19" r:id="rId2"/>
    <sheet name="MARZO 2017 " sheetId="20" r:id="rId3"/>
    <sheet name="ABRIL 2017 " sheetId="21" r:id="rId4"/>
    <sheet name="NOV 2017" sheetId="28" r:id="rId5"/>
  </sheets>
  <definedNames>
    <definedName name="_xlnm.Print_Area" localSheetId="3">'ABRIL 2017 '!$B$1:$Y$23</definedName>
    <definedName name="_xlnm.Print_Area" localSheetId="0">'ENERO 2017'!$B$1:$Y$23</definedName>
    <definedName name="_xlnm.Print_Area" localSheetId="1">'FEBRERO 2017 '!$B$1:$Y$23</definedName>
    <definedName name="_xlnm.Print_Area" localSheetId="2">'MARZO 2017 '!$B$1:$Y$23</definedName>
    <definedName name="_xlnm.Print_Area" localSheetId="4">'NOV 2017'!$B$1:$Y$23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5" i="28"/>
  <c r="Q14"/>
  <c r="M14"/>
  <c r="L14"/>
  <c r="T13"/>
  <c r="O13"/>
  <c r="L13"/>
  <c r="Q13" s="1"/>
  <c r="Q12"/>
  <c r="M12"/>
  <c r="L12"/>
  <c r="T11"/>
  <c r="O11"/>
  <c r="L11"/>
  <c r="Q11" s="1"/>
  <c r="Q10"/>
  <c r="M10"/>
  <c r="L10"/>
  <c r="T9"/>
  <c r="O9"/>
  <c r="L9"/>
  <c r="Q9" s="1"/>
  <c r="Q8"/>
  <c r="M8"/>
  <c r="L8"/>
  <c r="T7"/>
  <c r="O7"/>
  <c r="L7"/>
  <c r="Q7" s="1"/>
  <c r="Q6"/>
  <c r="M6"/>
  <c r="L6"/>
  <c r="N6" l="1"/>
  <c r="N8"/>
  <c r="P8" s="1"/>
  <c r="R8" s="1"/>
  <c r="X8" s="1"/>
  <c r="F8" s="1"/>
  <c r="N10"/>
  <c r="N12"/>
  <c r="N14"/>
  <c r="O6"/>
  <c r="T6"/>
  <c r="T15" s="1"/>
  <c r="M7"/>
  <c r="N7" s="1"/>
  <c r="P7" s="1"/>
  <c r="R7" s="1"/>
  <c r="X7" s="1"/>
  <c r="F7" s="1"/>
  <c r="O8"/>
  <c r="T8"/>
  <c r="M9"/>
  <c r="N9" s="1"/>
  <c r="P9" s="1"/>
  <c r="R9" s="1"/>
  <c r="X9" s="1"/>
  <c r="F9" s="1"/>
  <c r="O10"/>
  <c r="T10"/>
  <c r="M11"/>
  <c r="N11" s="1"/>
  <c r="P11" s="1"/>
  <c r="R11" s="1"/>
  <c r="X11" s="1"/>
  <c r="F11" s="1"/>
  <c r="O12"/>
  <c r="T12"/>
  <c r="M13"/>
  <c r="N13" s="1"/>
  <c r="P13" s="1"/>
  <c r="R13" s="1"/>
  <c r="X13" s="1"/>
  <c r="F13" s="1"/>
  <c r="O14"/>
  <c r="T14"/>
  <c r="S15" i="21"/>
  <c r="Q14"/>
  <c r="M14"/>
  <c r="L14"/>
  <c r="T13"/>
  <c r="O13"/>
  <c r="L13"/>
  <c r="Q13" s="1"/>
  <c r="Q12"/>
  <c r="M12"/>
  <c r="L12"/>
  <c r="T11"/>
  <c r="O11"/>
  <c r="L11"/>
  <c r="Q10"/>
  <c r="M10"/>
  <c r="L10"/>
  <c r="T9"/>
  <c r="O9"/>
  <c r="L9"/>
  <c r="Q8"/>
  <c r="M8"/>
  <c r="L8"/>
  <c r="T7"/>
  <c r="O7"/>
  <c r="L7"/>
  <c r="Q6"/>
  <c r="M6"/>
  <c r="L6"/>
  <c r="S15" i="20"/>
  <c r="Q14"/>
  <c r="M14"/>
  <c r="L14"/>
  <c r="T13"/>
  <c r="O13"/>
  <c r="L13"/>
  <c r="Q13" s="1"/>
  <c r="Q12"/>
  <c r="M12"/>
  <c r="L12"/>
  <c r="T11"/>
  <c r="O11"/>
  <c r="L11"/>
  <c r="Q10"/>
  <c r="M10"/>
  <c r="L10"/>
  <c r="T9"/>
  <c r="O9"/>
  <c r="L9"/>
  <c r="Q8"/>
  <c r="M8"/>
  <c r="L8"/>
  <c r="T7"/>
  <c r="O7"/>
  <c r="L7"/>
  <c r="Q6"/>
  <c r="M6"/>
  <c r="L6"/>
  <c r="S15" i="19"/>
  <c r="Q14"/>
  <c r="M14"/>
  <c r="L14"/>
  <c r="T13"/>
  <c r="O13"/>
  <c r="L13"/>
  <c r="Q13" s="1"/>
  <c r="Q12"/>
  <c r="M12"/>
  <c r="L12"/>
  <c r="T11"/>
  <c r="O11"/>
  <c r="L11"/>
  <c r="Q11" s="1"/>
  <c r="Q10"/>
  <c r="M10"/>
  <c r="L10"/>
  <c r="T9"/>
  <c r="O9"/>
  <c r="L9"/>
  <c r="Q9" s="1"/>
  <c r="Q8"/>
  <c r="M8"/>
  <c r="L8"/>
  <c r="T7"/>
  <c r="O7"/>
  <c r="L7"/>
  <c r="Q6"/>
  <c r="M6"/>
  <c r="L6"/>
  <c r="P14" i="28" l="1"/>
  <c r="R14" s="1"/>
  <c r="X14" s="1"/>
  <c r="F14" s="1"/>
  <c r="P10"/>
  <c r="R10" s="1"/>
  <c r="X10" s="1"/>
  <c r="F10" s="1"/>
  <c r="P6"/>
  <c r="R6" s="1"/>
  <c r="P12"/>
  <c r="R12" s="1"/>
  <c r="X12" s="1"/>
  <c r="F12" s="1"/>
  <c r="N6" i="21"/>
  <c r="N8"/>
  <c r="N10"/>
  <c r="N12"/>
  <c r="N14"/>
  <c r="O6"/>
  <c r="T6"/>
  <c r="M7"/>
  <c r="N7" s="1"/>
  <c r="P7" s="1"/>
  <c r="R7" s="1"/>
  <c r="X7" s="1"/>
  <c r="F7" s="1"/>
  <c r="Q7"/>
  <c r="O8"/>
  <c r="T8"/>
  <c r="M9"/>
  <c r="N9" s="1"/>
  <c r="P9" s="1"/>
  <c r="R9" s="1"/>
  <c r="X9" s="1"/>
  <c r="F9" s="1"/>
  <c r="Q9"/>
  <c r="O10"/>
  <c r="T10"/>
  <c r="M11"/>
  <c r="N11" s="1"/>
  <c r="P11" s="1"/>
  <c r="R11" s="1"/>
  <c r="X11" s="1"/>
  <c r="F11" s="1"/>
  <c r="Q11"/>
  <c r="O12"/>
  <c r="T12"/>
  <c r="M13"/>
  <c r="N13" s="1"/>
  <c r="P13" s="1"/>
  <c r="R13" s="1"/>
  <c r="X13" s="1"/>
  <c r="F13" s="1"/>
  <c r="O14"/>
  <c r="T14"/>
  <c r="N6" i="20"/>
  <c r="N8"/>
  <c r="N10"/>
  <c r="N12"/>
  <c r="N14"/>
  <c r="O6"/>
  <c r="T6"/>
  <c r="M7"/>
  <c r="N7" s="1"/>
  <c r="P7" s="1"/>
  <c r="R7" s="1"/>
  <c r="X7" s="1"/>
  <c r="F7" s="1"/>
  <c r="Q7"/>
  <c r="O8"/>
  <c r="T8"/>
  <c r="M9"/>
  <c r="N9" s="1"/>
  <c r="P9" s="1"/>
  <c r="R9" s="1"/>
  <c r="X9" s="1"/>
  <c r="F9" s="1"/>
  <c r="Q9"/>
  <c r="O10"/>
  <c r="T10"/>
  <c r="M11"/>
  <c r="N11" s="1"/>
  <c r="P11" s="1"/>
  <c r="R11" s="1"/>
  <c r="X11" s="1"/>
  <c r="F11" s="1"/>
  <c r="Q11"/>
  <c r="O12"/>
  <c r="T12"/>
  <c r="M13"/>
  <c r="N13" s="1"/>
  <c r="P13" s="1"/>
  <c r="R13" s="1"/>
  <c r="X13" s="1"/>
  <c r="F13" s="1"/>
  <c r="O14"/>
  <c r="T14"/>
  <c r="N6" i="19"/>
  <c r="N8"/>
  <c r="N10"/>
  <c r="N12"/>
  <c r="N14"/>
  <c r="O6"/>
  <c r="T6"/>
  <c r="M7"/>
  <c r="N7" s="1"/>
  <c r="P7" s="1"/>
  <c r="R7" s="1"/>
  <c r="X7" s="1"/>
  <c r="F7" s="1"/>
  <c r="Q7"/>
  <c r="O8"/>
  <c r="T8"/>
  <c r="M9"/>
  <c r="N9" s="1"/>
  <c r="P9" s="1"/>
  <c r="R9" s="1"/>
  <c r="X9" s="1"/>
  <c r="F9" s="1"/>
  <c r="O10"/>
  <c r="T10"/>
  <c r="M11"/>
  <c r="N11" s="1"/>
  <c r="P11" s="1"/>
  <c r="R11" s="1"/>
  <c r="X11" s="1"/>
  <c r="F11" s="1"/>
  <c r="O12"/>
  <c r="T12"/>
  <c r="M13"/>
  <c r="N13" s="1"/>
  <c r="P13" s="1"/>
  <c r="R13" s="1"/>
  <c r="X13" s="1"/>
  <c r="F13" s="1"/>
  <c r="O14"/>
  <c r="T14"/>
  <c r="F13" i="7"/>
  <c r="L14"/>
  <c r="M14" s="1"/>
  <c r="N14" s="1"/>
  <c r="R15" i="28" l="1"/>
  <c r="X6"/>
  <c r="T15" i="21"/>
  <c r="P12"/>
  <c r="R12" s="1"/>
  <c r="X12" s="1"/>
  <c r="F12" s="1"/>
  <c r="P8"/>
  <c r="R8" s="1"/>
  <c r="X8" s="1"/>
  <c r="F8" s="1"/>
  <c r="P14"/>
  <c r="R14" s="1"/>
  <c r="X14" s="1"/>
  <c r="F14" s="1"/>
  <c r="P10"/>
  <c r="R10" s="1"/>
  <c r="X10" s="1"/>
  <c r="F10" s="1"/>
  <c r="P6"/>
  <c r="R6" s="1"/>
  <c r="T15" i="20"/>
  <c r="P12"/>
  <c r="R12" s="1"/>
  <c r="X12" s="1"/>
  <c r="F12" s="1"/>
  <c r="P8"/>
  <c r="R8" s="1"/>
  <c r="X8" s="1"/>
  <c r="F8" s="1"/>
  <c r="P14"/>
  <c r="R14" s="1"/>
  <c r="X14" s="1"/>
  <c r="F14" s="1"/>
  <c r="P10"/>
  <c r="R10" s="1"/>
  <c r="X10" s="1"/>
  <c r="F10" s="1"/>
  <c r="P6"/>
  <c r="R6" s="1"/>
  <c r="P14" i="19"/>
  <c r="R14" s="1"/>
  <c r="X14" s="1"/>
  <c r="F14" s="1"/>
  <c r="P10"/>
  <c r="R10" s="1"/>
  <c r="X10" s="1"/>
  <c r="F10" s="1"/>
  <c r="P6"/>
  <c r="R6" s="1"/>
  <c r="T15"/>
  <c r="P12"/>
  <c r="R12" s="1"/>
  <c r="X12" s="1"/>
  <c r="F12" s="1"/>
  <c r="P8"/>
  <c r="R8" s="1"/>
  <c r="X8" s="1"/>
  <c r="F8" s="1"/>
  <c r="Q14" i="7"/>
  <c r="T14"/>
  <c r="O14"/>
  <c r="P14" s="1"/>
  <c r="X15" i="28" l="1"/>
  <c r="F6"/>
  <c r="R15" i="21"/>
  <c r="X6"/>
  <c r="R15" i="20"/>
  <c r="X6"/>
  <c r="R15" i="19"/>
  <c r="X6"/>
  <c r="R14" i="7"/>
  <c r="X14" s="1"/>
  <c r="F14" s="1"/>
  <c r="X15" i="21" l="1"/>
  <c r="F6"/>
  <c r="X15" i="20"/>
  <c r="F6"/>
  <c r="X15" i="19"/>
  <c r="F6"/>
  <c r="S15" i="7"/>
  <c r="L7"/>
  <c r="L6"/>
  <c r="T6" l="1"/>
  <c r="Q6"/>
  <c r="O6"/>
  <c r="M6"/>
  <c r="N6" s="1"/>
  <c r="T7"/>
  <c r="Q7"/>
  <c r="O7"/>
  <c r="M7"/>
  <c r="N7" s="1"/>
  <c r="P7" l="1"/>
  <c r="R7" s="1"/>
  <c r="X7" s="1"/>
  <c r="F7" s="1"/>
  <c r="P6"/>
  <c r="R6" s="1"/>
  <c r="X6" s="1"/>
  <c r="F6" s="1"/>
  <c r="L11" l="1"/>
  <c r="L10"/>
  <c r="T10" s="1"/>
  <c r="L12"/>
  <c r="L13"/>
  <c r="L9"/>
  <c r="L8"/>
  <c r="T12" l="1"/>
  <c r="O12"/>
  <c r="M12"/>
  <c r="N12" s="1"/>
  <c r="Q12"/>
  <c r="O8"/>
  <c r="Q8"/>
  <c r="M8"/>
  <c r="N8" s="1"/>
  <c r="P8" s="1"/>
  <c r="R8" s="1"/>
  <c r="T8"/>
  <c r="Q9"/>
  <c r="M9"/>
  <c r="N9" s="1"/>
  <c r="O9"/>
  <c r="T9"/>
  <c r="Q13"/>
  <c r="M13"/>
  <c r="N13" s="1"/>
  <c r="T13"/>
  <c r="O13"/>
  <c r="O11"/>
  <c r="M11"/>
  <c r="N11" s="1"/>
  <c r="Q11"/>
  <c r="T11"/>
  <c r="M10"/>
  <c r="N10" s="1"/>
  <c r="O10"/>
  <c r="Q10"/>
  <c r="P11" l="1"/>
  <c r="R11" s="1"/>
  <c r="X11" s="1"/>
  <c r="F11" s="1"/>
  <c r="P12"/>
  <c r="R12" s="1"/>
  <c r="X12" s="1"/>
  <c r="F12" s="1"/>
  <c r="P13"/>
  <c r="R13" s="1"/>
  <c r="X13" s="1"/>
  <c r="P9"/>
  <c r="R9" s="1"/>
  <c r="X9" s="1"/>
  <c r="F9" s="1"/>
  <c r="T15"/>
  <c r="X8"/>
  <c r="F8" s="1"/>
  <c r="P10"/>
  <c r="R10" s="1"/>
  <c r="X10" s="1"/>
  <c r="X15" l="1"/>
  <c r="F10"/>
  <c r="R15"/>
</calcChain>
</file>

<file path=xl/sharedStrings.xml><?xml version="1.0" encoding="utf-8"?>
<sst xmlns="http://schemas.openxmlformats.org/spreadsheetml/2006/main" count="320" uniqueCount="64">
  <si>
    <t xml:space="preserve">                                                                   PERCEPCIONES</t>
  </si>
  <si>
    <t>CARGO</t>
  </si>
  <si>
    <t xml:space="preserve">         S.D</t>
  </si>
  <si>
    <t xml:space="preserve">     SUELDO</t>
  </si>
  <si>
    <t>PRIMA
VAC.
GRAV.</t>
  </si>
  <si>
    <t>PRIMA
VAC.
EXENTA</t>
  </si>
  <si>
    <t>SUBSIDIO AL
EMPLEO
ENTREGADO</t>
  </si>
  <si>
    <t>TOTAL
PERCEP.</t>
  </si>
  <si>
    <t>RETENCION
ISR POR SALARIOS</t>
  </si>
  <si>
    <t>TARIFA</t>
  </si>
  <si>
    <t>SUBSIDIO AL EMPLEO</t>
  </si>
  <si>
    <t>CUOTAS 
IMSS</t>
  </si>
  <si>
    <t>TOTAL
DEDUCCIONES</t>
  </si>
  <si>
    <t>NETO A PAGAR</t>
  </si>
  <si>
    <t xml:space="preserve">                                          DATOS DEL PERSONAL</t>
  </si>
  <si>
    <t xml:space="preserve">                                                                    DEDUCCIONES</t>
  </si>
  <si>
    <t>DIRECTORA</t>
  </si>
  <si>
    <t>TRABAJADORA
SOCIAL</t>
  </si>
  <si>
    <t>COORDINADORA 
ALIMENTARIA</t>
  </si>
  <si>
    <t>PROMOTORA 
DESARROLLO
 COMUNITARIO</t>
  </si>
  <si>
    <t>SUMA TOTAL</t>
  </si>
  <si>
    <t>DIAS 
TRAB</t>
  </si>
  <si>
    <t xml:space="preserve">                                                         </t>
  </si>
  <si>
    <t xml:space="preserve">                                                               </t>
  </si>
  <si>
    <t>FIRMA</t>
  </si>
  <si>
    <r>
      <rPr>
        <b/>
        <sz val="12"/>
        <color theme="1"/>
        <rFont val="Calibri"/>
        <family val="2"/>
        <scheme val="minor"/>
      </rPr>
      <t>NOMINA DEL MES</t>
    </r>
    <r>
      <rPr>
        <sz val="12"/>
        <color theme="1"/>
        <rFont val="Calibri"/>
        <family val="2"/>
        <scheme val="minor"/>
      </rPr>
      <t>:</t>
    </r>
  </si>
  <si>
    <t>____________________________________________</t>
  </si>
  <si>
    <r>
      <t xml:space="preserve">     </t>
    </r>
    <r>
      <rPr>
        <sz val="12"/>
        <color theme="1"/>
        <rFont val="Calibri"/>
        <family val="2"/>
        <scheme val="minor"/>
      </rPr>
      <t xml:space="preserve">          </t>
    </r>
    <r>
      <rPr>
        <b/>
        <sz val="12"/>
        <color theme="1"/>
        <rFont val="Calibri"/>
        <family val="2"/>
        <scheme val="minor"/>
      </rPr>
      <t xml:space="preserve">   MTRA. EMA CORONEL BARON</t>
    </r>
  </si>
  <si>
    <t>___________________________________________</t>
  </si>
  <si>
    <t>INFONA
VIT</t>
  </si>
  <si>
    <t xml:space="preserve">   NOMBRE DEL TRABAJADOR</t>
  </si>
  <si>
    <t xml:space="preserve">  BONO</t>
  </si>
  <si>
    <t>RFC</t>
  </si>
  <si>
    <t>AUXILIAR GENERAL</t>
  </si>
  <si>
    <t>ENCARGADA DEL
CDC</t>
  </si>
  <si>
    <t>TABLAS Y TARIFAS MENSUAL 2015 Art. 96</t>
  </si>
  <si>
    <t>Límite Inferior</t>
  </si>
  <si>
    <t>Límite Superior</t>
  </si>
  <si>
    <t>Cuota Fija</t>
  </si>
  <si>
    <t>TABLA DE SUBSIDIO PARA EL EMPLEO 2015</t>
  </si>
  <si>
    <t>% S/Eexced. Límite inferior</t>
  </si>
  <si>
    <t xml:space="preserve">Limite Inferior de la tarifa </t>
  </si>
  <si>
    <t>Excedente sobre limite inferior</t>
  </si>
  <si>
    <t>Tasa aplicable s/ limite inferior</t>
  </si>
  <si>
    <r>
      <t xml:space="preserve">                                         </t>
    </r>
    <r>
      <rPr>
        <b/>
        <sz val="14"/>
        <color theme="1"/>
        <rFont val="Calibri"/>
        <family val="2"/>
        <scheme val="minor"/>
      </rPr>
      <t xml:space="preserve">                 </t>
    </r>
    <r>
      <rPr>
        <b/>
        <sz val="16"/>
        <color theme="1"/>
        <rFont val="Calibri"/>
        <family val="2"/>
        <scheme val="minor"/>
      </rPr>
      <t xml:space="preserve">   </t>
    </r>
    <r>
      <rPr>
        <b/>
        <sz val="14"/>
        <color theme="1"/>
        <rFont val="Calibri"/>
        <family val="2"/>
        <scheme val="minor"/>
      </rPr>
      <t xml:space="preserve">   MUNICIPIO DE SAN JUANITO DE ESCOBEDO, JALISCO 2015-2018</t>
    </r>
  </si>
  <si>
    <t>CONTRASEÑA: DIF</t>
  </si>
  <si>
    <t xml:space="preserve">              MTRA. IRMA GONZALEZ ESQUEDA</t>
  </si>
  <si>
    <t>ENCARGADA DEL 
COMEDOR</t>
  </si>
  <si>
    <t>Cinthia Domínguez Hernández</t>
  </si>
  <si>
    <t>Ma Guadalupe Moyeda Vélez</t>
  </si>
  <si>
    <t>Ruth Noemi Hernández Meza</t>
  </si>
  <si>
    <t>Ma del Rosario Iñiguez Reinosa</t>
  </si>
  <si>
    <t>Elda Gómez Montes</t>
  </si>
  <si>
    <t>Mtra. Irma Gónzalez Esqueda</t>
  </si>
  <si>
    <t>T.S Maria Lourdes Rodríguez Barreto</t>
  </si>
  <si>
    <t>PSICOLOGA</t>
  </si>
  <si>
    <t>Psic. .Nora Delia Miramontes Avila</t>
  </si>
  <si>
    <t>Viridiana Navarro Guzman</t>
  </si>
  <si>
    <t>ENFERMERA</t>
  </si>
  <si>
    <t>ENERO 2017</t>
  </si>
  <si>
    <t>FEBRERO 2017</t>
  </si>
  <si>
    <t>MARZO 2017</t>
  </si>
  <si>
    <t>ABRIL 2017</t>
  </si>
  <si>
    <t>NOVIEMBRE 2017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</si>
</sst>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[$$-2C0A]\ #,##0.00"/>
    <numFmt numFmtId="165" formatCode="_-&quot;$&quot;* #,##0.0_-;\-&quot;$&quot;* #,##0.0_-;_-&quot;$&quot;* &quot;-&quot;??_-;_-@_-"/>
  </numFmts>
  <fonts count="1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7E71D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EC7E"/>
        <bgColor indexed="64"/>
      </patternFill>
    </fill>
    <fill>
      <patternFill patternType="solid">
        <fgColor rgb="FF59DD6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10" fillId="0" borderId="0"/>
    <xf numFmtId="9" fontId="3" fillId="0" borderId="0" applyFont="0" applyFill="0" applyBorder="0" applyAlignment="0" applyProtection="0"/>
  </cellStyleXfs>
  <cellXfs count="73">
    <xf numFmtId="0" fontId="0" fillId="0" borderId="0" xfId="0"/>
    <xf numFmtId="4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44" fontId="0" fillId="0" borderId="1" xfId="0" applyNumberFormat="1" applyBorder="1" applyProtection="1"/>
    <xf numFmtId="10" fontId="0" fillId="0" borderId="1" xfId="3" applyNumberFormat="1" applyFont="1" applyBorder="1" applyProtection="1"/>
    <xf numFmtId="0" fontId="0" fillId="5" borderId="1" xfId="0" applyFill="1" applyBorder="1" applyProtection="1"/>
    <xf numFmtId="44" fontId="0" fillId="0" borderId="1" xfId="1" applyFont="1" applyFill="1" applyBorder="1" applyProtection="1"/>
    <xf numFmtId="0" fontId="0" fillId="0" borderId="1" xfId="0" applyBorder="1" applyProtection="1"/>
    <xf numFmtId="0" fontId="0" fillId="0" borderId="1" xfId="0" applyFill="1" applyBorder="1" applyProtection="1"/>
    <xf numFmtId="44" fontId="0" fillId="4" borderId="1" xfId="1" applyFont="1" applyFill="1" applyBorder="1" applyProtection="1"/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4" fillId="2" borderId="4" xfId="0" applyFon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4" fillId="6" borderId="18" xfId="0" applyFont="1" applyFill="1" applyBorder="1" applyAlignment="1" applyProtection="1">
      <alignment vertical="center"/>
      <protection locked="0"/>
    </xf>
    <xf numFmtId="0" fontId="4" fillId="6" borderId="18" xfId="0" applyFont="1" applyFill="1" applyBorder="1" applyAlignment="1" applyProtection="1">
      <alignment horizontal="center" vertical="center"/>
      <protection locked="0"/>
    </xf>
    <xf numFmtId="0" fontId="4" fillId="6" borderId="18" xfId="0" applyFont="1" applyFill="1" applyBorder="1" applyAlignment="1" applyProtection="1">
      <alignment horizontal="center" vertical="center" wrapText="1"/>
      <protection locked="0"/>
    </xf>
    <xf numFmtId="0" fontId="4" fillId="6" borderId="19" xfId="0" applyFont="1" applyFill="1" applyBorder="1" applyAlignment="1" applyProtection="1">
      <alignment vertical="center"/>
      <protection locked="0"/>
    </xf>
    <xf numFmtId="0" fontId="4" fillId="6" borderId="18" xfId="0" applyFont="1" applyFill="1" applyBorder="1" applyAlignment="1" applyProtection="1">
      <alignment horizontal="left" vertical="center"/>
      <protection locked="0"/>
    </xf>
    <xf numFmtId="0" fontId="8" fillId="6" borderId="18" xfId="0" applyFont="1" applyFill="1" applyBorder="1" applyAlignment="1" applyProtection="1">
      <alignment horizontal="center" vertical="center" wrapText="1"/>
      <protection locked="0"/>
    </xf>
    <xf numFmtId="0" fontId="9" fillId="6" borderId="18" xfId="0" applyFont="1" applyFill="1" applyBorder="1" applyAlignment="1" applyProtection="1">
      <alignment horizontal="center" vertical="center" wrapText="1"/>
      <protection locked="0"/>
    </xf>
    <xf numFmtId="0" fontId="8" fillId="3" borderId="18" xfId="0" applyFont="1" applyFill="1" applyBorder="1" applyAlignment="1" applyProtection="1">
      <alignment horizontal="center" vertical="center" wrapText="1"/>
      <protection locked="0"/>
    </xf>
    <xf numFmtId="0" fontId="8" fillId="6" borderId="18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44" fontId="0" fillId="0" borderId="2" xfId="1" applyFont="1" applyBorder="1" applyProtection="1"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0" xfId="0" applyBorder="1" applyProtection="1">
      <protection locked="0"/>
    </xf>
    <xf numFmtId="44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11" fillId="0" borderId="0" xfId="2" applyFont="1" applyProtection="1"/>
    <xf numFmtId="0" fontId="11" fillId="7" borderId="15" xfId="2" applyFont="1" applyFill="1" applyBorder="1" applyAlignment="1" applyProtection="1">
      <alignment wrapText="1"/>
    </xf>
    <xf numFmtId="164" fontId="11" fillId="8" borderId="16" xfId="2" applyNumberFormat="1" applyFont="1" applyFill="1" applyBorder="1" applyProtection="1"/>
    <xf numFmtId="164" fontId="11" fillId="8" borderId="9" xfId="2" applyNumberFormat="1" applyFont="1" applyFill="1" applyBorder="1" applyProtection="1"/>
    <xf numFmtId="10" fontId="11" fillId="8" borderId="9" xfId="2" applyNumberFormat="1" applyFont="1" applyFill="1" applyBorder="1" applyProtection="1"/>
    <xf numFmtId="164" fontId="11" fillId="8" borderId="15" xfId="2" applyNumberFormat="1" applyFont="1" applyFill="1" applyBorder="1" applyProtection="1"/>
    <xf numFmtId="164" fontId="11" fillId="8" borderId="17" xfId="2" applyNumberFormat="1" applyFont="1" applyFill="1" applyBorder="1" applyProtection="1"/>
    <xf numFmtId="10" fontId="11" fillId="8" borderId="17" xfId="2" applyNumberFormat="1" applyFont="1" applyFill="1" applyBorder="1" applyProtection="1"/>
    <xf numFmtId="0" fontId="10" fillId="0" borderId="0" xfId="2" applyProtection="1"/>
    <xf numFmtId="0" fontId="11" fillId="7" borderId="7" xfId="2" applyFont="1" applyFill="1" applyBorder="1" applyProtection="1"/>
    <xf numFmtId="0" fontId="11" fillId="7" borderId="8" xfId="2" applyFont="1" applyFill="1" applyBorder="1" applyProtection="1"/>
    <xf numFmtId="0" fontId="11" fillId="7" borderId="9" xfId="2" applyFont="1" applyFill="1" applyBorder="1" applyProtection="1"/>
    <xf numFmtId="0" fontId="11" fillId="7" borderId="10" xfId="2" applyFont="1" applyFill="1" applyBorder="1" applyAlignment="1" applyProtection="1">
      <alignment wrapText="1"/>
    </xf>
    <xf numFmtId="0" fontId="11" fillId="7" borderId="1" xfId="2" applyFont="1" applyFill="1" applyBorder="1" applyAlignment="1" applyProtection="1">
      <alignment wrapText="1"/>
    </xf>
    <xf numFmtId="0" fontId="11" fillId="7" borderId="11" xfId="2" applyFont="1" applyFill="1" applyBorder="1" applyAlignment="1" applyProtection="1">
      <alignment wrapText="1"/>
    </xf>
    <xf numFmtId="0" fontId="11" fillId="9" borderId="10" xfId="2" applyFont="1" applyFill="1" applyBorder="1" applyProtection="1"/>
    <xf numFmtId="4" fontId="11" fillId="9" borderId="1" xfId="2" applyNumberFormat="1" applyFont="1" applyFill="1" applyBorder="1" applyProtection="1"/>
    <xf numFmtId="0" fontId="11" fillId="9" borderId="11" xfId="2" applyFont="1" applyFill="1" applyBorder="1" applyProtection="1"/>
    <xf numFmtId="4" fontId="11" fillId="9" borderId="10" xfId="2" applyNumberFormat="1" applyFont="1" applyFill="1" applyBorder="1" applyProtection="1"/>
    <xf numFmtId="4" fontId="11" fillId="9" borderId="12" xfId="2" applyNumberFormat="1" applyFont="1" applyFill="1" applyBorder="1" applyProtection="1"/>
    <xf numFmtId="0" fontId="11" fillId="9" borderId="13" xfId="2" applyFont="1" applyFill="1" applyBorder="1" applyProtection="1"/>
    <xf numFmtId="0" fontId="11" fillId="9" borderId="14" xfId="2" applyFont="1" applyFill="1" applyBorder="1" applyProtection="1"/>
    <xf numFmtId="0" fontId="4" fillId="2" borderId="5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Protection="1">
      <protection locked="0"/>
    </xf>
    <xf numFmtId="165" fontId="0" fillId="4" borderId="1" xfId="0" applyNumberFormat="1" applyFill="1" applyBorder="1" applyProtection="1"/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11" fillId="7" borderId="4" xfId="2" applyFont="1" applyFill="1" applyBorder="1" applyAlignment="1" applyProtection="1">
      <alignment horizontal="center" vertical="center"/>
    </xf>
    <xf numFmtId="0" fontId="11" fillId="7" borderId="5" xfId="2" applyFont="1" applyFill="1" applyBorder="1" applyAlignment="1" applyProtection="1">
      <alignment horizontal="center" vertical="center"/>
    </xf>
    <xf numFmtId="0" fontId="11" fillId="7" borderId="6" xfId="2" applyFont="1" applyFill="1" applyBorder="1" applyAlignment="1" applyProtection="1">
      <alignment horizontal="center" vertical="center"/>
    </xf>
  </cellXfs>
  <cellStyles count="4">
    <cellStyle name="Moneda" xfId="1" builtinId="4"/>
    <cellStyle name="Normal" xfId="0" builtinId="0"/>
    <cellStyle name="Normal 2" xfId="2"/>
    <cellStyle name="Porcentual" xfId="3" builtinId="5"/>
  </cellStyles>
  <dxfs count="0"/>
  <tableStyles count="0" defaultTableStyle="TableStyleMedium2" defaultPivotStyle="PivotStyleLight16"/>
  <colors>
    <mruColors>
      <color rgb="FF59DD66"/>
      <color rgb="FF86FA76"/>
      <color rgb="FFF7E71D"/>
      <color rgb="FF89F862"/>
      <color rgb="FFF2EC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4" name="CuadroTexto 3"/>
        <xdr:cNvSpPr txBox="1"/>
      </xdr:nvSpPr>
      <xdr:spPr>
        <a:xfrm>
          <a:off x="0" y="1078442"/>
          <a:ext cx="2131483" cy="5386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5" name="CuadroTexto 4"/>
        <xdr:cNvSpPr txBox="1"/>
      </xdr:nvSpPr>
      <xdr:spPr>
        <a:xfrm>
          <a:off x="3147483" y="6828366"/>
          <a:ext cx="2556933" cy="53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6" name="CuadroTexto 5"/>
        <xdr:cNvSpPr txBox="1"/>
      </xdr:nvSpPr>
      <xdr:spPr>
        <a:xfrm>
          <a:off x="7962900" y="6834716"/>
          <a:ext cx="2239432" cy="486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7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58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9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69801" y="71967"/>
          <a:ext cx="1485899" cy="9419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topLeftCell="A10" zoomScale="90" zoomScaleNormal="90" workbookViewId="0">
      <selection activeCell="G30" sqref="G30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59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1"/>
      <c r="N4" s="61"/>
      <c r="O4" s="61"/>
      <c r="P4" s="61"/>
      <c r="Q4" s="61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3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3" si="6">L7-M7</f>
        <v>1529.6099999999997</v>
      </c>
      <c r="O7" s="5">
        <f t="shared" si="1"/>
        <v>0.10879999999999999</v>
      </c>
      <c r="P7" s="4">
        <f t="shared" ref="P7:P13" si="7">N7*O7</f>
        <v>166.42156799999995</v>
      </c>
      <c r="Q7" s="4">
        <f t="shared" si="2"/>
        <v>247.24</v>
      </c>
      <c r="R7" s="4">
        <f t="shared" ref="R7:R10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ref="L11:L12" si="10">G11+H11+I11</f>
        <v>3523.5</v>
      </c>
      <c r="M11" s="4">
        <f t="shared" si="0"/>
        <v>496.08</v>
      </c>
      <c r="N11" s="4">
        <f t="shared" ref="N11:N12" si="11">L11-M11</f>
        <v>3027.42</v>
      </c>
      <c r="O11" s="5">
        <f t="shared" si="1"/>
        <v>6.4000000000000001E-2</v>
      </c>
      <c r="P11" s="4">
        <f t="shared" ref="P11:P12" si="12">N11*O11</f>
        <v>193.75488000000001</v>
      </c>
      <c r="Q11" s="4">
        <f t="shared" si="2"/>
        <v>9.52</v>
      </c>
      <c r="R11" s="4">
        <f t="shared" ref="R11:R12" si="13">P11+Q11</f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ref="X11:X12" si="14">L11-R11+T11</f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10"/>
        <v>3370.89</v>
      </c>
      <c r="M12" s="4">
        <f t="shared" si="0"/>
        <v>496.08</v>
      </c>
      <c r="N12" s="4">
        <f t="shared" si="11"/>
        <v>2874.81</v>
      </c>
      <c r="O12" s="5">
        <f t="shared" si="1"/>
        <v>6.4000000000000001E-2</v>
      </c>
      <c r="P12" s="4">
        <f t="shared" si="12"/>
        <v>183.98784000000001</v>
      </c>
      <c r="Q12" s="4">
        <f t="shared" si="2"/>
        <v>9.52</v>
      </c>
      <c r="R12" s="4">
        <f t="shared" si="13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14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ref="N14" si="15">L14-M14</f>
        <v>661.97000000000025</v>
      </c>
      <c r="O14" s="5">
        <f t="shared" si="1"/>
        <v>0.10879999999999999</v>
      </c>
      <c r="P14" s="4">
        <f t="shared" ref="P14" si="16">N14*O14</f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ref="T14" si="17">VLOOKUP(L14,$AC$27:$AE$37,3)</f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8">SUM(S6:S13)</f>
        <v>0</v>
      </c>
      <c r="T15" s="10">
        <f t="shared" si="18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ignoredErrors>
    <ignoredError sqref="F6:F12 F13:F1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zoomScale="90" zoomScaleNormal="90" workbookViewId="0">
      <selection activeCell="L3" sqref="L3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60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5"/>
      <c r="N4" s="65"/>
      <c r="O4" s="65"/>
      <c r="P4" s="65"/>
      <c r="Q4" s="65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zoomScale="90" zoomScaleNormal="90" workbookViewId="0">
      <selection activeCell="U7" sqref="U7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61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5"/>
      <c r="N4" s="65"/>
      <c r="O4" s="65"/>
      <c r="P4" s="65"/>
      <c r="Q4" s="65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zoomScale="90" zoomScaleNormal="90" workbookViewId="0">
      <selection activeCell="X7" sqref="X7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62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5"/>
      <c r="N4" s="65"/>
      <c r="O4" s="65"/>
      <c r="P4" s="65"/>
      <c r="Q4" s="65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tabSelected="1" zoomScale="90" zoomScaleNormal="90" workbookViewId="0">
      <selection activeCell="U8" sqref="U8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63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6"/>
      <c r="N4" s="66"/>
      <c r="O4" s="66"/>
      <c r="P4" s="66"/>
      <c r="Q4" s="66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ENERO 2017</vt:lpstr>
      <vt:lpstr>FEBRERO 2017 </vt:lpstr>
      <vt:lpstr>MARZO 2017 </vt:lpstr>
      <vt:lpstr>ABRIL 2017 </vt:lpstr>
      <vt:lpstr>NOV 2017</vt:lpstr>
      <vt:lpstr>'ABRIL 2017 '!Área_de_impresión</vt:lpstr>
      <vt:lpstr>'ENERO 2017'!Área_de_impresión</vt:lpstr>
      <vt:lpstr>'FEBRERO 2017 '!Área_de_impresión</vt:lpstr>
      <vt:lpstr>'MARZO 2017 '!Área_de_impresión</vt:lpstr>
      <vt:lpstr>'NOV 2017'!Área_de_impresión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</dc:creator>
  <cp:lastModifiedBy>DIF</cp:lastModifiedBy>
  <cp:lastPrinted>2017-07-27T18:06:06Z</cp:lastPrinted>
  <dcterms:created xsi:type="dcterms:W3CDTF">2015-10-28T16:33:25Z</dcterms:created>
  <dcterms:modified xsi:type="dcterms:W3CDTF">2018-09-17T17:44:33Z</dcterms:modified>
</cp:coreProperties>
</file>