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PP-347" sheetId="1" r:id="rId3"/>
  </sheets>
  <definedNames/>
  <calcPr/>
</workbook>
</file>

<file path=xl/sharedStrings.xml><?xml version="1.0" encoding="utf-8"?>
<sst xmlns="http://schemas.openxmlformats.org/spreadsheetml/2006/main" count="136" uniqueCount="105">
  <si>
    <t>SECRETARÍA DE DESARROLLO E INTEGRACIÓN SOCIAL</t>
  </si>
  <si>
    <t>MATRIZ DE INDICADORES PARA RESULTADOS</t>
  </si>
  <si>
    <t>PP 347: Seguridad Alimentaria</t>
  </si>
  <si>
    <t>INDICADORES</t>
  </si>
  <si>
    <t>VALIDACIÓN</t>
  </si>
  <si>
    <t>CALENDARIO DEL CUMPLIMIENTO DE LAS METAS 2018 (AVANCE PROGRAMÁTICO)</t>
  </si>
  <si>
    <t>NIVEL</t>
  </si>
  <si>
    <t>RESUMEN NARRATIVO</t>
  </si>
  <si>
    <t>#</t>
  </si>
  <si>
    <t xml:space="preserve">NOMBRE DEL INDICADOR </t>
  </si>
  <si>
    <t>FÓRMULA</t>
  </si>
  <si>
    <t>VARIABLE</t>
  </si>
  <si>
    <t>FRECUENCIA</t>
  </si>
  <si>
    <t>META ANTEPROYECTO (2018)</t>
  </si>
  <si>
    <t>META AJUSTADA CON BASE AL PRESUPUESTO APROBADO (2018)</t>
  </si>
  <si>
    <t>TIPO DE FÓRMULA</t>
  </si>
  <si>
    <t>Meta según calendarización</t>
  </si>
  <si>
    <t>¿La meta calendarizada (K) coincide con la meta del anteproyecto (H)?</t>
  </si>
  <si>
    <t>¿Los valores calendarizados (N-Y) coinciden con la frecuencia (G) del indicador?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</si>
  <si>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</si>
  <si>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</si>
  <si>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</si>
  <si>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</si>
  <si>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</si>
  <si>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</si>
  <si>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</si>
  <si>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</si>
  <si>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</si>
  <si>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</si>
  <si>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</si>
  <si>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</si>
  <si>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FIN</t>
  </si>
  <si>
    <t>Contribuir a reducir la pobreza y la desigualdad garantizando el ejercicio efectivo de los derechos sociales mediante la entrega de apoyos económicos y en especie a instituciones enfocadas en garantizar la seguridad alimentaria en el Estado de Jalisco.</t>
  </si>
  <si>
    <t>Porcentaje de población en situación de pobreza en el Estado de Jalisco.</t>
  </si>
  <si>
    <t>[(Número total de población en situación pobreza en el Estado de Jalisco / Número total de población en el Estado de Jalisco) *100]</t>
  </si>
  <si>
    <t>PROPÓSITO</t>
  </si>
  <si>
    <t>Personas vulnerables por carencia de acceso a la alimentación en el Estado de Jalisco mejorar su acceso a una alimentación adecuada</t>
  </si>
  <si>
    <t>Porcentaje de población con carencia de acceso a la alimentación en el Estado de Jalisco.</t>
  </si>
  <si>
    <t>[(Número total de población con carencia de acceso a la alimentación en el Estado de Jalisco / Número total de población en el Estado de Jalisco) * 100]</t>
  </si>
  <si>
    <t>Porcentaje de población con carencia de acceso a la alimentación en el Estado de Jalisco atendida a través de los Bancos de Alimentos</t>
  </si>
  <si>
    <t>[(Número total de personas beneficiadas
a través de los Bancos de Alimentos /
Número total de población con carencia
de acceso a la alimentación en el Estado
de Jalisco) * 100]</t>
  </si>
  <si>
    <t>Porcentaje de población con carencia de acceso a la alimentación en Jalisco atendida a través de los Bancos de Alimentos</t>
  </si>
  <si>
    <t>BIENAL</t>
  </si>
  <si>
    <t>MÁXIMO</t>
  </si>
  <si>
    <t>COMPONENTE 1</t>
  </si>
  <si>
    <t>Raciones alimenticias entregadas a personas con carencia por acceso a la alimentación a través de comedores comunitarios.</t>
  </si>
  <si>
    <t>Porcentaje de personas beneficiarias con raciones alimenticias</t>
  </si>
  <si>
    <t>(Número total de personas que recibieron al menos una ración alimentaria / Número total de personas establecidas como población objetivo del programa</t>
  </si>
  <si>
    <t>Número de personas que recibieron al menos una ración alimenticia</t>
  </si>
  <si>
    <t>SEMESTRAL</t>
  </si>
  <si>
    <t>Raciones alimenticias promedio por persona beneficiaria</t>
  </si>
  <si>
    <t>[(Número total de raciones alimenticias entregadas / Número total de personas que recibieron al menos una ración alimenticia)]</t>
  </si>
  <si>
    <t>Número total de raciones alimenticias entregadas</t>
  </si>
  <si>
    <t>Porcentaje de instituciones beneficiadas con la modalidad Comedores Comunitarios</t>
  </si>
  <si>
    <t>[(Número instituciones beneficiadas con el programa para la operación e instalación de comedores comunitarios/ Número total de instituciones programadas) * 100]</t>
  </si>
  <si>
    <t>Número de instituciones (comedores) beneficiadas</t>
  </si>
  <si>
    <t>ACTIVIDAD 1.1</t>
  </si>
  <si>
    <t>Recibir y aprobar los proyectos de las instituciones para la instalación y/o operación de comedores comunitarios.</t>
  </si>
  <si>
    <t>Porcentaje de proyectos dictaminados en la modalidad de comedores comunitarios.</t>
  </si>
  <si>
    <t>[(Número total de proyectos dictaminados / Número total de proyectos recibidos) *100)</t>
  </si>
  <si>
    <t>Número de proyectos dictaminados</t>
  </si>
  <si>
    <t>TRIMESTRAL</t>
  </si>
  <si>
    <t>SUMA</t>
  </si>
  <si>
    <t>ACTIVIDAD 1.2</t>
  </si>
  <si>
    <t>Liberar cheques a instituciones para la instalación y operación de comedores comunitarios.</t>
  </si>
  <si>
    <t>Porcentaje de cheques entregados del total programados</t>
  </si>
  <si>
    <t>[(Número de cheques entregados / Número de cheques programados) * 100]</t>
  </si>
  <si>
    <t>Número de cheques entregados</t>
  </si>
  <si>
    <t>ACTIVIDAD 1.3</t>
  </si>
  <si>
    <t>Supervisar la correcta operación de los comedores comunitarios.</t>
  </si>
  <si>
    <t>Porcentaje de visitas de supervisión a los comedores comunitarios.</t>
  </si>
  <si>
    <t>[(Número total de comedores comunitarios visitados al menos una vez  / Número total de comedores comunitarios operando por visitar al menos una vez por semestre)*100]</t>
  </si>
  <si>
    <t>Número de comedores comunitarios visitados al menos una vez</t>
  </si>
  <si>
    <t>Actualizar el Padrón Único de Beneficiarios con los registros de beneficiarios del programa Seguridad Alimentaria en su modalidad de Comedores Comunitarios</t>
  </si>
  <si>
    <t>Porcentaje de registros actualizados del Padrón Único de Beneficiarios (Comedores Comunitarios)</t>
  </si>
  <si>
    <t>[(Número total de registros de beneficiarios del Programa Seguridad Alimentaria publicados en el Padrón Único de Beneficiarios / Número total de registros de beneficiarias del Programa Seguridad Alimentaria establecidas como población objetivo en las reglas de operación) * 100]</t>
  </si>
  <si>
    <t>Número de registros únicos publicados en el PUB (Comedores Comunitarios)</t>
  </si>
  <si>
    <t>COMPONENTE 2</t>
  </si>
  <si>
    <t xml:space="preserve">Canastas alimentarias entregadas a hogares con carencia por acceso a la alimentación a través de bancos de alimentos. </t>
  </si>
  <si>
    <t>Porcentaje de canastas entregadas por el programa a través de bancos de alimentos con respecto a las programadas</t>
  </si>
  <si>
    <t>[(Número total de canastas alimentarias entregadas a través de bancos de alimentos / Número total de canastas alimentarias programadas en las ROP del Programa) * 100]</t>
  </si>
  <si>
    <t>Número de canastas alimentarias entregadas a través de los Bancos de Alimentos</t>
  </si>
  <si>
    <t>Porcentaje de hogares atendidos por el programa en la modalidad de Bancos de Alimentos</t>
  </si>
  <si>
    <t>[(Número total de hogares beneficiados a través de Bancos de Alimentos / Número total de hogares programados en las ROP del Programa) * 100]</t>
  </si>
  <si>
    <t>Número de hogares beneficiados a través de los Bancos de Alimentos</t>
  </si>
  <si>
    <t>Porcentaje de personas beneficiadas por el programa en la modalidad de Bancos de Alimentos</t>
  </si>
  <si>
    <t>[(Número total de personas beneficiadas a través de Bancos de Alimentos / Número total de personas programados en las ROP del Programa) * 100]</t>
  </si>
  <si>
    <t>Número de personas beneficiadas a través de los Bancos de Alimentos</t>
  </si>
  <si>
    <t>ACTIVIDAD 2.1</t>
  </si>
  <si>
    <t>Realizar mediciones antropométricas a los beneficiarios de las canastas alimentarias en la ZMG.</t>
  </si>
  <si>
    <t>Porcentaje de mediciones antropométricas realizadas.</t>
  </si>
  <si>
    <t>[(Número total de mediciones antropométricas realizadas / Número total de mediciones antropométricas programadas) * 100]</t>
  </si>
  <si>
    <t>Número de mediciones antropométricas realizadas</t>
  </si>
  <si>
    <t>ACTIVIDAD 2.2</t>
  </si>
  <si>
    <t>Liberar cheques a instituciones para la entrega de canastas alimentarias.</t>
  </si>
  <si>
    <t>Porcentaje de cheques entregados con relación a los programados</t>
  </si>
  <si>
    <t>Número de cheques entregados (Bancos de Alimentos)</t>
  </si>
  <si>
    <t>ACTIVIDAD 2.3</t>
  </si>
  <si>
    <t xml:space="preserve">Supervisar la entrega de canastas alimentarias y la realización de talleres de alimentación en la ZMG. </t>
  </si>
  <si>
    <t xml:space="preserve">Porcentaje de reportes generados con respecto al número de entregas de canastas alimentarias y talleres programados en  ZMG. </t>
  </si>
  <si>
    <t>[(Número total de reportes generados por la dirección operativa del programa / Número total de entregas programadas de canastas alimentarias y talleres en ZMG) * 100]</t>
  </si>
  <si>
    <t>Número de reportes generados por la dirección operativa del programa</t>
  </si>
  <si>
    <t>Actualizar el Padrón Único de Beneficiarios con los registros de beneficiarios del programa Seguridad Alimentaria en su modalidad de Bancos de Alimentos</t>
  </si>
  <si>
    <t>Porcentaje de registros actualizados del Padrón Único de Beneficiarios (Bancos de Alimentos)</t>
  </si>
  <si>
    <t>Número de registros únicos publicados en el PUB (Bancos de Alimentos)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</si>
</sst>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2.0"/>
      <color rgb="FF000000"/>
      <name val="Calibri"/>
    </font>
    <font>
      <b/>
      <sz val="14.0"/>
      <color rgb="FF000000"/>
      <name val="Calibri"/>
    </font>
    <font>
      <b/>
      <sz val="12.0"/>
      <color rgb="FF000000"/>
      <name val="Calibri"/>
    </font>
    <font>
      <sz val="12.0"/>
      <name val="Calibri"/>
    </font>
    <font>
      <b/>
      <sz val="12.0"/>
      <name val="Calibri"/>
    </font>
    <font/>
    <font>
      <b/>
      <sz val="11.0"/>
      <color rgb="FF000000"/>
      <name val="Calibri"/>
    </font>
    <font>
      <b/>
      <sz val="11.0"/>
      <color rgb="FF000000"/>
      <name val="Arial"/>
    </font>
    <font>
      <b/>
      <sz val="12.0"/>
      <color rgb="FF000000"/>
      <name val="Arial"/>
    </font>
    <font>
      <sz val="12.0"/>
      <color rgb="FF000000"/>
      <name val="Arial"/>
    </font>
    <font>
      <sz val="12.0"/>
      <name val="Arial"/>
    </font>
  </fonts>
  <fills count="8">
    <fill>
      <patternFill patternType="none"/>
    </fill>
    <fill>
      <patternFill patternType="lightGray"/>
    </fill>
    <fill>
      <patternFill patternType="solid">
        <fgColor rgb="FFFF9900"/>
        <bgColor rgb="FFFF9900"/>
      </patternFill>
    </fill>
    <fill>
      <patternFill patternType="solid">
        <fgColor rgb="FFFFD966"/>
        <bgColor rgb="FFFFD966"/>
      </patternFill>
    </fill>
    <fill>
      <patternFill patternType="solid">
        <fgColor rgb="FFF6B26B"/>
        <bgColor rgb="FFF6B26B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rgb="FFF4C7C3"/>
        <bgColor rgb="FFF4C7C3"/>
      </patternFill>
    </fill>
  </fills>
  <borders count="10">
    <border/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center" vertical="center"/>
    </xf>
    <xf borderId="1" fillId="2" fontId="3" numFmtId="0" xfId="0" applyBorder="1" applyFill="1" applyFont="1"/>
    <xf borderId="2" fillId="2" fontId="4" numFmtId="0" xfId="0" applyAlignment="1" applyBorder="1" applyFont="1">
      <alignment horizontal="center" readingOrder="0"/>
    </xf>
    <xf borderId="3" fillId="0" fontId="5" numFmtId="0" xfId="0" applyBorder="1" applyFont="1"/>
    <xf borderId="4" fillId="0" fontId="5" numFmtId="0" xfId="0" applyBorder="1" applyFont="1"/>
    <xf borderId="2" fillId="3" fontId="6" numFmtId="0" xfId="0" applyAlignment="1" applyBorder="1" applyFill="1" applyFont="1">
      <alignment horizontal="center" shrinkToFit="0" vertical="center" wrapText="1"/>
    </xf>
    <xf borderId="3" fillId="4" fontId="4" numFmtId="0" xfId="0" applyAlignment="1" applyBorder="1" applyFill="1" applyFont="1">
      <alignment horizontal="center" vertical="bottom"/>
    </xf>
    <xf borderId="5" fillId="2" fontId="7" numFmtId="0" xfId="0" applyAlignment="1" applyBorder="1" applyFont="1">
      <alignment horizontal="center" shrinkToFit="0" vertical="center" wrapText="1"/>
    </xf>
    <xf borderId="4" fillId="2" fontId="7" numFmtId="0" xfId="0" applyAlignment="1" applyBorder="1" applyFont="1">
      <alignment horizontal="center" shrinkToFit="0" vertical="center" wrapText="1"/>
    </xf>
    <xf borderId="4" fillId="2" fontId="6" numFmtId="0" xfId="0" applyAlignment="1" applyBorder="1" applyFont="1">
      <alignment horizontal="center" shrinkToFit="0" vertical="center" wrapText="1"/>
    </xf>
    <xf borderId="4" fillId="2" fontId="6" numFmtId="0" xfId="0" applyAlignment="1" applyBorder="1" applyFont="1">
      <alignment horizontal="center" readingOrder="0" shrinkToFit="0" vertical="center" wrapText="1"/>
    </xf>
    <xf borderId="6" fillId="3" fontId="6" numFmtId="0" xfId="0" applyAlignment="1" applyBorder="1" applyFont="1">
      <alignment horizontal="center" shrinkToFit="0" vertical="center" wrapText="1"/>
    </xf>
    <xf borderId="7" fillId="3" fontId="6" numFmtId="0" xfId="0" applyAlignment="1" applyBorder="1" applyFont="1">
      <alignment horizontal="center" shrinkToFit="0" vertical="center" wrapText="1"/>
    </xf>
    <xf borderId="5" fillId="4" fontId="6" numFmtId="0" xfId="0" applyAlignment="1" applyBorder="1" applyFont="1">
      <alignment horizontal="center" shrinkToFit="0" vertical="center" wrapText="1"/>
    </xf>
    <xf borderId="5" fillId="0" fontId="8" numFmtId="0" xfId="0" applyAlignment="1" applyBorder="1" applyFont="1">
      <alignment horizontal="center" shrinkToFit="0" vertical="center" wrapText="1"/>
    </xf>
    <xf borderId="5" fillId="0" fontId="9" numFmtId="0" xfId="0" applyAlignment="1" applyBorder="1" applyFont="1">
      <alignment horizontal="center" shrinkToFit="0" vertical="center" wrapText="1"/>
    </xf>
    <xf borderId="5" fillId="5" fontId="9" numFmtId="0" xfId="0" applyAlignment="1" applyBorder="1" applyFill="1" applyFont="1">
      <alignment horizontal="center" shrinkToFit="0" vertical="center" wrapText="1"/>
    </xf>
    <xf borderId="5" fillId="6" fontId="3" numFmtId="0" xfId="0" applyAlignment="1" applyBorder="1" applyFill="1" applyFont="1">
      <alignment horizontal="center" vertical="center"/>
    </xf>
    <xf borderId="4" fillId="7" fontId="3" numFmtId="0" xfId="0" applyAlignment="1" applyBorder="1" applyFill="1" applyFont="1">
      <alignment horizontal="center" vertical="center"/>
    </xf>
    <xf borderId="5" fillId="0" fontId="5" numFmtId="0" xfId="0" applyAlignment="1" applyBorder="1" applyFont="1">
      <alignment horizontal="center" readingOrder="0" vertical="center"/>
    </xf>
    <xf borderId="5" fillId="0" fontId="5" numFmtId="0" xfId="0" applyAlignment="1" applyBorder="1" applyFont="1">
      <alignment horizontal="center" vertical="center"/>
    </xf>
    <xf borderId="8" fillId="0" fontId="8" numFmtId="0" xfId="0" applyAlignment="1" applyBorder="1" applyFont="1">
      <alignment horizontal="center" shrinkToFit="0" vertical="center" wrapText="1"/>
    </xf>
    <xf borderId="8" fillId="0" fontId="9" numFmtId="0" xfId="0" applyAlignment="1" applyBorder="1" applyFont="1">
      <alignment horizontal="center" shrinkToFit="0" vertical="center" wrapText="1"/>
    </xf>
    <xf borderId="6" fillId="0" fontId="5" numFmtId="0" xfId="0" applyBorder="1" applyFont="1"/>
    <xf borderId="5" fillId="0" fontId="10" numFmtId="0" xfId="0" applyAlignment="1" applyBorder="1" applyFont="1">
      <alignment horizontal="center" shrinkToFit="0" vertical="center" wrapText="1"/>
    </xf>
    <xf borderId="5" fillId="5" fontId="10" numFmtId="0" xfId="0" applyAlignment="1" applyBorder="1" applyFont="1">
      <alignment horizontal="center" readingOrder="0" shrinkToFit="0" vertical="center" wrapText="1"/>
    </xf>
    <xf borderId="5" fillId="5" fontId="10" numFmtId="0" xfId="0" applyAlignment="1" applyBorder="1" applyFont="1">
      <alignment horizontal="center" shrinkToFit="0" vertical="center" wrapText="1"/>
    </xf>
    <xf borderId="5" fillId="5" fontId="9" numFmtId="3" xfId="0" applyAlignment="1" applyBorder="1" applyFont="1" applyNumberFormat="1">
      <alignment horizontal="center" readingOrder="0" shrinkToFit="0" vertical="center" wrapText="1"/>
    </xf>
    <xf borderId="5" fillId="5" fontId="9" numFmtId="3" xfId="0" applyAlignment="1" applyBorder="1" applyFont="1" applyNumberFormat="1">
      <alignment horizontal="center" shrinkToFit="0" vertical="center" wrapText="1"/>
    </xf>
    <xf borderId="9" fillId="0" fontId="5" numFmtId="0" xfId="0" applyBorder="1" applyFont="1"/>
    <xf borderId="5" fillId="5" fontId="9" numFmtId="0" xfId="0" applyAlignment="1" applyBorder="1" applyFont="1">
      <alignment horizontal="center" readingOrder="0" shrinkToFit="0" vertical="center" wrapText="1"/>
    </xf>
    <xf borderId="5" fillId="0" fontId="9" numFmtId="0" xfId="0" applyAlignment="1" applyBorder="1" applyFont="1">
      <alignment horizontal="center" vertical="center"/>
    </xf>
    <xf borderId="8" fillId="0" fontId="10" numFmtId="0" xfId="0" applyAlignment="1" applyBorder="1" applyFont="1">
      <alignment horizontal="center" shrinkToFit="0" vertical="center" wrapText="1"/>
    </xf>
    <xf borderId="5" fillId="5" fontId="9" numFmtId="1" xfId="0" applyAlignment="1" applyBorder="1" applyFont="1" applyNumberFormat="1">
      <alignment horizontal="center" readingOrder="0" shrinkToFit="0" vertical="center" wrapText="1"/>
    </xf>
    <xf borderId="5" fillId="5" fontId="9" numFmtId="1" xfId="0" applyAlignment="1" applyBorder="1" applyFont="1" applyNumberFormat="1">
      <alignment horizontal="center" shrinkToFit="0" vertical="center" wrapText="1"/>
    </xf>
    <xf borderId="0" fillId="0" fontId="0" numFmtId="0" xfId="0" applyFont="1"/>
  </cellXfs>
  <cellStyles count="1">
    <cellStyle xfId="0" name="Normal" builtinId="0"/>
  </cellStyles>
  <dxfs count="3"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B6D7A8"/>
          <bgColor rgb="FFB6D7A8"/>
        </patternFill>
      </fill>
      <border/>
    </dxf>
    <dxf>
      <font/>
      <fill>
        <patternFill patternType="solid">
          <fgColor rgb="FFEFEFEF"/>
          <bgColor rgb="FFEFEFEF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xSplit="1.0" ySplit="5.0" topLeftCell="B6" activePane="bottomRight" state="frozen"/>
      <selection activeCell="B1" sqref="B1" pane="topRight"/>
      <selection activeCell="A6" sqref="A6" pane="bottomLeft"/>
      <selection activeCell="B6" sqref="B6" pane="bottomRight"/>
    </sheetView>
  </sheetViews>
  <sheetFormatPr customHeight="1" defaultColWidth="11.22" defaultRowHeight="15.0"/>
  <cols>
    <col customWidth="1" min="1" max="1" width="13.89"/>
    <col customWidth="1" min="2" max="2" width="34.56"/>
    <col customWidth="1" min="3" max="3" width="8.33"/>
    <col customWidth="1" min="4" max="4" width="29.11"/>
    <col customWidth="1" min="5" max="5" width="11.44"/>
    <col customWidth="1" min="6" max="6" width="12.67"/>
    <col customWidth="1" min="7" max="8" width="14.44"/>
    <col customWidth="1" hidden="1" min="9" max="9" width="14.44"/>
    <col customWidth="1" min="10" max="12" width="14.44"/>
    <col customWidth="1" min="13" max="13" width="13.78"/>
    <col customWidth="1" min="14" max="25" width="10.56"/>
  </cols>
  <sheetData>
    <row r="1" ht="15.75" customHeight="1">
      <c r="A1" s="1" t="s">
        <v>0</v>
      </c>
      <c r="I1" s="1"/>
      <c r="J1" s="1"/>
      <c r="K1" s="1"/>
      <c r="L1" s="1"/>
    </row>
    <row r="2" ht="15.75" customHeight="1">
      <c r="A2" s="2" t="s">
        <v>1</v>
      </c>
      <c r="I2" s="2"/>
      <c r="J2" s="2"/>
      <c r="K2" s="2"/>
      <c r="L2" s="2"/>
    </row>
    <row r="3" ht="15.75" customHeight="1">
      <c r="A3" s="3" t="s">
        <v>2</v>
      </c>
      <c r="I3" s="3"/>
      <c r="J3" s="3"/>
      <c r="K3" s="3"/>
      <c r="L3" s="3"/>
    </row>
    <row r="4" ht="15.75" customHeight="1">
      <c r="A4" s="4"/>
      <c r="B4" s="5" t="s">
        <v>3</v>
      </c>
      <c r="C4" s="6"/>
      <c r="D4" s="6"/>
      <c r="E4" s="6"/>
      <c r="F4" s="6"/>
      <c r="G4" s="6"/>
      <c r="H4" s="6"/>
      <c r="I4" s="6"/>
      <c r="J4" s="7"/>
      <c r="K4" s="8" t="s">
        <v>4</v>
      </c>
      <c r="L4" s="6"/>
      <c r="M4" s="7"/>
      <c r="N4" s="9" t="s">
        <v>5</v>
      </c>
      <c r="O4" s="6"/>
      <c r="P4" s="6"/>
      <c r="Q4" s="6"/>
      <c r="R4" s="6"/>
      <c r="S4" s="6"/>
      <c r="T4" s="6"/>
      <c r="U4" s="6"/>
      <c r="V4" s="6"/>
      <c r="W4" s="6"/>
      <c r="X4" s="6"/>
      <c r="Y4" s="7"/>
    </row>
    <row r="5" ht="15.75" customHeight="1">
      <c r="A5" s="10" t="s">
        <v>6</v>
      </c>
      <c r="B5" s="10" t="s">
        <v>7</v>
      </c>
      <c r="C5" s="10" t="s">
        <v>8</v>
      </c>
      <c r="D5" s="10" t="s">
        <v>9</v>
      </c>
      <c r="E5" s="10" t="s">
        <v>10</v>
      </c>
      <c r="F5" s="10" t="s">
        <v>11</v>
      </c>
      <c r="G5" s="10" t="s">
        <v>12</v>
      </c>
      <c r="H5" s="11" t="s">
        <v>13</v>
      </c>
      <c r="I5" s="12" t="s">
        <v>14</v>
      </c>
      <c r="J5" s="13" t="s">
        <v>15</v>
      </c>
      <c r="K5" s="14" t="s">
        <v>16</v>
      </c>
      <c r="L5" s="15" t="s">
        <v>17</v>
      </c>
      <c r="M5" s="15" t="s">
        <v>18</v>
      </c>
      <c r="N5" s="16" t="s">
        <v>19</v>
      </c>
      <c r="O5" s="16" t="s">
        <v>20</v>
      </c>
      <c r="P5" s="16" t="s">
        <v>21</v>
      </c>
      <c r="Q5" s="16" t="s">
        <v>22</v>
      </c>
      <c r="R5" s="16" t="s">
        <v>23</v>
      </c>
      <c r="S5" s="16" t="s">
        <v>24</v>
      </c>
      <c r="T5" s="16" t="s">
        <v>25</v>
      </c>
      <c r="U5" s="16" t="s">
        <v>26</v>
      </c>
      <c r="V5" s="16" t="s">
        <v>27</v>
      </c>
      <c r="W5" s="16" t="s">
        <v>28</v>
      </c>
      <c r="X5" s="16" t="s">
        <v>29</v>
      </c>
      <c r="Y5" s="16" t="s">
        <v>30</v>
      </c>
    </row>
    <row r="6" ht="169.5" customHeight="1">
      <c r="A6" s="17" t="s">
        <v>31</v>
      </c>
      <c r="B6" s="18" t="s">
        <v>32</v>
      </c>
      <c r="C6" s="18">
        <v>1.0</v>
      </c>
      <c r="D6" s="18" t="s">
        <v>33</v>
      </c>
      <c r="E6" s="18" t="s">
        <v>34</v>
      </c>
      <c r="F6" s="18" t="s">
        <v>33</v>
      </c>
      <c r="G6" s="19"/>
      <c r="H6" s="19">
        <v>33.1</v>
      </c>
      <c r="I6" s="19"/>
      <c r="J6" s="19"/>
      <c r="K6" s="20">
        <f t="shared" ref="K6:K22" si="1">IF(J6="SUMA",SUM(N6:Y6),(IF(J6="PROMEDIO",AVERAGE(N6:Y6),MAX(N6:Y6))))</f>
        <v>33.1</v>
      </c>
      <c r="L6" s="21" t="str">
        <f t="shared" ref="L6:L22" si="2">IF((K6/H6)=1,"CORRECTO" , "ERROR")</f>
        <v>CORRECTO</v>
      </c>
      <c r="M6" s="21" t="str">
        <f t="shared" ref="M6:M22" si="3">IF(((COUNT(N6:Y6))/(IF(G6="TRIMESTRAL", 4 , (IF(G6="SEMESTRAL" , 2 , 1)))))=1 , "CORRECTO" , "ERROR")</f>
        <v>CORRECTO</v>
      </c>
      <c r="N6" s="22">
        <v>33.1</v>
      </c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</row>
    <row r="7" ht="169.5" customHeight="1">
      <c r="A7" s="24" t="s">
        <v>35</v>
      </c>
      <c r="B7" s="25" t="s">
        <v>36</v>
      </c>
      <c r="C7" s="18">
        <v>2.0</v>
      </c>
      <c r="D7" s="18" t="s">
        <v>37</v>
      </c>
      <c r="E7" s="18" t="s">
        <v>38</v>
      </c>
      <c r="F7" s="18" t="s">
        <v>37</v>
      </c>
      <c r="G7" s="19"/>
      <c r="H7" s="19">
        <v>14.24</v>
      </c>
      <c r="I7" s="19"/>
      <c r="J7" s="19"/>
      <c r="K7" s="20">
        <f t="shared" si="1"/>
        <v>14.24</v>
      </c>
      <c r="L7" s="21" t="str">
        <f t="shared" si="2"/>
        <v>CORRECTO</v>
      </c>
      <c r="M7" s="21" t="str">
        <f t="shared" si="3"/>
        <v>CORRECTO</v>
      </c>
      <c r="N7" s="22">
        <v>14.24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</row>
    <row r="8" ht="169.5" customHeight="1">
      <c r="A8" s="26"/>
      <c r="B8" s="26"/>
      <c r="C8" s="18">
        <v>3.0</v>
      </c>
      <c r="D8" s="18" t="s">
        <v>39</v>
      </c>
      <c r="E8" s="27" t="s">
        <v>40</v>
      </c>
      <c r="F8" s="18" t="s">
        <v>41</v>
      </c>
      <c r="G8" s="28" t="s">
        <v>42</v>
      </c>
      <c r="H8" s="29">
        <v>13.0</v>
      </c>
      <c r="I8" s="29"/>
      <c r="J8" s="28" t="s">
        <v>43</v>
      </c>
      <c r="K8" s="20">
        <f t="shared" si="1"/>
        <v>13</v>
      </c>
      <c r="L8" s="21" t="str">
        <f t="shared" si="2"/>
        <v>CORRECTO</v>
      </c>
      <c r="M8" s="21" t="str">
        <f t="shared" si="3"/>
        <v>CORRECTO</v>
      </c>
      <c r="N8" s="23"/>
      <c r="O8" s="23"/>
      <c r="P8" s="23"/>
      <c r="Q8" s="23"/>
      <c r="R8" s="23"/>
      <c r="S8" s="23"/>
      <c r="T8" s="23"/>
      <c r="U8" s="23"/>
      <c r="V8" s="22">
        <v>13.0</v>
      </c>
      <c r="W8" s="23"/>
      <c r="X8" s="23"/>
      <c r="Y8" s="23"/>
    </row>
    <row r="9" ht="169.5" customHeight="1">
      <c r="A9" s="24" t="s">
        <v>44</v>
      </c>
      <c r="B9" s="25" t="s">
        <v>45</v>
      </c>
      <c r="C9" s="18">
        <v>4.0</v>
      </c>
      <c r="D9" s="18" t="s">
        <v>46</v>
      </c>
      <c r="E9" s="18" t="s">
        <v>47</v>
      </c>
      <c r="F9" s="18" t="s">
        <v>48</v>
      </c>
      <c r="G9" s="30" t="s">
        <v>49</v>
      </c>
      <c r="H9" s="31">
        <v>17500.0</v>
      </c>
      <c r="I9" s="31"/>
      <c r="J9" s="30" t="s">
        <v>43</v>
      </c>
      <c r="K9" s="20">
        <f t="shared" si="1"/>
        <v>17500</v>
      </c>
      <c r="L9" s="21" t="str">
        <f t="shared" si="2"/>
        <v>CORRECTO</v>
      </c>
      <c r="M9" s="21" t="str">
        <f t="shared" si="3"/>
        <v>CORRECTO</v>
      </c>
      <c r="N9" s="23"/>
      <c r="O9" s="22"/>
      <c r="P9" s="22"/>
      <c r="Q9" s="23"/>
      <c r="R9" s="22"/>
      <c r="S9" s="22">
        <v>0.0</v>
      </c>
      <c r="T9" s="23"/>
      <c r="U9" s="23"/>
      <c r="V9" s="22">
        <v>17500.0</v>
      </c>
      <c r="W9" s="23"/>
      <c r="X9" s="23"/>
      <c r="Y9" s="23"/>
    </row>
    <row r="10" ht="169.5" customHeight="1">
      <c r="A10" s="32"/>
      <c r="B10" s="32"/>
      <c r="C10" s="18">
        <v>5.0</v>
      </c>
      <c r="D10" s="18" t="s">
        <v>50</v>
      </c>
      <c r="E10" s="18" t="s">
        <v>51</v>
      </c>
      <c r="F10" s="18" t="s">
        <v>52</v>
      </c>
      <c r="G10" s="30" t="s">
        <v>49</v>
      </c>
      <c r="H10" s="31">
        <v>8750000.0</v>
      </c>
      <c r="I10" s="31"/>
      <c r="J10" s="30" t="s">
        <v>43</v>
      </c>
      <c r="K10" s="20">
        <f t="shared" si="1"/>
        <v>8750000</v>
      </c>
      <c r="L10" s="21" t="str">
        <f t="shared" si="2"/>
        <v>CORRECTO</v>
      </c>
      <c r="M10" s="21" t="str">
        <f t="shared" si="3"/>
        <v>CORRECTO</v>
      </c>
      <c r="N10" s="23"/>
      <c r="O10" s="23"/>
      <c r="P10" s="23"/>
      <c r="Q10" s="23"/>
      <c r="R10" s="22"/>
      <c r="S10" s="22">
        <v>0.0</v>
      </c>
      <c r="T10" s="23"/>
      <c r="U10" s="23"/>
      <c r="V10" s="22">
        <v>8750000.0</v>
      </c>
      <c r="W10" s="23"/>
      <c r="X10" s="23"/>
      <c r="Y10" s="23"/>
    </row>
    <row r="11" ht="169.5" customHeight="1">
      <c r="A11" s="26"/>
      <c r="B11" s="26"/>
      <c r="C11" s="18">
        <v>6.0</v>
      </c>
      <c r="D11" s="18" t="s">
        <v>53</v>
      </c>
      <c r="E11" s="18" t="s">
        <v>54</v>
      </c>
      <c r="F11" s="18" t="s">
        <v>55</v>
      </c>
      <c r="G11" s="33" t="s">
        <v>49</v>
      </c>
      <c r="H11" s="19">
        <v>83.0</v>
      </c>
      <c r="I11" s="19"/>
      <c r="J11" s="33" t="s">
        <v>43</v>
      </c>
      <c r="K11" s="20">
        <f t="shared" si="1"/>
        <v>83</v>
      </c>
      <c r="L11" s="21" t="str">
        <f t="shared" si="2"/>
        <v>CORRECTO</v>
      </c>
      <c r="M11" s="21" t="str">
        <f t="shared" si="3"/>
        <v>CORRECTO</v>
      </c>
      <c r="N11" s="23"/>
      <c r="O11" s="23"/>
      <c r="P11" s="23"/>
      <c r="Q11" s="23"/>
      <c r="R11" s="22"/>
      <c r="S11" s="22">
        <v>0.0</v>
      </c>
      <c r="T11" s="23"/>
      <c r="U11" s="23"/>
      <c r="V11" s="22">
        <v>83.0</v>
      </c>
      <c r="W11" s="23"/>
      <c r="X11" s="23"/>
      <c r="Y11" s="23"/>
    </row>
    <row r="12" ht="169.5" customHeight="1">
      <c r="A12" s="34" t="s">
        <v>56</v>
      </c>
      <c r="B12" s="18" t="s">
        <v>57</v>
      </c>
      <c r="C12" s="18">
        <v>7.0</v>
      </c>
      <c r="D12" s="18" t="s">
        <v>58</v>
      </c>
      <c r="E12" s="18" t="s">
        <v>59</v>
      </c>
      <c r="F12" s="18" t="s">
        <v>60</v>
      </c>
      <c r="G12" s="33" t="s">
        <v>61</v>
      </c>
      <c r="H12" s="19">
        <v>90.0</v>
      </c>
      <c r="I12" s="19"/>
      <c r="J12" s="33" t="s">
        <v>62</v>
      </c>
      <c r="K12" s="20">
        <f t="shared" si="1"/>
        <v>90</v>
      </c>
      <c r="L12" s="21" t="str">
        <f t="shared" si="2"/>
        <v>CORRECTO</v>
      </c>
      <c r="M12" s="21" t="str">
        <f t="shared" si="3"/>
        <v>CORRECTO</v>
      </c>
      <c r="N12" s="22"/>
      <c r="O12" s="22">
        <v>80.0</v>
      </c>
      <c r="P12" s="22"/>
      <c r="Q12" s="22">
        <v>10.0</v>
      </c>
      <c r="R12" s="22"/>
      <c r="S12" s="22">
        <v>0.0</v>
      </c>
      <c r="T12" s="23"/>
      <c r="U12" s="22">
        <v>0.0</v>
      </c>
      <c r="V12" s="23"/>
      <c r="W12" s="23"/>
      <c r="X12" s="23"/>
      <c r="Y12" s="23"/>
    </row>
    <row r="13" ht="169.5" customHeight="1">
      <c r="A13" s="34" t="s">
        <v>63</v>
      </c>
      <c r="B13" s="18" t="s">
        <v>64</v>
      </c>
      <c r="C13" s="18">
        <v>8.0</v>
      </c>
      <c r="D13" s="18" t="s">
        <v>65</v>
      </c>
      <c r="E13" s="18" t="s">
        <v>66</v>
      </c>
      <c r="F13" s="18" t="s">
        <v>67</v>
      </c>
      <c r="G13" s="33" t="s">
        <v>61</v>
      </c>
      <c r="H13" s="19">
        <v>83.0</v>
      </c>
      <c r="I13" s="19"/>
      <c r="J13" s="33" t="s">
        <v>62</v>
      </c>
      <c r="K13" s="20">
        <f t="shared" si="1"/>
        <v>83</v>
      </c>
      <c r="L13" s="21" t="str">
        <f t="shared" si="2"/>
        <v>CORRECTO</v>
      </c>
      <c r="M13" s="21" t="str">
        <f t="shared" si="3"/>
        <v>CORRECTO</v>
      </c>
      <c r="N13" s="23"/>
      <c r="O13" s="23"/>
      <c r="P13" s="22">
        <v>60.0</v>
      </c>
      <c r="Q13" s="22">
        <v>14.0</v>
      </c>
      <c r="R13" s="22">
        <v>5.0</v>
      </c>
      <c r="S13" s="22">
        <v>4.0</v>
      </c>
      <c r="T13" s="22"/>
      <c r="U13" s="23"/>
      <c r="V13" s="22"/>
      <c r="W13" s="23"/>
      <c r="X13" s="23"/>
      <c r="Y13" s="23"/>
    </row>
    <row r="14" ht="169.5" customHeight="1">
      <c r="A14" s="34" t="s">
        <v>68</v>
      </c>
      <c r="B14" s="18" t="s">
        <v>69</v>
      </c>
      <c r="C14" s="18">
        <v>9.0</v>
      </c>
      <c r="D14" s="18" t="s">
        <v>70</v>
      </c>
      <c r="E14" s="18" t="s">
        <v>71</v>
      </c>
      <c r="F14" s="18" t="s">
        <v>72</v>
      </c>
      <c r="G14" s="33" t="s">
        <v>61</v>
      </c>
      <c r="H14" s="19">
        <v>226.0</v>
      </c>
      <c r="I14" s="19"/>
      <c r="J14" s="33" t="s">
        <v>62</v>
      </c>
      <c r="K14" s="20">
        <f t="shared" si="1"/>
        <v>226</v>
      </c>
      <c r="L14" s="21" t="str">
        <f t="shared" si="2"/>
        <v>CORRECTO</v>
      </c>
      <c r="M14" s="21" t="str">
        <f t="shared" si="3"/>
        <v>CORRECTO</v>
      </c>
      <c r="N14" s="23"/>
      <c r="O14" s="23"/>
      <c r="P14" s="22">
        <v>56.0</v>
      </c>
      <c r="Q14" s="23"/>
      <c r="R14" s="22">
        <v>56.0</v>
      </c>
      <c r="S14" s="23"/>
      <c r="T14" s="22">
        <v>56.0</v>
      </c>
      <c r="U14" s="23"/>
      <c r="V14" s="22">
        <v>58.0</v>
      </c>
      <c r="W14" s="23"/>
      <c r="X14" s="23"/>
      <c r="Y14" s="23"/>
    </row>
    <row r="15" ht="169.5" customHeight="1">
      <c r="A15" s="34" t="s">
        <v>63</v>
      </c>
      <c r="B15" s="18" t="s">
        <v>73</v>
      </c>
      <c r="C15" s="18">
        <v>10.0</v>
      </c>
      <c r="D15" s="18" t="s">
        <v>74</v>
      </c>
      <c r="E15" s="18" t="s">
        <v>75</v>
      </c>
      <c r="F15" s="18" t="s">
        <v>76</v>
      </c>
      <c r="G15" s="30" t="s">
        <v>61</v>
      </c>
      <c r="H15" s="31">
        <v>17500.0</v>
      </c>
      <c r="I15" s="31"/>
      <c r="J15" s="30" t="s">
        <v>62</v>
      </c>
      <c r="K15" s="20">
        <f t="shared" si="1"/>
        <v>17500</v>
      </c>
      <c r="L15" s="21" t="str">
        <f t="shared" si="2"/>
        <v>CORRECTO</v>
      </c>
      <c r="M15" s="21" t="str">
        <f t="shared" si="3"/>
        <v>CORRECTO</v>
      </c>
      <c r="N15" s="22">
        <v>0.0</v>
      </c>
      <c r="O15" s="23"/>
      <c r="P15" s="22">
        <v>0.0</v>
      </c>
      <c r="Q15" s="23"/>
      <c r="R15" s="23"/>
      <c r="S15" s="22">
        <v>8750.0</v>
      </c>
      <c r="T15" s="23"/>
      <c r="U15" s="23"/>
      <c r="V15" s="22">
        <v>8750.0</v>
      </c>
      <c r="W15" s="23"/>
      <c r="X15" s="23"/>
      <c r="Y15" s="23"/>
    </row>
    <row r="16" ht="169.5" customHeight="1">
      <c r="A16" s="24" t="s">
        <v>77</v>
      </c>
      <c r="B16" s="35" t="s">
        <v>78</v>
      </c>
      <c r="C16" s="18">
        <v>11.0</v>
      </c>
      <c r="D16" s="18" t="s">
        <v>79</v>
      </c>
      <c r="E16" s="18" t="s">
        <v>80</v>
      </c>
      <c r="F16" s="18" t="s">
        <v>81</v>
      </c>
      <c r="G16" s="33" t="s">
        <v>49</v>
      </c>
      <c r="H16" s="19">
        <v>439.159</v>
      </c>
      <c r="I16" s="19"/>
      <c r="J16" s="33" t="s">
        <v>43</v>
      </c>
      <c r="K16" s="20">
        <f t="shared" si="1"/>
        <v>439.159</v>
      </c>
      <c r="L16" s="21" t="str">
        <f t="shared" si="2"/>
        <v>CORRECTO</v>
      </c>
      <c r="M16" s="21" t="str">
        <f t="shared" si="3"/>
        <v>CORRECTO</v>
      </c>
      <c r="N16" s="23"/>
      <c r="O16" s="23"/>
      <c r="P16" s="23"/>
      <c r="Q16" s="23"/>
      <c r="R16" s="23"/>
      <c r="S16" s="22">
        <v>0.0</v>
      </c>
      <c r="T16" s="23"/>
      <c r="U16" s="23"/>
      <c r="V16" s="22">
        <v>439.159</v>
      </c>
      <c r="W16" s="23"/>
      <c r="X16" s="23"/>
      <c r="Y16" s="23"/>
    </row>
    <row r="17" ht="169.5" customHeight="1">
      <c r="A17" s="32"/>
      <c r="B17" s="32"/>
      <c r="C17" s="18">
        <v>12.0</v>
      </c>
      <c r="D17" s="18" t="s">
        <v>82</v>
      </c>
      <c r="E17" s="18" t="s">
        <v>83</v>
      </c>
      <c r="F17" s="18" t="s">
        <v>84</v>
      </c>
      <c r="G17" s="33" t="s">
        <v>49</v>
      </c>
      <c r="H17" s="19">
        <v>39.439</v>
      </c>
      <c r="I17" s="19"/>
      <c r="J17" s="33" t="s">
        <v>43</v>
      </c>
      <c r="K17" s="20">
        <f t="shared" si="1"/>
        <v>39.439</v>
      </c>
      <c r="L17" s="21" t="str">
        <f t="shared" si="2"/>
        <v>CORRECTO</v>
      </c>
      <c r="M17" s="21" t="str">
        <f t="shared" si="3"/>
        <v>CORRECTO</v>
      </c>
      <c r="N17" s="23"/>
      <c r="O17" s="23"/>
      <c r="P17" s="23"/>
      <c r="Q17" s="23"/>
      <c r="R17" s="23"/>
      <c r="S17" s="22">
        <v>0.0</v>
      </c>
      <c r="T17" s="23"/>
      <c r="U17" s="23"/>
      <c r="V17" s="22">
        <v>39.439</v>
      </c>
      <c r="W17" s="23"/>
      <c r="X17" s="23"/>
      <c r="Y17" s="23"/>
    </row>
    <row r="18" ht="169.5" customHeight="1">
      <c r="A18" s="26"/>
      <c r="B18" s="26"/>
      <c r="C18" s="18">
        <v>13.0</v>
      </c>
      <c r="D18" s="18" t="s">
        <v>85</v>
      </c>
      <c r="E18" s="18" t="s">
        <v>86</v>
      </c>
      <c r="F18" s="18" t="s">
        <v>87</v>
      </c>
      <c r="G18" s="33" t="s">
        <v>49</v>
      </c>
      <c r="H18" s="19">
        <v>158.639</v>
      </c>
      <c r="I18" s="19"/>
      <c r="J18" s="33" t="s">
        <v>43</v>
      </c>
      <c r="K18" s="20">
        <f t="shared" si="1"/>
        <v>158.639</v>
      </c>
      <c r="L18" s="21" t="str">
        <f t="shared" si="2"/>
        <v>CORRECTO</v>
      </c>
      <c r="M18" s="21" t="str">
        <f t="shared" si="3"/>
        <v>CORRECTO</v>
      </c>
      <c r="N18" s="23"/>
      <c r="O18" s="23"/>
      <c r="P18" s="23"/>
      <c r="Q18" s="23"/>
      <c r="R18" s="23"/>
      <c r="S18" s="22">
        <v>0.0</v>
      </c>
      <c r="T18" s="23"/>
      <c r="U18" s="23"/>
      <c r="V18" s="22">
        <v>158.639</v>
      </c>
      <c r="W18" s="23"/>
      <c r="X18" s="23"/>
      <c r="Y18" s="23"/>
    </row>
    <row r="19" ht="169.5" customHeight="1">
      <c r="A19" s="34" t="s">
        <v>88</v>
      </c>
      <c r="B19" s="18" t="s">
        <v>89</v>
      </c>
      <c r="C19" s="18">
        <v>14.0</v>
      </c>
      <c r="D19" s="18" t="s">
        <v>90</v>
      </c>
      <c r="E19" s="18" t="s">
        <v>91</v>
      </c>
      <c r="F19" s="18" t="s">
        <v>92</v>
      </c>
      <c r="G19" s="30" t="s">
        <v>61</v>
      </c>
      <c r="H19" s="31">
        <v>2500.0</v>
      </c>
      <c r="I19" s="31"/>
      <c r="J19" s="30" t="s">
        <v>62</v>
      </c>
      <c r="K19" s="20">
        <f t="shared" si="1"/>
        <v>2500</v>
      </c>
      <c r="L19" s="21" t="str">
        <f t="shared" si="2"/>
        <v>CORRECTO</v>
      </c>
      <c r="M19" s="21" t="str">
        <f t="shared" si="3"/>
        <v>CORRECTO</v>
      </c>
      <c r="N19" s="23"/>
      <c r="O19" s="22">
        <v>0.0</v>
      </c>
      <c r="P19" s="22"/>
      <c r="Q19" s="22">
        <v>0.0</v>
      </c>
      <c r="R19" s="22"/>
      <c r="S19" s="22">
        <v>1250.0</v>
      </c>
      <c r="T19" s="22"/>
      <c r="U19" s="23"/>
      <c r="V19" s="22">
        <v>1250.0</v>
      </c>
      <c r="W19" s="23"/>
      <c r="X19" s="23"/>
      <c r="Y19" s="23"/>
    </row>
    <row r="20" ht="169.5" customHeight="1">
      <c r="A20" s="34" t="s">
        <v>93</v>
      </c>
      <c r="B20" s="18" t="s">
        <v>94</v>
      </c>
      <c r="C20" s="18">
        <v>15.0</v>
      </c>
      <c r="D20" s="18" t="s">
        <v>95</v>
      </c>
      <c r="E20" s="18" t="s">
        <v>66</v>
      </c>
      <c r="F20" s="18" t="s">
        <v>96</v>
      </c>
      <c r="G20" s="33" t="s">
        <v>61</v>
      </c>
      <c r="H20" s="19">
        <v>5.0</v>
      </c>
      <c r="I20" s="19"/>
      <c r="J20" s="33" t="s">
        <v>62</v>
      </c>
      <c r="K20" s="20">
        <f t="shared" si="1"/>
        <v>5</v>
      </c>
      <c r="L20" s="21" t="str">
        <f t="shared" si="2"/>
        <v>CORRECTO</v>
      </c>
      <c r="M20" s="21" t="str">
        <f t="shared" si="3"/>
        <v>CORRECTO</v>
      </c>
      <c r="N20" s="23"/>
      <c r="O20" s="22">
        <v>5.0</v>
      </c>
      <c r="P20" s="23"/>
      <c r="Q20" s="22"/>
      <c r="R20" s="22">
        <v>0.0</v>
      </c>
      <c r="S20" s="22"/>
      <c r="T20" s="22">
        <v>0.0</v>
      </c>
      <c r="U20" s="22"/>
      <c r="V20" s="22">
        <v>0.0</v>
      </c>
      <c r="W20" s="23"/>
      <c r="X20" s="23"/>
      <c r="Y20" s="23"/>
    </row>
    <row r="21" ht="169.5" customHeight="1">
      <c r="A21" s="34" t="s">
        <v>97</v>
      </c>
      <c r="B21" s="18" t="s">
        <v>98</v>
      </c>
      <c r="C21" s="18">
        <v>16.0</v>
      </c>
      <c r="D21" s="18" t="s">
        <v>99</v>
      </c>
      <c r="E21" s="18" t="s">
        <v>100</v>
      </c>
      <c r="F21" s="18" t="s">
        <v>101</v>
      </c>
      <c r="G21" s="33" t="s">
        <v>61</v>
      </c>
      <c r="H21" s="19">
        <v>1200.0</v>
      </c>
      <c r="I21" s="19"/>
      <c r="J21" s="33" t="s">
        <v>62</v>
      </c>
      <c r="K21" s="20">
        <f t="shared" si="1"/>
        <v>1200</v>
      </c>
      <c r="L21" s="21" t="str">
        <f t="shared" si="2"/>
        <v>CORRECTO</v>
      </c>
      <c r="M21" s="21" t="str">
        <f t="shared" si="3"/>
        <v>CORRECTO</v>
      </c>
      <c r="N21" s="23"/>
      <c r="O21" s="23"/>
      <c r="P21" s="22">
        <v>300.0</v>
      </c>
      <c r="Q21" s="23"/>
      <c r="R21" s="22">
        <v>300.0</v>
      </c>
      <c r="S21" s="23"/>
      <c r="T21" s="22">
        <v>300.0</v>
      </c>
      <c r="U21" s="23"/>
      <c r="V21" s="22">
        <v>300.0</v>
      </c>
      <c r="W21" s="23"/>
      <c r="X21" s="23"/>
      <c r="Y21" s="23"/>
    </row>
    <row r="22" ht="169.5" customHeight="1">
      <c r="A22" s="34" t="s">
        <v>63</v>
      </c>
      <c r="B22" s="18" t="s">
        <v>102</v>
      </c>
      <c r="C22" s="18">
        <v>17.0</v>
      </c>
      <c r="D22" s="18" t="s">
        <v>103</v>
      </c>
      <c r="E22" s="18" t="s">
        <v>75</v>
      </c>
      <c r="F22" s="18" t="s">
        <v>104</v>
      </c>
      <c r="G22" s="36" t="s">
        <v>49</v>
      </c>
      <c r="H22" s="37">
        <v>39660.0</v>
      </c>
      <c r="I22" s="37"/>
      <c r="J22" s="36" t="s">
        <v>62</v>
      </c>
      <c r="K22" s="20">
        <f t="shared" si="1"/>
        <v>39660</v>
      </c>
      <c r="L22" s="21" t="str">
        <f t="shared" si="2"/>
        <v>CORRECTO</v>
      </c>
      <c r="M22" s="21" t="str">
        <f t="shared" si="3"/>
        <v>CORRECTO</v>
      </c>
      <c r="N22" s="23"/>
      <c r="O22" s="23"/>
      <c r="P22" s="23"/>
      <c r="Q22" s="23"/>
      <c r="R22" s="23"/>
      <c r="S22" s="22">
        <v>19830.0</v>
      </c>
      <c r="T22" s="23"/>
      <c r="U22" s="23"/>
      <c r="V22" s="22">
        <v>19830.0</v>
      </c>
      <c r="W22" s="23"/>
      <c r="X22" s="23"/>
      <c r="Y22" s="23"/>
    </row>
    <row r="23" ht="15.75" customHeight="1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</row>
  </sheetData>
  <mergeCells count="12">
    <mergeCell ref="B4:J4"/>
    <mergeCell ref="N4:Y4"/>
    <mergeCell ref="K4:M4"/>
    <mergeCell ref="B9:B11"/>
    <mergeCell ref="B7:B8"/>
    <mergeCell ref="A2:H2"/>
    <mergeCell ref="A3:H3"/>
    <mergeCell ref="A1:H1"/>
    <mergeCell ref="A9:A11"/>
    <mergeCell ref="A7:A8"/>
    <mergeCell ref="A16:A18"/>
    <mergeCell ref="B16:B18"/>
  </mergeCells>
  <conditionalFormatting sqref="L6:M22">
    <cfRule type="cellIs" dxfId="0" priority="1" operator="equal">
      <formula>"CORRECTO"</formula>
    </cfRule>
  </conditionalFormatting>
  <conditionalFormatting sqref="N6:Y22">
    <cfRule type="notContainsBlanks" dxfId="1" priority="2">
      <formula>LEN(TRIM(N6))&gt;0</formula>
    </cfRule>
  </conditionalFormatting>
  <conditionalFormatting sqref="A6:J22">
    <cfRule type="notContainsBlanks" dxfId="2" priority="3">
      <formula>LEN(TRIM(A6))&gt;0</formula>
    </cfRule>
  </conditionalFormatting>
  <dataValidations>
    <dataValidation type="list" allowBlank="1" showInputMessage="1" prompt="Haz clic e introduce un valor de la lista de elementos" sqref="J6:J22">
      <formula1>"SUMA,PROMEDIO,MÁXIMO"</formula1>
    </dataValidation>
  </dataValidations>
  <drawing r:id="rId1"/>
</worksheet>
</file>