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9090" tabRatio="868" activeTab="0"/>
  </bookViews>
  <sheets>
    <sheet name="Distr. por Objeto del gasto" sheetId="1" r:id="rId1"/>
    <sheet name="Concentrado de Presupuestación" sheetId="2" r:id="rId2"/>
  </sheets>
  <definedNames>
    <definedName name="_xlnm.Print_Area" localSheetId="1">'Concentrado de Presupuestación'!$A$12:$D$57</definedName>
    <definedName name="_xlnm.Print_Area" localSheetId="0">'Distr. por Objeto del gasto'!$A$2:$D$53</definedName>
  </definedNames>
  <calcPr fullCalcOnLoad="1"/>
</workbook>
</file>

<file path=xl/sharedStrings.xml><?xml version="1.0" encoding="utf-8"?>
<sst xmlns="http://schemas.openxmlformats.org/spreadsheetml/2006/main" count="208" uniqueCount="79">
  <si>
    <t>PARTIDA</t>
  </si>
  <si>
    <t>DESCRIPCIÓN</t>
  </si>
  <si>
    <t>IMPORTE ANUAL</t>
  </si>
  <si>
    <t>No. 1</t>
  </si>
  <si>
    <t>No. 2</t>
  </si>
  <si>
    <t>No. 3</t>
  </si>
  <si>
    <t>No. 4</t>
  </si>
  <si>
    <t>DEST.</t>
  </si>
  <si>
    <t>ASIGNACIÓN INICIAL</t>
  </si>
  <si>
    <t>ASIGNACIÓN INICIAL POR OBJETO DEL GASTO TOTAL</t>
  </si>
  <si>
    <t>CONCENTRADO DE PROCESOS Y/O PROYECTOS</t>
  </si>
  <si>
    <t>TOTAL</t>
  </si>
  <si>
    <t>NOMBRE DEL ORGANISMO</t>
  </si>
  <si>
    <t>NOMBRE DEL ORGANISMO:</t>
  </si>
  <si>
    <t>SUMA CAPÍTULO 5000</t>
  </si>
  <si>
    <t>NOTA:</t>
  </si>
  <si>
    <t>Capturar con mayusculas y minusculas, cuidando ortografía</t>
  </si>
  <si>
    <t>SUMA CAPÍTULO 1000 Servicios Presonales</t>
  </si>
  <si>
    <t>SUMA CAPÍTULO 2000 Materiales y Suministros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</si>
  <si>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</si>
  <si>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</si>
  <si>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</si>
  <si>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</si>
  <si>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</si>
  <si>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</si>
  <si>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</si>
  <si>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Material de limpieza</t>
  </si>
  <si>
    <t>Utensilios para el servicio de alimentación.</t>
  </si>
  <si>
    <t>Impresión de papelería oficial.</t>
  </si>
  <si>
    <t>Congresos y convenciones</t>
  </si>
  <si>
    <t>Gastos de representación</t>
  </si>
  <si>
    <t>00</t>
  </si>
  <si>
    <t>Comisión Estatal Indígena</t>
  </si>
  <si>
    <t>Sueldo Base</t>
  </si>
  <si>
    <t>Prima Vacacional y dominical</t>
  </si>
  <si>
    <t>Materiales, útiles y equipos menores de oficina</t>
  </si>
  <si>
    <t xml:space="preserve">Seguros de bienes patrimoniales </t>
  </si>
  <si>
    <t>Servicios financieros y bancarios</t>
  </si>
  <si>
    <t xml:space="preserve">Conservación y mantenimiento menor de inmuebles </t>
  </si>
  <si>
    <r>
      <t>Servicios de limpieza y manejo de desechos</t>
    </r>
    <r>
      <rPr>
        <b/>
        <sz val="10"/>
        <color indexed="8"/>
        <rFont val="Arial"/>
        <family val="2"/>
      </rPr>
      <t xml:space="preserve"> </t>
    </r>
  </si>
  <si>
    <t xml:space="preserve">Pasajes terrestres </t>
  </si>
  <si>
    <t>Gastos menores</t>
  </si>
  <si>
    <t>SUMA CAPÍTULO 3000 Materiales y Suministros</t>
  </si>
  <si>
    <t>Servicios legales, de contabilidad, auditoria y relacionados.</t>
  </si>
  <si>
    <r>
      <t xml:space="preserve">PRESUPUESTO DE EGRESOS </t>
    </r>
    <r>
      <rPr>
        <b/>
        <sz val="20"/>
        <rFont val="Arial"/>
        <family val="2"/>
      </rPr>
      <t>2016</t>
    </r>
  </si>
  <si>
    <t>PRESUPUESTO DE EGRESOS 2016</t>
  </si>
  <si>
    <t>No. 5</t>
  </si>
  <si>
    <t>No. 6</t>
  </si>
  <si>
    <t>No. 7</t>
  </si>
  <si>
    <t>No. 8</t>
  </si>
  <si>
    <t>COMPONENTE</t>
  </si>
  <si>
    <t>Material impresión e informacion digital.</t>
  </si>
  <si>
    <t>Materiales y útiles de impresión y reproducción</t>
  </si>
  <si>
    <t>Productos alimenticios para el personal  derivado de actividades extraordinarias</t>
  </si>
  <si>
    <t>Combustible, lubricantes y aditivos para vehículos destinados a servidores públicos y la operación de programas públicos</t>
  </si>
  <si>
    <t>Refaccciones y accesorios menores de equipo de transporte</t>
  </si>
  <si>
    <t>mantenimiento y conservación de vehículos terrestres, aéreos, marítimos, lacustres y fluviales</t>
  </si>
  <si>
    <t>Servicios integrales de traslado y viáticos nacionales para servidores publicos en el desempeño de comisiones y funciones oficiales</t>
  </si>
  <si>
    <t>Otros servicios de traslado y hospedaje</t>
  </si>
  <si>
    <t>Otros Impuestos y derechos</t>
  </si>
  <si>
    <t>Servicios de consultoria administrativa e informatica</t>
  </si>
  <si>
    <t>Productos alimenticios, agropecuarios y forestales adquiridos como materia prima</t>
  </si>
  <si>
    <t>Cemento y productos de concreto</t>
  </si>
  <si>
    <t>Cal, yeso y productos de yeso</t>
  </si>
  <si>
    <t>Madera y productos de madera</t>
  </si>
  <si>
    <t>Artículos metalios para la construcción</t>
  </si>
  <si>
    <t>Otros materiales y artículos de consrucción y reparación</t>
  </si>
  <si>
    <t>Pasajes áereos internacionales</t>
  </si>
  <si>
    <t>Arrendamiento de equipo y bienes informáticos</t>
  </si>
  <si>
    <t>CONSULTA, PARTICIPACION Y VINCULACIÓN</t>
  </si>
  <si>
    <t>PADRÓN DE COMUNIDADES</t>
  </si>
  <si>
    <t>TRANSVERSALIZACION DE TEMAS</t>
  </si>
  <si>
    <t>SISTEMA DE INFORMACIÓN</t>
  </si>
  <si>
    <t>ASESORIAS A MIEMBROS</t>
  </si>
  <si>
    <t>ASESORIAS EN MATERIA DE MULTICULTURALIDAD</t>
  </si>
  <si>
    <t>APOYO PARA TRASLADOS</t>
  </si>
  <si>
    <t>ECOTECNIAS</t>
  </si>
  <si>
    <t>Contratación de otros servicios</t>
  </si>
  <si>
    <t>Utensilios para el servicio de alimentación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</si>
</sst>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  <numFmt numFmtId="177" formatCode="_-* #,##0.0_-;\-* #,##0.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7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70" fontId="5" fillId="33" borderId="11" xfId="0" applyNumberFormat="1" applyFon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43" fontId="5" fillId="33" borderId="11" xfId="0" applyNumberFormat="1" applyFont="1" applyFill="1" applyBorder="1" applyAlignment="1">
      <alignment horizontal="right" vertical="center"/>
    </xf>
    <xf numFmtId="0" fontId="0" fillId="0" borderId="11" xfId="53" applyFont="1" applyBorder="1">
      <alignment/>
      <protection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0" fillId="0" borderId="11" xfId="52" applyFont="1" applyBorder="1">
      <alignment/>
      <protection/>
    </xf>
    <xf numFmtId="49" fontId="0" fillId="34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0" fillId="0" borderId="14" xfId="54" applyFont="1" applyBorder="1">
      <alignment/>
      <protection/>
    </xf>
    <xf numFmtId="4" fontId="0" fillId="35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0" fillId="0" borderId="12" xfId="52" applyFont="1" applyBorder="1">
      <alignment/>
      <protection/>
    </xf>
    <xf numFmtId="43" fontId="0" fillId="0" borderId="11" xfId="53" applyNumberFormat="1" applyFont="1" applyBorder="1">
      <alignment/>
      <protection/>
    </xf>
    <xf numFmtId="43" fontId="0" fillId="0" borderId="11" xfId="52" applyNumberFormat="1" applyFont="1" applyBorder="1">
      <alignment/>
      <protection/>
    </xf>
    <xf numFmtId="0" fontId="0" fillId="0" borderId="11" xfId="54" applyFont="1" applyBorder="1">
      <alignment/>
      <protection/>
    </xf>
    <xf numFmtId="174" fontId="0" fillId="0" borderId="11" xfId="53" applyNumberFormat="1" applyFont="1" applyBorder="1">
      <alignment/>
      <protection/>
    </xf>
    <xf numFmtId="174" fontId="5" fillId="33" borderId="11" xfId="0" applyNumberFormat="1" applyFont="1" applyFill="1" applyBorder="1" applyAlignment="1">
      <alignment horizontal="right" vertical="center"/>
    </xf>
    <xf numFmtId="174" fontId="0" fillId="0" borderId="15" xfId="0" applyNumberFormat="1" applyBorder="1" applyAlignment="1">
      <alignment horizontal="right" vertical="center"/>
    </xf>
    <xf numFmtId="43" fontId="0" fillId="0" borderId="0" xfId="53" applyNumberFormat="1" applyFont="1" applyBorder="1">
      <alignment/>
      <protection/>
    </xf>
    <xf numFmtId="43" fontId="0" fillId="0" borderId="0" xfId="52" applyNumberFormat="1" applyFont="1" applyBorder="1">
      <alignment/>
      <protection/>
    </xf>
    <xf numFmtId="0" fontId="5" fillId="33" borderId="13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vertical="center"/>
    </xf>
    <xf numFmtId="4" fontId="0" fillId="35" borderId="11" xfId="0" applyNumberForma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4" fontId="0" fillId="0" borderId="11" xfId="53" applyNumberFormat="1" applyFont="1" applyBorder="1" applyAlignment="1">
      <alignment horizontal="right"/>
      <protection/>
    </xf>
    <xf numFmtId="4" fontId="0" fillId="0" borderId="11" xfId="52" applyNumberFormat="1" applyFont="1" applyBorder="1" applyAlignment="1">
      <alignment horizontal="right"/>
      <protection/>
    </xf>
    <xf numFmtId="4" fontId="5" fillId="36" borderId="11" xfId="54" applyNumberFormat="1" applyFont="1" applyFill="1" applyBorder="1" applyAlignment="1">
      <alignment horizontal="right"/>
      <protection/>
    </xf>
    <xf numFmtId="4" fontId="0" fillId="0" borderId="11" xfId="54" applyNumberFormat="1" applyFont="1" applyBorder="1" applyAlignment="1">
      <alignment horizontal="right"/>
      <protection/>
    </xf>
    <xf numFmtId="4" fontId="0" fillId="0" borderId="14" xfId="54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35" borderId="16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2" xfId="54" applyFont="1" applyBorder="1">
      <alignment/>
      <protection/>
    </xf>
    <xf numFmtId="4" fontId="0" fillId="0" borderId="0" xfId="0" applyNumberFormat="1" applyFont="1" applyAlignment="1">
      <alignment/>
    </xf>
    <xf numFmtId="0" fontId="46" fillId="37" borderId="0" xfId="53" applyFont="1" applyFill="1" applyBorder="1" applyAlignment="1">
      <alignment horizontal="left" vertical="center" wrapText="1"/>
      <protection/>
    </xf>
    <xf numFmtId="174" fontId="0" fillId="0" borderId="11" xfId="52" applyNumberFormat="1" applyFont="1" applyBorder="1" applyAlignment="1">
      <alignment horizontal="right"/>
      <protection/>
    </xf>
    <xf numFmtId="174" fontId="9" fillId="0" borderId="11" xfId="0" applyNumberFormat="1" applyFont="1" applyFill="1" applyBorder="1" applyAlignment="1">
      <alignment horizontal="right" vertical="center" wrapText="1"/>
    </xf>
    <xf numFmtId="174" fontId="0" fillId="0" borderId="11" xfId="54" applyNumberFormat="1" applyFont="1" applyBorder="1">
      <alignment/>
      <protection/>
    </xf>
    <xf numFmtId="174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46" fillId="37" borderId="11" xfId="53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174" fontId="9" fillId="0" borderId="11" xfId="0" applyNumberFormat="1" applyFont="1" applyFill="1" applyBorder="1" applyAlignment="1">
      <alignment horizontal="justify" vertical="center" wrapText="1"/>
    </xf>
    <xf numFmtId="0" fontId="5" fillId="38" borderId="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1" fontId="47" fillId="39" borderId="11" xfId="0" applyNumberFormat="1" applyFont="1" applyFill="1" applyBorder="1" applyAlignment="1">
      <alignment horizontal="center" vertical="center" wrapText="1"/>
    </xf>
    <xf numFmtId="167" fontId="6" fillId="39" borderId="11" xfId="0" applyNumberFormat="1" applyFont="1" applyFill="1" applyBorder="1" applyAlignment="1">
      <alignment horizontal="center" vertical="center"/>
    </xf>
    <xf numFmtId="170" fontId="6" fillId="39" borderId="11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right" vertical="center"/>
    </xf>
    <xf numFmtId="174" fontId="6" fillId="39" borderId="11" xfId="0" applyNumberFormat="1" applyFont="1" applyFill="1" applyBorder="1" applyAlignment="1">
      <alignment horizontal="right" vertical="center"/>
    </xf>
    <xf numFmtId="4" fontId="47" fillId="39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7" fillId="39" borderId="0" xfId="0" applyFont="1" applyFill="1" applyAlignment="1">
      <alignment horizontal="left"/>
    </xf>
    <xf numFmtId="0" fontId="47" fillId="39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7" fillId="39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47" fillId="39" borderId="13" xfId="0" applyFont="1" applyFill="1" applyBorder="1" applyAlignment="1">
      <alignment horizontal="right" vertical="center"/>
    </xf>
    <xf numFmtId="0" fontId="47" fillId="39" borderId="12" xfId="0" applyFont="1" applyFill="1" applyBorder="1" applyAlignment="1">
      <alignment horizontal="right" vertical="center"/>
    </xf>
    <xf numFmtId="0" fontId="47" fillId="39" borderId="15" xfId="0" applyFont="1" applyFill="1" applyBorder="1" applyAlignment="1">
      <alignment horizontal="right" vertical="center"/>
    </xf>
    <xf numFmtId="0" fontId="48" fillId="39" borderId="11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18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5" fillId="38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rmal 2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2343150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3543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pane xSplit="4" ySplit="7" topLeftCell="E2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45" sqref="H45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21" customWidth="1"/>
    <col min="5" max="5" width="12.8515625" style="0" bestFit="1" customWidth="1"/>
  </cols>
  <sheetData>
    <row r="1" spans="1:4" ht="12.75">
      <c r="A1" s="14"/>
      <c r="B1" s="14"/>
      <c r="C1" s="7"/>
      <c r="D1" s="15"/>
    </row>
    <row r="2" spans="1:4" ht="26.25" customHeight="1">
      <c r="A2" s="88" t="s">
        <v>44</v>
      </c>
      <c r="B2" s="88"/>
      <c r="C2" s="88"/>
      <c r="D2" s="88"/>
    </row>
    <row r="3" spans="1:4" ht="12.75">
      <c r="A3" s="88"/>
      <c r="B3" s="88"/>
      <c r="C3" s="88"/>
      <c r="D3" s="88"/>
    </row>
    <row r="4" spans="1:4" ht="19.5" customHeight="1">
      <c r="A4" s="89" t="s">
        <v>9</v>
      </c>
      <c r="B4" s="89"/>
      <c r="C4" s="89"/>
      <c r="D4" s="89"/>
    </row>
    <row r="5" spans="1:4" ht="8.25" customHeight="1">
      <c r="A5" s="13"/>
      <c r="B5" s="13"/>
      <c r="C5" s="13"/>
      <c r="D5" s="13"/>
    </row>
    <row r="6" spans="1:4" s="16" customFormat="1" ht="24" customHeight="1">
      <c r="A6" s="78" t="s">
        <v>13</v>
      </c>
      <c r="B6" s="79"/>
      <c r="C6" s="79"/>
      <c r="D6" s="79"/>
    </row>
    <row r="7" spans="1:4" s="9" customFormat="1" ht="19.5" customHeight="1">
      <c r="A7" s="81" t="s">
        <v>0</v>
      </c>
      <c r="B7" s="81" t="s">
        <v>7</v>
      </c>
      <c r="C7" s="81" t="s">
        <v>1</v>
      </c>
      <c r="D7" s="82" t="s">
        <v>8</v>
      </c>
    </row>
    <row r="8" spans="1:5" ht="12.75">
      <c r="A8" s="27">
        <v>1131</v>
      </c>
      <c r="B8" s="37" t="s">
        <v>31</v>
      </c>
      <c r="C8" s="31" t="s">
        <v>33</v>
      </c>
      <c r="D8" s="48">
        <v>1925484</v>
      </c>
      <c r="E8" s="51"/>
    </row>
    <row r="9" spans="1:5" ht="12.75">
      <c r="A9" s="27">
        <v>1321</v>
      </c>
      <c r="B9" s="37" t="s">
        <v>31</v>
      </c>
      <c r="C9" s="31" t="s">
        <v>34</v>
      </c>
      <c r="D9" s="48">
        <v>26783</v>
      </c>
      <c r="E9" s="51"/>
    </row>
    <row r="10" spans="1:5" ht="12.75">
      <c r="A10" s="27">
        <v>1322</v>
      </c>
      <c r="B10" s="37" t="s">
        <v>31</v>
      </c>
      <c r="C10" s="31" t="s">
        <v>19</v>
      </c>
      <c r="D10" s="48">
        <v>247633</v>
      </c>
      <c r="E10" s="51"/>
    </row>
    <row r="11" spans="1:5" ht="12.75">
      <c r="A11" s="27">
        <v>1411</v>
      </c>
      <c r="B11" s="37" t="s">
        <v>31</v>
      </c>
      <c r="C11" s="31" t="s">
        <v>22</v>
      </c>
      <c r="D11" s="48">
        <v>79776</v>
      </c>
      <c r="E11" s="51"/>
    </row>
    <row r="12" spans="1:5" ht="12.75">
      <c r="A12" s="27">
        <v>1421</v>
      </c>
      <c r="B12" s="37" t="s">
        <v>31</v>
      </c>
      <c r="C12" s="31" t="s">
        <v>21</v>
      </c>
      <c r="D12" s="48">
        <v>57756</v>
      </c>
      <c r="E12" s="51"/>
    </row>
    <row r="13" spans="1:5" ht="12.75">
      <c r="A13" s="27">
        <v>1431</v>
      </c>
      <c r="B13" s="37" t="s">
        <v>31</v>
      </c>
      <c r="C13" s="31" t="s">
        <v>20</v>
      </c>
      <c r="D13" s="48">
        <v>225400</v>
      </c>
      <c r="E13" s="51"/>
    </row>
    <row r="14" spans="1:5" ht="12.75">
      <c r="A14" s="27">
        <v>1432</v>
      </c>
      <c r="B14" s="37" t="s">
        <v>31</v>
      </c>
      <c r="C14" s="31" t="s">
        <v>23</v>
      </c>
      <c r="D14" s="48">
        <v>67340</v>
      </c>
      <c r="E14" s="51"/>
    </row>
    <row r="15" spans="1:5" ht="12.75">
      <c r="A15" s="27">
        <v>1712</v>
      </c>
      <c r="B15" s="37" t="s">
        <v>31</v>
      </c>
      <c r="C15" s="31" t="s">
        <v>24</v>
      </c>
      <c r="D15" s="72">
        <v>126936</v>
      </c>
      <c r="E15" s="51"/>
    </row>
    <row r="16" spans="1:5" ht="12.75">
      <c r="A16" s="27">
        <v>1713</v>
      </c>
      <c r="B16" s="37" t="s">
        <v>31</v>
      </c>
      <c r="C16" s="31" t="s">
        <v>25</v>
      </c>
      <c r="D16" s="48">
        <v>85992</v>
      </c>
      <c r="E16" s="51"/>
    </row>
    <row r="17" spans="1:5" s="12" customFormat="1" ht="12.75">
      <c r="A17" s="92" t="s">
        <v>17</v>
      </c>
      <c r="B17" s="92"/>
      <c r="C17" s="92"/>
      <c r="D17" s="49">
        <f>SUM(D8:D16)</f>
        <v>2843100</v>
      </c>
      <c r="E17" s="54"/>
    </row>
    <row r="18" spans="1:5" s="12" customFormat="1" ht="12.75">
      <c r="A18" s="28">
        <v>2111</v>
      </c>
      <c r="B18" s="37" t="s">
        <v>31</v>
      </c>
      <c r="C18" s="73" t="s">
        <v>35</v>
      </c>
      <c r="D18" s="74">
        <v>41577</v>
      </c>
      <c r="E18" s="52"/>
    </row>
    <row r="19" spans="1:5" s="12" customFormat="1" ht="12.75">
      <c r="A19" s="28">
        <v>2121</v>
      </c>
      <c r="B19" s="37" t="s">
        <v>31</v>
      </c>
      <c r="C19" s="73" t="s">
        <v>52</v>
      </c>
      <c r="D19" s="69">
        <v>39309</v>
      </c>
      <c r="E19" s="52"/>
    </row>
    <row r="20" spans="1:5" s="12" customFormat="1" ht="12.75">
      <c r="A20" s="28">
        <v>2151</v>
      </c>
      <c r="B20" s="37" t="s">
        <v>31</v>
      </c>
      <c r="C20" s="36" t="s">
        <v>51</v>
      </c>
      <c r="D20" s="69">
        <v>74500</v>
      </c>
      <c r="E20" s="52"/>
    </row>
    <row r="21" spans="1:5" s="12" customFormat="1" ht="12.75">
      <c r="A21" s="28">
        <v>2161</v>
      </c>
      <c r="B21" s="37" t="s">
        <v>31</v>
      </c>
      <c r="C21" s="36" t="s">
        <v>26</v>
      </c>
      <c r="D21" s="70">
        <v>5000</v>
      </c>
      <c r="E21" s="52"/>
    </row>
    <row r="22" spans="1:5" s="12" customFormat="1" ht="25.5">
      <c r="A22" s="28">
        <v>2216</v>
      </c>
      <c r="B22" s="37" t="s">
        <v>31</v>
      </c>
      <c r="C22" s="34" t="s">
        <v>53</v>
      </c>
      <c r="D22" s="70">
        <v>63000</v>
      </c>
      <c r="E22" s="52"/>
    </row>
    <row r="23" spans="1:5" s="12" customFormat="1" ht="12.75">
      <c r="A23" s="28">
        <v>2231</v>
      </c>
      <c r="B23" s="37" t="s">
        <v>31</v>
      </c>
      <c r="C23" s="36" t="s">
        <v>78</v>
      </c>
      <c r="D23" s="70">
        <v>5000</v>
      </c>
      <c r="E23" s="52"/>
    </row>
    <row r="24" spans="1:5" s="12" customFormat="1" ht="12.75">
      <c r="A24" s="28">
        <v>2311</v>
      </c>
      <c r="B24" s="37" t="s">
        <v>31</v>
      </c>
      <c r="C24" s="36" t="s">
        <v>61</v>
      </c>
      <c r="D24" s="70">
        <v>15000</v>
      </c>
      <c r="E24" s="52"/>
    </row>
    <row r="25" spans="1:5" s="12" customFormat="1" ht="12.75">
      <c r="A25" s="28">
        <v>2421</v>
      </c>
      <c r="B25" s="37" t="s">
        <v>31</v>
      </c>
      <c r="C25" s="36" t="s">
        <v>62</v>
      </c>
      <c r="D25" s="70">
        <v>15000</v>
      </c>
      <c r="E25" s="52"/>
    </row>
    <row r="26" spans="1:5" s="12" customFormat="1" ht="12.75">
      <c r="A26" s="28">
        <v>2431</v>
      </c>
      <c r="B26" s="37" t="s">
        <v>31</v>
      </c>
      <c r="C26" s="36" t="s">
        <v>63</v>
      </c>
      <c r="D26" s="70">
        <v>10000</v>
      </c>
      <c r="E26" s="52"/>
    </row>
    <row r="27" spans="1:5" s="12" customFormat="1" ht="12.75">
      <c r="A27" s="28">
        <v>2441</v>
      </c>
      <c r="B27" s="37" t="s">
        <v>31</v>
      </c>
      <c r="C27" s="36" t="s">
        <v>64</v>
      </c>
      <c r="D27" s="70">
        <v>15000</v>
      </c>
      <c r="E27" s="52"/>
    </row>
    <row r="28" spans="1:5" s="12" customFormat="1" ht="12.75">
      <c r="A28" s="28">
        <v>2471</v>
      </c>
      <c r="B28" s="37" t="s">
        <v>31</v>
      </c>
      <c r="C28" s="36" t="s">
        <v>65</v>
      </c>
      <c r="D28" s="70">
        <v>15000</v>
      </c>
      <c r="E28" s="52"/>
    </row>
    <row r="29" spans="1:5" s="12" customFormat="1" ht="12.75">
      <c r="A29" s="28">
        <v>2491</v>
      </c>
      <c r="B29" s="37" t="s">
        <v>31</v>
      </c>
      <c r="C29" s="36" t="s">
        <v>66</v>
      </c>
      <c r="D29" s="70">
        <v>5000</v>
      </c>
      <c r="E29" s="52"/>
    </row>
    <row r="30" spans="1:5" s="12" customFormat="1" ht="12.75">
      <c r="A30" s="42">
        <v>2611</v>
      </c>
      <c r="B30" s="37" t="s">
        <v>31</v>
      </c>
      <c r="C30" s="36" t="s">
        <v>54</v>
      </c>
      <c r="D30" s="70">
        <v>376000</v>
      </c>
      <c r="E30" s="52"/>
    </row>
    <row r="31" spans="1:5" s="12" customFormat="1" ht="12.75">
      <c r="A31" s="42">
        <v>2961</v>
      </c>
      <c r="B31" s="37" t="s">
        <v>31</v>
      </c>
      <c r="C31" s="36" t="s">
        <v>55</v>
      </c>
      <c r="D31" s="69">
        <v>1000</v>
      </c>
      <c r="E31" s="52"/>
    </row>
    <row r="32" spans="1:5" ht="12.75">
      <c r="A32" s="92" t="s">
        <v>18</v>
      </c>
      <c r="B32" s="92"/>
      <c r="C32" s="92"/>
      <c r="D32" s="49">
        <f>SUM(D18:D31)</f>
        <v>680386</v>
      </c>
      <c r="E32" s="54"/>
    </row>
    <row r="33" spans="1:5" ht="12.75">
      <c r="A33" s="42">
        <v>3232</v>
      </c>
      <c r="B33" s="37" t="s">
        <v>31</v>
      </c>
      <c r="C33" s="75" t="s">
        <v>68</v>
      </c>
      <c r="D33" s="72">
        <v>11200</v>
      </c>
      <c r="E33" s="52"/>
    </row>
    <row r="34" spans="1:5" ht="12.75">
      <c r="A34" s="42">
        <v>3193</v>
      </c>
      <c r="B34" s="37" t="s">
        <v>31</v>
      </c>
      <c r="C34" s="76" t="s">
        <v>77</v>
      </c>
      <c r="D34" s="72">
        <v>90000</v>
      </c>
      <c r="E34" s="52"/>
    </row>
    <row r="35" spans="1:5" ht="12.75">
      <c r="A35" s="42">
        <v>3311</v>
      </c>
      <c r="B35" s="37" t="s">
        <v>31</v>
      </c>
      <c r="C35" s="76" t="s">
        <v>43</v>
      </c>
      <c r="D35" s="72">
        <v>89489</v>
      </c>
      <c r="E35" s="52"/>
    </row>
    <row r="36" spans="1:5" ht="12.75">
      <c r="A36" s="42">
        <v>3331</v>
      </c>
      <c r="B36" s="37" t="s">
        <v>31</v>
      </c>
      <c r="C36" s="76" t="s">
        <v>60</v>
      </c>
      <c r="D36" s="72">
        <v>55000</v>
      </c>
      <c r="E36" s="52"/>
    </row>
    <row r="37" spans="1:5" ht="12.75">
      <c r="A37" s="42">
        <v>3451</v>
      </c>
      <c r="B37" s="37" t="s">
        <v>31</v>
      </c>
      <c r="C37" s="43" t="s">
        <v>36</v>
      </c>
      <c r="D37" s="72">
        <v>42013</v>
      </c>
      <c r="E37" s="52"/>
    </row>
    <row r="38" spans="1:5" ht="12.75">
      <c r="A38" s="42">
        <v>3411</v>
      </c>
      <c r="B38" s="37" t="s">
        <v>31</v>
      </c>
      <c r="C38" s="43" t="s">
        <v>37</v>
      </c>
      <c r="D38" s="72">
        <v>11000</v>
      </c>
      <c r="E38" s="52"/>
    </row>
    <row r="39" spans="1:5" ht="25.5">
      <c r="A39" s="42">
        <v>3551</v>
      </c>
      <c r="B39" s="37" t="s">
        <v>31</v>
      </c>
      <c r="C39" s="76" t="s">
        <v>56</v>
      </c>
      <c r="D39" s="72">
        <v>60000</v>
      </c>
      <c r="E39" s="52"/>
    </row>
    <row r="40" spans="1:5" ht="12.75">
      <c r="A40" s="42">
        <v>3511</v>
      </c>
      <c r="B40" s="37" t="s">
        <v>31</v>
      </c>
      <c r="C40" s="76" t="s">
        <v>38</v>
      </c>
      <c r="D40" s="72">
        <v>26000</v>
      </c>
      <c r="E40" s="52"/>
    </row>
    <row r="41" spans="1:5" ht="12.75">
      <c r="A41" s="42">
        <v>3581</v>
      </c>
      <c r="B41" s="37" t="s">
        <v>31</v>
      </c>
      <c r="C41" s="76" t="s">
        <v>39</v>
      </c>
      <c r="D41" s="72">
        <v>68411</v>
      </c>
      <c r="E41" s="52"/>
    </row>
    <row r="42" spans="1:5" ht="12.75">
      <c r="A42" s="42">
        <v>3362</v>
      </c>
      <c r="B42" s="37" t="s">
        <v>31</v>
      </c>
      <c r="C42" s="47" t="s">
        <v>28</v>
      </c>
      <c r="D42" s="77">
        <v>6341</v>
      </c>
      <c r="E42" s="52"/>
    </row>
    <row r="43" spans="1:5" ht="12.75">
      <c r="A43" s="42">
        <v>3712</v>
      </c>
      <c r="B43" s="37" t="s">
        <v>31</v>
      </c>
      <c r="C43" s="47" t="s">
        <v>67</v>
      </c>
      <c r="D43" s="77">
        <v>16000</v>
      </c>
      <c r="E43" s="52"/>
    </row>
    <row r="44" spans="1:5" ht="12.75">
      <c r="A44" s="42">
        <v>3721</v>
      </c>
      <c r="B44" s="37" t="s">
        <v>31</v>
      </c>
      <c r="C44" s="76" t="s">
        <v>40</v>
      </c>
      <c r="D44" s="77">
        <v>23000</v>
      </c>
      <c r="E44" s="52"/>
    </row>
    <row r="45" spans="1:5" ht="38.25">
      <c r="A45" s="42">
        <v>3781</v>
      </c>
      <c r="B45" s="37" t="s">
        <v>31</v>
      </c>
      <c r="C45" s="76" t="s">
        <v>57</v>
      </c>
      <c r="D45" s="77">
        <v>300000</v>
      </c>
      <c r="E45" s="52"/>
    </row>
    <row r="46" spans="1:5" ht="12.75">
      <c r="A46" s="42">
        <v>3791</v>
      </c>
      <c r="B46" s="37" t="s">
        <v>31</v>
      </c>
      <c r="C46" s="47" t="s">
        <v>58</v>
      </c>
      <c r="D46" s="72">
        <v>384000</v>
      </c>
      <c r="E46" s="52"/>
    </row>
    <row r="47" spans="1:5" ht="12.75">
      <c r="A47" s="29">
        <v>3831</v>
      </c>
      <c r="B47" s="37" t="s">
        <v>31</v>
      </c>
      <c r="C47" s="47" t="s">
        <v>29</v>
      </c>
      <c r="D47" s="72">
        <v>628000</v>
      </c>
      <c r="E47" s="52"/>
    </row>
    <row r="48" spans="1:5" ht="12.75">
      <c r="A48" s="29">
        <v>3851</v>
      </c>
      <c r="B48" s="37" t="s">
        <v>31</v>
      </c>
      <c r="C48" s="47" t="s">
        <v>30</v>
      </c>
      <c r="D48" s="72">
        <v>23000</v>
      </c>
      <c r="E48" s="52"/>
    </row>
    <row r="49" spans="1:5" ht="12.75">
      <c r="A49" s="42">
        <v>3921</v>
      </c>
      <c r="B49" s="37" t="s">
        <v>31</v>
      </c>
      <c r="C49" s="43" t="s">
        <v>59</v>
      </c>
      <c r="D49" s="72">
        <v>72000</v>
      </c>
      <c r="E49" s="52"/>
    </row>
    <row r="50" spans="1:5" ht="12.75">
      <c r="A50" s="29">
        <v>3993</v>
      </c>
      <c r="B50" s="37" t="s">
        <v>31</v>
      </c>
      <c r="C50" s="47" t="s">
        <v>41</v>
      </c>
      <c r="D50" s="71">
        <v>10000</v>
      </c>
      <c r="E50" s="52"/>
    </row>
    <row r="51" spans="1:4" s="12" customFormat="1" ht="12.75">
      <c r="A51" s="11"/>
      <c r="B51" s="24"/>
      <c r="C51" s="53" t="s">
        <v>14</v>
      </c>
      <c r="D51" s="49">
        <f>SUM(D33:D50)</f>
        <v>1915454</v>
      </c>
    </row>
    <row r="52" spans="1:4" ht="12.75">
      <c r="A52" s="26"/>
      <c r="B52" s="25"/>
      <c r="C52" s="17"/>
      <c r="D52" s="50"/>
    </row>
    <row r="53" spans="1:4" s="6" customFormat="1" ht="17.25" customHeight="1">
      <c r="A53" s="83"/>
      <c r="B53" s="84"/>
      <c r="C53" s="85" t="s">
        <v>11</v>
      </c>
      <c r="D53" s="86">
        <f>+D17+D32+D51</f>
        <v>5438940</v>
      </c>
    </row>
    <row r="54" spans="1:4" ht="12.75">
      <c r="A54" s="18"/>
      <c r="B54" s="18"/>
      <c r="C54" s="19"/>
      <c r="D54" s="20"/>
    </row>
    <row r="56" spans="1:3" ht="12.75">
      <c r="A56" s="90" t="s">
        <v>15</v>
      </c>
      <c r="B56" s="90"/>
      <c r="C56" s="90"/>
    </row>
    <row r="57" spans="1:3" ht="12.75">
      <c r="A57" s="91" t="s">
        <v>16</v>
      </c>
      <c r="B57" s="91"/>
      <c r="C57" s="91"/>
    </row>
  </sheetData>
  <sheetProtection/>
  <mergeCells count="6">
    <mergeCell ref="A2:D3"/>
    <mergeCell ref="A4:D4"/>
    <mergeCell ref="A56:C56"/>
    <mergeCell ref="A57:C57"/>
    <mergeCell ref="A17:C17"/>
    <mergeCell ref="A32:C32"/>
  </mergeCells>
  <printOptions horizontalCentered="1"/>
  <pageMargins left="0.3937007874015748" right="0.3937007874015748" top="0.9237007874015748" bottom="0.3937007874015748" header="0" footer="0"/>
  <pageSetup horizontalDpi="200" verticalDpi="200" orientation="portrait" paperSize="9" scale="8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21">
      <selection activeCell="A59" sqref="A59:C6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3" width="60.00390625" style="0" bestFit="1" customWidth="1"/>
    <col min="4" max="4" width="15.57421875" style="0" customWidth="1"/>
    <col min="5" max="5" width="16.8515625" style="0" customWidth="1"/>
    <col min="6" max="6" width="15.57421875" style="0" customWidth="1"/>
    <col min="7" max="7" width="14.28125" style="0" customWidth="1"/>
    <col min="8" max="8" width="15.28125" style="0" customWidth="1"/>
    <col min="9" max="9" width="14.7109375" style="0" customWidth="1"/>
    <col min="10" max="11" width="16.8515625" style="0" customWidth="1"/>
    <col min="12" max="12" width="13.8515625" style="0" customWidth="1"/>
    <col min="14" max="14" width="12.8515625" style="0" bestFit="1" customWidth="1"/>
  </cols>
  <sheetData>
    <row r="1" spans="13:19" ht="6.75" customHeight="1">
      <c r="M1" s="2"/>
      <c r="N1" s="2"/>
      <c r="O1" s="2"/>
      <c r="P1" s="2"/>
      <c r="Q1" s="2"/>
      <c r="R1" s="2"/>
      <c r="S1" s="2"/>
    </row>
    <row r="2" spans="1:19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L2" s="4" t="s">
        <v>45</v>
      </c>
      <c r="M2" s="2"/>
      <c r="N2" s="2"/>
      <c r="O2" s="2"/>
      <c r="P2" s="2"/>
      <c r="Q2" s="2"/>
      <c r="R2" s="2"/>
      <c r="S2" s="2"/>
    </row>
    <row r="3" spans="1:19" ht="12.75" customHeight="1">
      <c r="A3"/>
      <c r="B3"/>
      <c r="L3" s="5" t="s">
        <v>10</v>
      </c>
      <c r="M3" s="2"/>
      <c r="N3" s="2"/>
      <c r="O3" s="2"/>
      <c r="P3" s="2"/>
      <c r="Q3" s="2"/>
      <c r="R3" s="2"/>
      <c r="S3" s="2"/>
    </row>
    <row r="4" spans="1:19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</row>
    <row r="5" spans="1:19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2"/>
      <c r="Q5" s="2"/>
      <c r="R5" s="2"/>
      <c r="S5" s="2"/>
    </row>
    <row r="6" spans="1:19" ht="21" customHeight="1">
      <c r="A6" s="6"/>
      <c r="B6" s="6"/>
      <c r="C6" s="6"/>
      <c r="D6" s="6"/>
      <c r="E6" s="6"/>
      <c r="F6" s="106" t="s">
        <v>32</v>
      </c>
      <c r="G6" s="106"/>
      <c r="H6" s="106"/>
      <c r="I6" s="106"/>
      <c r="J6" s="106"/>
      <c r="K6" s="106"/>
      <c r="L6" s="106"/>
      <c r="M6" s="2"/>
      <c r="N6" s="2"/>
      <c r="O6" s="2"/>
      <c r="P6" s="2"/>
      <c r="Q6" s="2"/>
      <c r="R6" s="2"/>
      <c r="S6" s="2"/>
    </row>
    <row r="7" spans="1:19" s="7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2" t="s">
        <v>12</v>
      </c>
      <c r="M7" s="2"/>
      <c r="N7" s="2"/>
      <c r="O7" s="2"/>
      <c r="P7" s="2"/>
      <c r="Q7" s="2"/>
      <c r="R7" s="2"/>
      <c r="S7" s="2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2"/>
      <c r="O8" s="2"/>
      <c r="P8" s="2"/>
      <c r="Q8" s="2"/>
      <c r="R8" s="2"/>
      <c r="S8" s="2"/>
    </row>
    <row r="9" spans="1:12" s="9" customFormat="1" ht="12.75">
      <c r="A9" s="100" t="s">
        <v>0</v>
      </c>
      <c r="B9" s="101" t="s">
        <v>7</v>
      </c>
      <c r="C9" s="105" t="s">
        <v>1</v>
      </c>
      <c r="D9" s="104" t="s">
        <v>2</v>
      </c>
      <c r="E9" s="107" t="s">
        <v>50</v>
      </c>
      <c r="F9" s="108"/>
      <c r="G9" s="108"/>
      <c r="H9" s="108"/>
      <c r="I9" s="108"/>
      <c r="J9" s="108"/>
      <c r="K9" s="108"/>
      <c r="L9" s="109"/>
    </row>
    <row r="10" spans="1:12" s="9" customFormat="1" ht="24.75">
      <c r="A10" s="100"/>
      <c r="B10" s="102"/>
      <c r="C10" s="105"/>
      <c r="D10" s="104"/>
      <c r="E10" s="80" t="s">
        <v>69</v>
      </c>
      <c r="F10" s="80" t="s">
        <v>70</v>
      </c>
      <c r="G10" s="80" t="s">
        <v>71</v>
      </c>
      <c r="H10" s="80" t="s">
        <v>72</v>
      </c>
      <c r="I10" s="80" t="s">
        <v>73</v>
      </c>
      <c r="J10" s="80" t="s">
        <v>74</v>
      </c>
      <c r="K10" s="80" t="s">
        <v>75</v>
      </c>
      <c r="L10" s="80" t="s">
        <v>76</v>
      </c>
    </row>
    <row r="11" spans="1:12" s="10" customFormat="1" ht="12.75">
      <c r="A11" s="100"/>
      <c r="B11" s="103"/>
      <c r="C11" s="105"/>
      <c r="D11" s="104"/>
      <c r="E11" s="81" t="s">
        <v>3</v>
      </c>
      <c r="F11" s="81" t="s">
        <v>4</v>
      </c>
      <c r="G11" s="81" t="s">
        <v>5</v>
      </c>
      <c r="H11" s="81" t="s">
        <v>6</v>
      </c>
      <c r="I11" s="81" t="s">
        <v>46</v>
      </c>
      <c r="J11" s="81" t="s">
        <v>47</v>
      </c>
      <c r="K11" s="81" t="s">
        <v>48</v>
      </c>
      <c r="L11" s="81" t="s">
        <v>49</v>
      </c>
    </row>
    <row r="12" spans="1:12" ht="12.75">
      <c r="A12" s="27">
        <v>1131</v>
      </c>
      <c r="B12" s="37" t="s">
        <v>31</v>
      </c>
      <c r="C12" s="31" t="s">
        <v>33</v>
      </c>
      <c r="D12" s="45">
        <f>+E12+F12+G12+H12+I12+J12+K12+L12</f>
        <v>1925484</v>
      </c>
      <c r="E12" s="57">
        <v>206556</v>
      </c>
      <c r="F12" s="55">
        <v>130260</v>
      </c>
      <c r="G12" s="55">
        <v>739932</v>
      </c>
      <c r="H12" s="55">
        <v>266232</v>
      </c>
      <c r="I12" s="55">
        <v>130260</v>
      </c>
      <c r="J12" s="55">
        <v>122844</v>
      </c>
      <c r="K12" s="55">
        <v>122844</v>
      </c>
      <c r="L12" s="55">
        <v>206556</v>
      </c>
    </row>
    <row r="13" spans="1:12" ht="12.75">
      <c r="A13" s="27">
        <v>1321</v>
      </c>
      <c r="B13" s="37" t="s">
        <v>31</v>
      </c>
      <c r="C13" s="31" t="s">
        <v>34</v>
      </c>
      <c r="D13" s="45">
        <f aca="true" t="shared" si="0" ref="D13:D20">+E13+F13+G13+H13+I13+J13+K13+L13</f>
        <v>26783</v>
      </c>
      <c r="E13" s="57">
        <v>2868</v>
      </c>
      <c r="F13" s="55">
        <v>1809</v>
      </c>
      <c r="G13" s="55">
        <v>10317</v>
      </c>
      <c r="H13" s="55">
        <v>3698</v>
      </c>
      <c r="I13" s="55">
        <v>1809</v>
      </c>
      <c r="J13" s="55">
        <v>1707</v>
      </c>
      <c r="K13" s="55">
        <v>1707</v>
      </c>
      <c r="L13" s="55">
        <v>2868</v>
      </c>
    </row>
    <row r="14" spans="1:12" ht="12.75">
      <c r="A14" s="27">
        <v>1322</v>
      </c>
      <c r="B14" s="37" t="s">
        <v>31</v>
      </c>
      <c r="C14" s="31" t="s">
        <v>19</v>
      </c>
      <c r="D14" s="45">
        <f t="shared" si="0"/>
        <v>247633</v>
      </c>
      <c r="E14" s="57">
        <v>28668</v>
      </c>
      <c r="F14" s="55">
        <v>18092</v>
      </c>
      <c r="G14" s="55">
        <v>83012</v>
      </c>
      <c r="H14" s="55">
        <v>36977</v>
      </c>
      <c r="I14" s="55">
        <v>18092</v>
      </c>
      <c r="J14" s="55">
        <v>17062</v>
      </c>
      <c r="K14" s="55">
        <v>17062</v>
      </c>
      <c r="L14" s="55">
        <v>28668</v>
      </c>
    </row>
    <row r="15" spans="1:12" ht="12.75">
      <c r="A15" s="27">
        <v>1411</v>
      </c>
      <c r="B15" s="37" t="s">
        <v>31</v>
      </c>
      <c r="C15" s="31" t="s">
        <v>22</v>
      </c>
      <c r="D15" s="45">
        <f t="shared" si="0"/>
        <v>79776</v>
      </c>
      <c r="E15" s="57">
        <v>7932</v>
      </c>
      <c r="F15" s="55">
        <v>6192</v>
      </c>
      <c r="G15" s="55">
        <v>29796</v>
      </c>
      <c r="H15" s="55">
        <v>9132</v>
      </c>
      <c r="I15" s="55">
        <v>6192</v>
      </c>
      <c r="J15" s="55">
        <v>6300</v>
      </c>
      <c r="K15" s="55">
        <v>6300</v>
      </c>
      <c r="L15" s="55">
        <v>7932</v>
      </c>
    </row>
    <row r="16" spans="1:12" ht="12.75">
      <c r="A16" s="27">
        <v>1421</v>
      </c>
      <c r="B16" s="37" t="s">
        <v>31</v>
      </c>
      <c r="C16" s="31" t="s">
        <v>21</v>
      </c>
      <c r="D16" s="45">
        <f t="shared" si="0"/>
        <v>57756</v>
      </c>
      <c r="E16" s="57">
        <v>6192</v>
      </c>
      <c r="F16" s="55">
        <v>3912</v>
      </c>
      <c r="G16" s="55">
        <v>22188</v>
      </c>
      <c r="H16" s="55">
        <v>7992</v>
      </c>
      <c r="I16" s="55">
        <v>3912</v>
      </c>
      <c r="J16" s="55">
        <v>3684</v>
      </c>
      <c r="K16" s="55">
        <v>3684</v>
      </c>
      <c r="L16" s="55">
        <v>6192</v>
      </c>
    </row>
    <row r="17" spans="1:12" ht="12.75">
      <c r="A17" s="27">
        <v>1431</v>
      </c>
      <c r="B17" s="37" t="s">
        <v>31</v>
      </c>
      <c r="C17" s="31" t="s">
        <v>20</v>
      </c>
      <c r="D17" s="45">
        <f t="shared" si="0"/>
        <v>225400</v>
      </c>
      <c r="E17" s="57">
        <v>23748</v>
      </c>
      <c r="F17" s="55">
        <v>14976</v>
      </c>
      <c r="G17" s="55">
        <v>85092</v>
      </c>
      <c r="H17" s="55">
        <v>30612</v>
      </c>
      <c r="I17" s="55">
        <v>14976</v>
      </c>
      <c r="J17" s="55">
        <v>14124</v>
      </c>
      <c r="K17" s="55">
        <v>14124</v>
      </c>
      <c r="L17" s="55">
        <v>27748</v>
      </c>
    </row>
    <row r="18" spans="1:12" ht="12.75">
      <c r="A18" s="27">
        <v>1432</v>
      </c>
      <c r="B18" s="37" t="s">
        <v>31</v>
      </c>
      <c r="C18" s="31" t="s">
        <v>23</v>
      </c>
      <c r="D18" s="45">
        <f t="shared" si="0"/>
        <v>67340</v>
      </c>
      <c r="E18" s="57">
        <v>7229</v>
      </c>
      <c r="F18" s="55">
        <v>4560</v>
      </c>
      <c r="G18" s="55">
        <v>25896</v>
      </c>
      <c r="H18" s="55">
        <v>9324</v>
      </c>
      <c r="I18" s="55">
        <v>4560</v>
      </c>
      <c r="J18" s="55">
        <v>4296</v>
      </c>
      <c r="K18" s="55">
        <v>4296</v>
      </c>
      <c r="L18" s="55">
        <v>7179</v>
      </c>
    </row>
    <row r="19" spans="1:12" ht="12.75">
      <c r="A19" s="27">
        <v>1712</v>
      </c>
      <c r="B19" s="37" t="s">
        <v>31</v>
      </c>
      <c r="C19" s="31" t="s">
        <v>24</v>
      </c>
      <c r="D19" s="45">
        <f t="shared" si="0"/>
        <v>126936</v>
      </c>
      <c r="E19" s="57">
        <v>14484</v>
      </c>
      <c r="F19" s="55">
        <v>12252</v>
      </c>
      <c r="G19" s="55">
        <v>34956</v>
      </c>
      <c r="H19" s="55">
        <v>17220</v>
      </c>
      <c r="I19" s="55">
        <v>12252</v>
      </c>
      <c r="J19" s="55">
        <v>10644</v>
      </c>
      <c r="K19" s="55">
        <v>10644</v>
      </c>
      <c r="L19" s="55">
        <v>14484</v>
      </c>
    </row>
    <row r="20" spans="1:12" ht="12.75">
      <c r="A20" s="27">
        <v>1713</v>
      </c>
      <c r="B20" s="37" t="s">
        <v>31</v>
      </c>
      <c r="C20" s="31" t="s">
        <v>25</v>
      </c>
      <c r="D20" s="45">
        <f t="shared" si="0"/>
        <v>85992</v>
      </c>
      <c r="E20" s="57">
        <v>9348</v>
      </c>
      <c r="F20" s="55">
        <v>7992</v>
      </c>
      <c r="G20" s="55">
        <v>24684</v>
      </c>
      <c r="H20" s="55">
        <v>11484</v>
      </c>
      <c r="I20" s="55">
        <v>7992</v>
      </c>
      <c r="J20" s="55">
        <v>7572</v>
      </c>
      <c r="K20" s="55">
        <v>7572</v>
      </c>
      <c r="L20" s="55">
        <v>9348</v>
      </c>
    </row>
    <row r="21" spans="1:12" s="12" customFormat="1" ht="12.75">
      <c r="A21" s="94" t="s">
        <v>17</v>
      </c>
      <c r="B21" s="95"/>
      <c r="C21" s="95"/>
      <c r="D21" s="30">
        <f aca="true" t="shared" si="1" ref="D21:L21">SUM(D12:D20)</f>
        <v>2843100</v>
      </c>
      <c r="E21" s="23">
        <f t="shared" si="1"/>
        <v>307025</v>
      </c>
      <c r="F21" s="56">
        <f t="shared" si="1"/>
        <v>200045</v>
      </c>
      <c r="G21" s="56">
        <f t="shared" si="1"/>
        <v>1055873</v>
      </c>
      <c r="H21" s="56">
        <f t="shared" si="1"/>
        <v>392671</v>
      </c>
      <c r="I21" s="56">
        <f t="shared" si="1"/>
        <v>200045</v>
      </c>
      <c r="J21" s="56">
        <f t="shared" si="1"/>
        <v>188233</v>
      </c>
      <c r="K21" s="56">
        <f t="shared" si="1"/>
        <v>188233</v>
      </c>
      <c r="L21" s="56">
        <f t="shared" si="1"/>
        <v>310975</v>
      </c>
    </row>
    <row r="22" spans="1:12" ht="12.75">
      <c r="A22" s="28">
        <v>2111</v>
      </c>
      <c r="B22" s="37" t="s">
        <v>31</v>
      </c>
      <c r="C22" s="32" t="s">
        <v>35</v>
      </c>
      <c r="D22" s="46">
        <f>+E22+F22+G22+H22+I22+J22+K22+L22</f>
        <v>41577</v>
      </c>
      <c r="E22" s="58">
        <v>8000</v>
      </c>
      <c r="F22" s="55">
        <v>5000</v>
      </c>
      <c r="G22" s="55">
        <v>2577</v>
      </c>
      <c r="H22" s="55">
        <v>10500</v>
      </c>
      <c r="I22" s="55">
        <v>2500</v>
      </c>
      <c r="J22" s="55">
        <v>8000</v>
      </c>
      <c r="K22" s="55">
        <v>3000</v>
      </c>
      <c r="L22" s="55">
        <v>2000</v>
      </c>
    </row>
    <row r="23" spans="1:12" ht="12.75">
      <c r="A23" s="28">
        <v>2121</v>
      </c>
      <c r="B23" s="37" t="s">
        <v>31</v>
      </c>
      <c r="C23" s="32" t="s">
        <v>52</v>
      </c>
      <c r="D23" s="46">
        <f aca="true" t="shared" si="2" ref="D23:D35">+E23+F23+G23+H23+I23+J23+K23+L23</f>
        <v>39309</v>
      </c>
      <c r="E23" s="58">
        <v>6000</v>
      </c>
      <c r="F23" s="55">
        <v>6000</v>
      </c>
      <c r="G23" s="55">
        <v>5000</v>
      </c>
      <c r="H23" s="55">
        <v>5000</v>
      </c>
      <c r="I23" s="55">
        <v>6809</v>
      </c>
      <c r="J23" s="55">
        <v>5000</v>
      </c>
      <c r="K23" s="55">
        <v>3000</v>
      </c>
      <c r="L23" s="55">
        <v>2500</v>
      </c>
    </row>
    <row r="24" spans="1:12" ht="12.75">
      <c r="A24" s="28">
        <v>2151</v>
      </c>
      <c r="B24" s="37" t="s">
        <v>31</v>
      </c>
      <c r="C24" s="36" t="s">
        <v>51</v>
      </c>
      <c r="D24" s="46">
        <f t="shared" si="2"/>
        <v>74500</v>
      </c>
      <c r="E24" s="58">
        <v>30000</v>
      </c>
      <c r="F24" s="55">
        <v>8000</v>
      </c>
      <c r="G24" s="55">
        <v>3500</v>
      </c>
      <c r="H24" s="55">
        <v>4500</v>
      </c>
      <c r="I24" s="55">
        <v>10000</v>
      </c>
      <c r="J24" s="55">
        <v>12000</v>
      </c>
      <c r="K24" s="55">
        <v>4000</v>
      </c>
      <c r="L24" s="55">
        <v>2500</v>
      </c>
    </row>
    <row r="25" spans="1:12" ht="12.75">
      <c r="A25" s="28">
        <v>2161</v>
      </c>
      <c r="B25" s="37" t="s">
        <v>31</v>
      </c>
      <c r="C25" s="36" t="s">
        <v>26</v>
      </c>
      <c r="D25" s="46">
        <f t="shared" si="2"/>
        <v>5000</v>
      </c>
      <c r="E25" s="58">
        <v>5000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25.5">
      <c r="A26" s="28">
        <v>2216</v>
      </c>
      <c r="B26" s="37" t="s">
        <v>31</v>
      </c>
      <c r="C26" s="34" t="s">
        <v>53</v>
      </c>
      <c r="D26" s="46">
        <f t="shared" si="2"/>
        <v>63000</v>
      </c>
      <c r="E26" s="58">
        <v>30000</v>
      </c>
      <c r="F26" s="55">
        <v>7000</v>
      </c>
      <c r="G26" s="55">
        <v>0</v>
      </c>
      <c r="H26" s="55">
        <v>10000</v>
      </c>
      <c r="I26" s="55">
        <v>10000</v>
      </c>
      <c r="J26" s="55">
        <v>5000</v>
      </c>
      <c r="K26" s="55">
        <v>1000</v>
      </c>
      <c r="L26" s="55">
        <v>0</v>
      </c>
    </row>
    <row r="27" spans="1:12" ht="12.75">
      <c r="A27" s="28">
        <v>2302</v>
      </c>
      <c r="B27" s="37" t="s">
        <v>31</v>
      </c>
      <c r="C27" s="36" t="s">
        <v>27</v>
      </c>
      <c r="D27" s="46">
        <f t="shared" si="2"/>
        <v>5000</v>
      </c>
      <c r="E27" s="58">
        <v>5000</v>
      </c>
      <c r="F27" s="55"/>
      <c r="G27" s="55"/>
      <c r="H27" s="55"/>
      <c r="I27" s="55"/>
      <c r="J27" s="55"/>
      <c r="K27" s="55"/>
      <c r="L27" s="55"/>
    </row>
    <row r="28" spans="1:12" ht="12.75">
      <c r="A28" s="28">
        <v>2311</v>
      </c>
      <c r="B28" s="37" t="s">
        <v>31</v>
      </c>
      <c r="C28" s="44" t="s">
        <v>61</v>
      </c>
      <c r="D28" s="46">
        <f t="shared" si="2"/>
        <v>15000</v>
      </c>
      <c r="E28" s="58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15000</v>
      </c>
    </row>
    <row r="29" spans="1:12" ht="12.75">
      <c r="A29" s="28">
        <v>2421</v>
      </c>
      <c r="B29" s="37" t="s">
        <v>31</v>
      </c>
      <c r="C29" s="44" t="s">
        <v>62</v>
      </c>
      <c r="D29" s="46">
        <f t="shared" si="2"/>
        <v>15000</v>
      </c>
      <c r="E29" s="58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15000</v>
      </c>
    </row>
    <row r="30" spans="1:12" ht="12.75">
      <c r="A30" s="28">
        <v>2431</v>
      </c>
      <c r="B30" s="37" t="s">
        <v>31</v>
      </c>
      <c r="C30" s="44" t="s">
        <v>63</v>
      </c>
      <c r="D30" s="46">
        <f t="shared" si="2"/>
        <v>10000</v>
      </c>
      <c r="E30" s="58"/>
      <c r="F30" s="55">
        <v>0</v>
      </c>
      <c r="G30" s="55"/>
      <c r="H30" s="55"/>
      <c r="I30" s="55"/>
      <c r="J30" s="55"/>
      <c r="K30" s="55"/>
      <c r="L30" s="55">
        <v>10000</v>
      </c>
    </row>
    <row r="31" spans="1:12" ht="12.75">
      <c r="A31" s="28">
        <v>2441</v>
      </c>
      <c r="B31" s="37" t="s">
        <v>31</v>
      </c>
      <c r="C31" s="44" t="s">
        <v>64</v>
      </c>
      <c r="D31" s="46">
        <f t="shared" si="2"/>
        <v>15000</v>
      </c>
      <c r="E31" s="58"/>
      <c r="F31" s="55"/>
      <c r="G31" s="55"/>
      <c r="H31" s="55"/>
      <c r="I31" s="55"/>
      <c r="J31" s="55"/>
      <c r="K31" s="55"/>
      <c r="L31" s="55">
        <v>15000</v>
      </c>
    </row>
    <row r="32" spans="1:12" ht="12.75">
      <c r="A32" s="28">
        <v>2471</v>
      </c>
      <c r="B32" s="37" t="s">
        <v>31</v>
      </c>
      <c r="C32" s="44" t="s">
        <v>65</v>
      </c>
      <c r="D32" s="46">
        <f t="shared" si="2"/>
        <v>15000</v>
      </c>
      <c r="E32" s="58"/>
      <c r="F32" s="55"/>
      <c r="G32" s="55"/>
      <c r="H32" s="55"/>
      <c r="I32" s="55"/>
      <c r="J32" s="55"/>
      <c r="K32" s="55"/>
      <c r="L32" s="55">
        <v>15000</v>
      </c>
    </row>
    <row r="33" spans="1:12" ht="12.75">
      <c r="A33" s="28">
        <v>2491</v>
      </c>
      <c r="B33" s="37" t="s">
        <v>31</v>
      </c>
      <c r="C33" s="44" t="s">
        <v>66</v>
      </c>
      <c r="D33" s="46">
        <f t="shared" si="2"/>
        <v>5000</v>
      </c>
      <c r="E33" s="58"/>
      <c r="F33" s="55"/>
      <c r="G33" s="55"/>
      <c r="H33" s="55"/>
      <c r="I33" s="55"/>
      <c r="J33" s="55"/>
      <c r="K33" s="55"/>
      <c r="L33" s="55">
        <v>5000</v>
      </c>
    </row>
    <row r="34" spans="1:12" ht="12.75">
      <c r="A34" s="42">
        <v>2611</v>
      </c>
      <c r="B34" s="37" t="s">
        <v>31</v>
      </c>
      <c r="C34" s="44" t="s">
        <v>54</v>
      </c>
      <c r="D34" s="46">
        <f t="shared" si="2"/>
        <v>376000</v>
      </c>
      <c r="E34" s="58">
        <v>50000</v>
      </c>
      <c r="F34" s="55">
        <v>35000</v>
      </c>
      <c r="G34" s="55">
        <v>115000</v>
      </c>
      <c r="H34" s="55">
        <v>85000</v>
      </c>
      <c r="I34" s="55">
        <v>28000</v>
      </c>
      <c r="J34" s="55">
        <v>28000</v>
      </c>
      <c r="K34" s="55"/>
      <c r="L34" s="55">
        <v>35000</v>
      </c>
    </row>
    <row r="35" spans="1:12" ht="12.75">
      <c r="A35" s="38">
        <v>2961</v>
      </c>
      <c r="B35" s="37" t="s">
        <v>31</v>
      </c>
      <c r="C35" s="36" t="s">
        <v>55</v>
      </c>
      <c r="D35" s="46">
        <f t="shared" si="2"/>
        <v>1000</v>
      </c>
      <c r="E35" s="58">
        <v>1000</v>
      </c>
      <c r="F35" s="55"/>
      <c r="G35" s="55"/>
      <c r="H35" s="55"/>
      <c r="I35" s="55"/>
      <c r="J35" s="55"/>
      <c r="K35" s="55"/>
      <c r="L35" s="55"/>
    </row>
    <row r="36" spans="1:12" ht="12.75">
      <c r="A36" s="94" t="s">
        <v>18</v>
      </c>
      <c r="B36" s="95"/>
      <c r="C36" s="95"/>
      <c r="D36" s="30">
        <f aca="true" t="shared" si="3" ref="D36:L36">SUM(D22:D35)</f>
        <v>680386</v>
      </c>
      <c r="E36" s="59">
        <f t="shared" si="3"/>
        <v>135000</v>
      </c>
      <c r="F36" s="59">
        <f t="shared" si="3"/>
        <v>61000</v>
      </c>
      <c r="G36" s="59">
        <f t="shared" si="3"/>
        <v>126077</v>
      </c>
      <c r="H36" s="59">
        <f t="shared" si="3"/>
        <v>115000</v>
      </c>
      <c r="I36" s="59">
        <f t="shared" si="3"/>
        <v>57309</v>
      </c>
      <c r="J36" s="59">
        <f t="shared" si="3"/>
        <v>58000</v>
      </c>
      <c r="K36" s="59">
        <f t="shared" si="3"/>
        <v>11000</v>
      </c>
      <c r="L36" s="59">
        <f t="shared" si="3"/>
        <v>117000</v>
      </c>
    </row>
    <row r="37" spans="1:12" ht="12.75">
      <c r="A37" s="38">
        <v>3232</v>
      </c>
      <c r="B37" s="37" t="s">
        <v>31</v>
      </c>
      <c r="C37" s="68" t="s">
        <v>68</v>
      </c>
      <c r="D37" s="46">
        <f aca="true" t="shared" si="4" ref="D37:D54">+E37+F37+G37+H37+I37+J37+K37+L37</f>
        <v>11200</v>
      </c>
      <c r="E37" s="60">
        <v>1400</v>
      </c>
      <c r="F37" s="55">
        <v>1400</v>
      </c>
      <c r="G37" s="55">
        <v>1400</v>
      </c>
      <c r="H37" s="55">
        <v>1400</v>
      </c>
      <c r="I37" s="55">
        <v>1400</v>
      </c>
      <c r="J37" s="55">
        <v>1400</v>
      </c>
      <c r="K37" s="55">
        <v>1400</v>
      </c>
      <c r="L37" s="55">
        <v>1400</v>
      </c>
    </row>
    <row r="38" spans="1:12" ht="12.75">
      <c r="A38" s="38">
        <v>3193</v>
      </c>
      <c r="B38" s="37" t="s">
        <v>31</v>
      </c>
      <c r="C38" s="33" t="s">
        <v>77</v>
      </c>
      <c r="D38" s="46">
        <f t="shared" si="4"/>
        <v>90000</v>
      </c>
      <c r="E38" s="60">
        <v>0</v>
      </c>
      <c r="F38" s="55">
        <v>30000</v>
      </c>
      <c r="G38" s="55">
        <v>30000</v>
      </c>
      <c r="H38" s="55">
        <v>30000</v>
      </c>
      <c r="I38" s="55">
        <v>0</v>
      </c>
      <c r="J38" s="55">
        <v>0</v>
      </c>
      <c r="K38" s="55">
        <v>0</v>
      </c>
      <c r="L38" s="55">
        <v>0</v>
      </c>
    </row>
    <row r="39" spans="1:12" ht="12.75">
      <c r="A39" s="38">
        <v>3311</v>
      </c>
      <c r="B39" s="37" t="s">
        <v>31</v>
      </c>
      <c r="C39" s="33" t="s">
        <v>43</v>
      </c>
      <c r="D39" s="46">
        <f t="shared" si="4"/>
        <v>89489</v>
      </c>
      <c r="E39" s="60">
        <v>0</v>
      </c>
      <c r="F39" s="55"/>
      <c r="G39" s="55"/>
      <c r="H39" s="55">
        <v>89489</v>
      </c>
      <c r="I39" s="55"/>
      <c r="J39" s="55"/>
      <c r="K39" s="55"/>
      <c r="L39" s="55"/>
    </row>
    <row r="40" spans="1:12" ht="12.75">
      <c r="A40" s="38">
        <v>3331</v>
      </c>
      <c r="B40" s="37" t="s">
        <v>31</v>
      </c>
      <c r="C40" s="33" t="s">
        <v>60</v>
      </c>
      <c r="D40" s="46">
        <f t="shared" si="4"/>
        <v>55000</v>
      </c>
      <c r="E40" s="60"/>
      <c r="F40" s="55"/>
      <c r="G40" s="55"/>
      <c r="H40" s="55">
        <v>55000</v>
      </c>
      <c r="I40" s="55"/>
      <c r="J40" s="55"/>
      <c r="K40" s="55"/>
      <c r="L40" s="55"/>
    </row>
    <row r="41" spans="1:12" ht="12.75">
      <c r="A41" s="38">
        <v>3451</v>
      </c>
      <c r="B41" s="37" t="s">
        <v>31</v>
      </c>
      <c r="C41" s="35" t="s">
        <v>36</v>
      </c>
      <c r="D41" s="46">
        <f t="shared" si="4"/>
        <v>42013</v>
      </c>
      <c r="E41" s="60">
        <v>0</v>
      </c>
      <c r="F41" s="55"/>
      <c r="G41" s="55"/>
      <c r="H41" s="55">
        <v>42013</v>
      </c>
      <c r="I41" s="55"/>
      <c r="J41" s="55"/>
      <c r="K41" s="55"/>
      <c r="L41" s="55"/>
    </row>
    <row r="42" spans="1:12" ht="12.75">
      <c r="A42" s="38">
        <v>3411</v>
      </c>
      <c r="B42" s="37" t="s">
        <v>31</v>
      </c>
      <c r="C42" s="35" t="s">
        <v>37</v>
      </c>
      <c r="D42" s="46">
        <f t="shared" si="4"/>
        <v>11000</v>
      </c>
      <c r="E42" s="60">
        <v>0</v>
      </c>
      <c r="F42" s="55"/>
      <c r="G42" s="55">
        <v>11000</v>
      </c>
      <c r="H42" s="55"/>
      <c r="I42" s="55"/>
      <c r="J42" s="55"/>
      <c r="K42" s="55"/>
      <c r="L42" s="55"/>
    </row>
    <row r="43" spans="1:12" ht="25.5">
      <c r="A43" s="38">
        <v>3551</v>
      </c>
      <c r="B43" s="37" t="s">
        <v>31</v>
      </c>
      <c r="C43" s="33" t="s">
        <v>56</v>
      </c>
      <c r="D43" s="46">
        <f t="shared" si="4"/>
        <v>60000</v>
      </c>
      <c r="E43" s="60">
        <v>10000</v>
      </c>
      <c r="F43" s="55">
        <v>10000</v>
      </c>
      <c r="G43" s="55">
        <v>10000</v>
      </c>
      <c r="H43" s="55">
        <v>10000</v>
      </c>
      <c r="I43" s="55">
        <v>10000</v>
      </c>
      <c r="J43" s="55">
        <v>10000</v>
      </c>
      <c r="K43" s="55"/>
      <c r="L43" s="55"/>
    </row>
    <row r="44" spans="1:12" ht="12.75">
      <c r="A44" s="38">
        <v>3511</v>
      </c>
      <c r="B44" s="37" t="s">
        <v>31</v>
      </c>
      <c r="C44" s="33" t="s">
        <v>38</v>
      </c>
      <c r="D44" s="46">
        <f t="shared" si="4"/>
        <v>26000</v>
      </c>
      <c r="E44" s="60">
        <v>6000</v>
      </c>
      <c r="F44" s="55">
        <v>5000</v>
      </c>
      <c r="G44" s="55">
        <v>5000</v>
      </c>
      <c r="H44" s="55">
        <v>5000</v>
      </c>
      <c r="I44" s="55"/>
      <c r="J44" s="55">
        <v>5000</v>
      </c>
      <c r="K44" s="55"/>
      <c r="L44" s="55"/>
    </row>
    <row r="45" spans="1:12" ht="12.75">
      <c r="A45" s="38">
        <v>3581</v>
      </c>
      <c r="B45" s="37" t="s">
        <v>31</v>
      </c>
      <c r="C45" s="33" t="s">
        <v>39</v>
      </c>
      <c r="D45" s="46">
        <f t="shared" si="4"/>
        <v>68411</v>
      </c>
      <c r="E45" s="60">
        <v>9773</v>
      </c>
      <c r="F45" s="55">
        <v>9773</v>
      </c>
      <c r="G45" s="55">
        <v>9773</v>
      </c>
      <c r="H45" s="55">
        <v>9773</v>
      </c>
      <c r="I45" s="55">
        <v>9773</v>
      </c>
      <c r="J45" s="55">
        <v>9773</v>
      </c>
      <c r="K45" s="55">
        <v>9773</v>
      </c>
      <c r="L45" s="55">
        <v>0</v>
      </c>
    </row>
    <row r="46" spans="1:12" ht="12.75">
      <c r="A46" s="38">
        <v>3362</v>
      </c>
      <c r="B46" s="37" t="s">
        <v>31</v>
      </c>
      <c r="C46" s="47" t="s">
        <v>28</v>
      </c>
      <c r="D46" s="46">
        <f t="shared" si="4"/>
        <v>6341</v>
      </c>
      <c r="E46" s="60">
        <v>0</v>
      </c>
      <c r="F46" s="55"/>
      <c r="G46" s="55">
        <v>6341</v>
      </c>
      <c r="H46" s="55"/>
      <c r="I46" s="55"/>
      <c r="J46" s="55"/>
      <c r="K46" s="55"/>
      <c r="L46" s="55"/>
    </row>
    <row r="47" spans="1:12" ht="12.75">
      <c r="A47" s="38">
        <v>3712</v>
      </c>
      <c r="B47" s="37" t="s">
        <v>31</v>
      </c>
      <c r="C47" s="66" t="s">
        <v>67</v>
      </c>
      <c r="D47" s="46">
        <f t="shared" si="4"/>
        <v>16000</v>
      </c>
      <c r="E47" s="60"/>
      <c r="F47" s="55"/>
      <c r="G47" s="55">
        <v>16000</v>
      </c>
      <c r="H47" s="55"/>
      <c r="I47" s="55"/>
      <c r="J47" s="55"/>
      <c r="K47" s="55"/>
      <c r="L47" s="55"/>
    </row>
    <row r="48" spans="1:15" ht="12.75">
      <c r="A48" s="38">
        <v>3721</v>
      </c>
      <c r="B48" s="37" t="s">
        <v>31</v>
      </c>
      <c r="C48" s="33" t="s">
        <v>40</v>
      </c>
      <c r="D48" s="46">
        <f t="shared" si="4"/>
        <v>23000</v>
      </c>
      <c r="E48" s="60">
        <v>0</v>
      </c>
      <c r="F48" s="55"/>
      <c r="G48" s="55"/>
      <c r="H48" s="55">
        <v>5000</v>
      </c>
      <c r="I48" s="55">
        <v>12000</v>
      </c>
      <c r="J48" s="55">
        <v>6000</v>
      </c>
      <c r="K48" s="55"/>
      <c r="L48" s="55"/>
      <c r="N48" s="7"/>
      <c r="O48" s="7"/>
    </row>
    <row r="49" spans="1:15" ht="25.5">
      <c r="A49" s="38">
        <v>3781</v>
      </c>
      <c r="B49" s="37" t="s">
        <v>31</v>
      </c>
      <c r="C49" s="33" t="s">
        <v>57</v>
      </c>
      <c r="D49" s="46">
        <f t="shared" si="4"/>
        <v>280000</v>
      </c>
      <c r="E49" s="60">
        <v>50000</v>
      </c>
      <c r="F49" s="55">
        <v>45000</v>
      </c>
      <c r="G49" s="55">
        <v>70000</v>
      </c>
      <c r="H49" s="55">
        <v>25000</v>
      </c>
      <c r="I49" s="55">
        <v>25000</v>
      </c>
      <c r="J49" s="55">
        <v>25000</v>
      </c>
      <c r="K49" s="55"/>
      <c r="L49" s="55">
        <v>40000</v>
      </c>
      <c r="N49" s="7"/>
      <c r="O49" s="7"/>
    </row>
    <row r="50" spans="1:15" ht="12.75">
      <c r="A50" s="38">
        <v>3791</v>
      </c>
      <c r="B50" s="37" t="s">
        <v>31</v>
      </c>
      <c r="C50" s="47" t="s">
        <v>58</v>
      </c>
      <c r="D50" s="46">
        <f t="shared" si="4"/>
        <v>384000</v>
      </c>
      <c r="E50" s="60">
        <v>100000</v>
      </c>
      <c r="F50" s="55">
        <v>50000</v>
      </c>
      <c r="G50" s="55">
        <v>4000</v>
      </c>
      <c r="H50" s="55">
        <v>15000</v>
      </c>
      <c r="I50" s="55">
        <v>15000</v>
      </c>
      <c r="J50" s="55"/>
      <c r="K50" s="55">
        <v>200000</v>
      </c>
      <c r="L50" s="55"/>
      <c r="M50" s="63"/>
      <c r="N50" s="7"/>
      <c r="O50" s="7"/>
    </row>
    <row r="51" spans="1:15" ht="12.75">
      <c r="A51" s="29">
        <v>3831</v>
      </c>
      <c r="B51" s="37" t="s">
        <v>31</v>
      </c>
      <c r="C51" s="47" t="s">
        <v>29</v>
      </c>
      <c r="D51" s="46">
        <f t="shared" si="4"/>
        <v>648000</v>
      </c>
      <c r="E51" s="61">
        <v>350000</v>
      </c>
      <c r="F51" s="55">
        <v>150000</v>
      </c>
      <c r="G51" s="55"/>
      <c r="H51" s="55">
        <v>8000</v>
      </c>
      <c r="I51" s="55">
        <v>20000</v>
      </c>
      <c r="J51" s="55">
        <v>20000</v>
      </c>
      <c r="K51" s="55"/>
      <c r="L51" s="55">
        <v>100000</v>
      </c>
      <c r="M51" s="63"/>
      <c r="N51" s="7"/>
      <c r="O51" s="7"/>
    </row>
    <row r="52" spans="1:15" s="12" customFormat="1" ht="12.75">
      <c r="A52" s="29">
        <v>3851</v>
      </c>
      <c r="B52" s="37" t="s">
        <v>31</v>
      </c>
      <c r="C52" s="47" t="s">
        <v>30</v>
      </c>
      <c r="D52" s="46">
        <f t="shared" si="4"/>
        <v>23000</v>
      </c>
      <c r="E52" s="60">
        <v>0</v>
      </c>
      <c r="F52" s="39"/>
      <c r="G52" s="41">
        <v>18000</v>
      </c>
      <c r="H52" s="41">
        <v>5000</v>
      </c>
      <c r="I52" s="41"/>
      <c r="J52" s="41"/>
      <c r="K52" s="41"/>
      <c r="L52" s="41"/>
      <c r="N52" s="64"/>
      <c r="O52" s="64"/>
    </row>
    <row r="53" spans="1:15" s="12" customFormat="1" ht="12.75">
      <c r="A53" s="38">
        <v>3921</v>
      </c>
      <c r="B53" s="37" t="s">
        <v>31</v>
      </c>
      <c r="C53" s="35" t="s">
        <v>59</v>
      </c>
      <c r="D53" s="46">
        <f t="shared" si="4"/>
        <v>72000</v>
      </c>
      <c r="E53" s="60">
        <v>8000</v>
      </c>
      <c r="F53" s="55">
        <v>8000</v>
      </c>
      <c r="G53" s="41">
        <v>15000</v>
      </c>
      <c r="H53" s="41">
        <v>6000</v>
      </c>
      <c r="I53" s="41">
        <v>7000</v>
      </c>
      <c r="J53" s="41">
        <v>8000</v>
      </c>
      <c r="K53" s="41"/>
      <c r="L53" s="41">
        <v>20000</v>
      </c>
      <c r="N53" s="64"/>
      <c r="O53" s="64"/>
    </row>
    <row r="54" spans="1:15" ht="12.75">
      <c r="A54" s="29">
        <v>3993</v>
      </c>
      <c r="B54" s="37" t="s">
        <v>31</v>
      </c>
      <c r="C54" s="40" t="s">
        <v>41</v>
      </c>
      <c r="D54" s="46">
        <f t="shared" si="4"/>
        <v>10000</v>
      </c>
      <c r="E54" s="60">
        <v>0</v>
      </c>
      <c r="F54" s="55"/>
      <c r="G54" s="55">
        <v>5000</v>
      </c>
      <c r="H54" s="55">
        <v>5000</v>
      </c>
      <c r="I54" s="55"/>
      <c r="J54" s="55"/>
      <c r="K54" s="55"/>
      <c r="L54" s="55"/>
      <c r="M54" s="62"/>
      <c r="N54" s="65"/>
      <c r="O54" s="65">
        <f>+M54-N54</f>
        <v>0</v>
      </c>
    </row>
    <row r="55" spans="1:12" ht="12.75">
      <c r="A55" s="94" t="s">
        <v>42</v>
      </c>
      <c r="B55" s="95"/>
      <c r="C55" s="96"/>
      <c r="D55" s="30">
        <f aca="true" t="shared" si="5" ref="D55:L55">SUM(D37:D54)</f>
        <v>1915454</v>
      </c>
      <c r="E55" s="23">
        <f t="shared" si="5"/>
        <v>535173</v>
      </c>
      <c r="F55" s="23">
        <f t="shared" si="5"/>
        <v>309173</v>
      </c>
      <c r="G55" s="23">
        <f t="shared" si="5"/>
        <v>201514</v>
      </c>
      <c r="H55" s="23">
        <f t="shared" si="5"/>
        <v>311675</v>
      </c>
      <c r="I55" s="23">
        <f t="shared" si="5"/>
        <v>100173</v>
      </c>
      <c r="J55" s="23">
        <f t="shared" si="5"/>
        <v>85173</v>
      </c>
      <c r="K55" s="23">
        <f t="shared" si="5"/>
        <v>211173</v>
      </c>
      <c r="L55" s="23">
        <f t="shared" si="5"/>
        <v>161400</v>
      </c>
    </row>
    <row r="56" spans="1:12" s="6" customFormat="1" ht="17.25" customHeight="1">
      <c r="A56" s="97" t="s">
        <v>11</v>
      </c>
      <c r="B56" s="98"/>
      <c r="C56" s="99"/>
      <c r="D56" s="87">
        <f aca="true" t="shared" si="6" ref="D56:L56">+D21+D36+D55</f>
        <v>5438940</v>
      </c>
      <c r="E56" s="87">
        <f t="shared" si="6"/>
        <v>977198</v>
      </c>
      <c r="F56" s="87">
        <f t="shared" si="6"/>
        <v>570218</v>
      </c>
      <c r="G56" s="87">
        <f t="shared" si="6"/>
        <v>1383464</v>
      </c>
      <c r="H56" s="87">
        <f t="shared" si="6"/>
        <v>819346</v>
      </c>
      <c r="I56" s="87">
        <f t="shared" si="6"/>
        <v>357527</v>
      </c>
      <c r="J56" s="87">
        <f t="shared" si="6"/>
        <v>331406</v>
      </c>
      <c r="K56" s="87">
        <f t="shared" si="6"/>
        <v>410406</v>
      </c>
      <c r="L56" s="87">
        <f t="shared" si="6"/>
        <v>589375</v>
      </c>
    </row>
    <row r="57" ht="12.75">
      <c r="D57" s="67">
        <f>5438940-D56</f>
        <v>0</v>
      </c>
    </row>
    <row r="59" spans="1:3" ht="12.75">
      <c r="A59" s="90" t="s">
        <v>15</v>
      </c>
      <c r="B59" s="90"/>
      <c r="C59" s="90"/>
    </row>
    <row r="60" spans="1:3" ht="12.75">
      <c r="A60" s="93" t="s">
        <v>16</v>
      </c>
      <c r="B60" s="93"/>
      <c r="C60" s="93"/>
    </row>
  </sheetData>
  <sheetProtection/>
  <mergeCells count="12">
    <mergeCell ref="A9:A11"/>
    <mergeCell ref="B9:B11"/>
    <mergeCell ref="D9:D11"/>
    <mergeCell ref="C9:C11"/>
    <mergeCell ref="F6:L6"/>
    <mergeCell ref="E9:L9"/>
    <mergeCell ref="A59:C59"/>
    <mergeCell ref="A60:C60"/>
    <mergeCell ref="A55:C55"/>
    <mergeCell ref="A56:C56"/>
    <mergeCell ref="A21:C21"/>
    <mergeCell ref="A36:C36"/>
  </mergeCells>
  <printOptions horizontalCentered="1"/>
  <pageMargins left="0.7874015748031497" right="0.3937007874015748" top="0.3937007874015748" bottom="0.3937007874015748" header="0" footer="0"/>
  <pageSetup fitToHeight="1" fitToWidth="1" horizontalDpi="200" verticalDpi="200" orientation="portrait" paperSize="148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Usuario</cp:lastModifiedBy>
  <cp:lastPrinted>2016-01-25T20:00:08Z</cp:lastPrinted>
  <dcterms:created xsi:type="dcterms:W3CDTF">2008-06-09T23:56:22Z</dcterms:created>
  <dcterms:modified xsi:type="dcterms:W3CDTF">2016-06-20T21:48:59Z</dcterms:modified>
  <cp:category/>
  <cp:version/>
  <cp:contentType/>
  <cp:contentStatus/>
</cp:coreProperties>
</file>