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5480" windowHeight="11040"/>
  </bookViews>
  <sheets>
    <sheet name="TABLE 2013" sheetId="1" r:id="rId1"/>
    <sheet name="TABLIN" sheetId="2" r:id="rId2"/>
  </sheets>
  <calcPr calcId="145621" concurrentCalc="0"/>
</workbook>
</file>

<file path=xl/calcChain.xml><?xml version="1.0" encoding="utf-8"?>
<calcChain xmlns="http://schemas.openxmlformats.org/spreadsheetml/2006/main">
  <c r="BH10" i="1" l="1"/>
  <c r="BI10" i="1"/>
  <c r="H10" i="1"/>
  <c r="V10" i="1"/>
  <c r="BJ10" i="1"/>
  <c r="BH5" i="1"/>
  <c r="BI5" i="1"/>
  <c r="H5" i="1"/>
  <c r="V5" i="1"/>
  <c r="BJ5" i="1"/>
  <c r="BH6" i="1"/>
  <c r="BI6" i="1"/>
  <c r="H6" i="1"/>
  <c r="V6" i="1"/>
  <c r="BJ6" i="1"/>
  <c r="BH7" i="1"/>
  <c r="BI7" i="1"/>
  <c r="H7" i="1"/>
  <c r="V7" i="1"/>
  <c r="BJ7" i="1"/>
  <c r="BH8" i="1"/>
  <c r="BI8" i="1"/>
  <c r="H8" i="1"/>
  <c r="V8" i="1"/>
  <c r="BJ8" i="1"/>
  <c r="BH9" i="1"/>
  <c r="BI9" i="1"/>
  <c r="H9" i="1"/>
  <c r="V9" i="1"/>
  <c r="BJ9" i="1"/>
  <c r="BH4" i="1"/>
  <c r="BI4" i="1"/>
  <c r="H4" i="1"/>
  <c r="V4" i="1"/>
  <c r="BJ4" i="1"/>
  <c r="BH3" i="1"/>
  <c r="BI3" i="1"/>
  <c r="H3" i="1"/>
  <c r="V3" i="1"/>
  <c r="BJ3" i="1"/>
  <c r="AX10" i="1"/>
  <c r="AW10" i="1"/>
  <c r="BG10" i="1"/>
  <c r="W10" i="1"/>
  <c r="X10" i="1"/>
  <c r="Y10" i="1"/>
  <c r="Z10" i="1"/>
  <c r="AA10" i="1"/>
  <c r="AB10" i="1"/>
  <c r="AC10" i="1"/>
  <c r="AD10" i="1"/>
  <c r="AE10" i="1"/>
  <c r="AF10" i="1"/>
  <c r="AG10" i="1"/>
  <c r="AH10" i="1"/>
  <c r="BG9" i="1"/>
  <c r="BF9" i="1"/>
  <c r="BE9" i="1"/>
  <c r="BD9" i="1"/>
  <c r="BC9" i="1"/>
  <c r="BB9" i="1"/>
  <c r="BA9" i="1"/>
  <c r="AZ9" i="1"/>
  <c r="AY9" i="1"/>
  <c r="AX9" i="1"/>
  <c r="AW9" i="1"/>
  <c r="W9" i="1"/>
  <c r="X9" i="1"/>
  <c r="Y9" i="1"/>
  <c r="Z9" i="1"/>
  <c r="AA9" i="1"/>
  <c r="AB9" i="1"/>
  <c r="AC9" i="1"/>
  <c r="AD9" i="1"/>
  <c r="AE9" i="1"/>
  <c r="AF9" i="1"/>
  <c r="AG9" i="1"/>
  <c r="AH9" i="1"/>
  <c r="BG8" i="1"/>
  <c r="BF8" i="1"/>
  <c r="BE8" i="1"/>
  <c r="BD8" i="1"/>
  <c r="BC8" i="1"/>
  <c r="BB8" i="1"/>
  <c r="BA8" i="1"/>
  <c r="AZ8" i="1"/>
  <c r="AY8" i="1"/>
  <c r="AX8" i="1"/>
  <c r="AW8" i="1"/>
  <c r="W8" i="1"/>
  <c r="X8" i="1"/>
  <c r="Y8" i="1"/>
  <c r="Z8" i="1"/>
  <c r="AA8" i="1"/>
  <c r="AB8" i="1"/>
  <c r="AC8" i="1"/>
  <c r="AD8" i="1"/>
  <c r="AE8" i="1"/>
  <c r="AF8" i="1"/>
  <c r="AG8" i="1"/>
  <c r="AH8" i="1"/>
  <c r="BG7" i="1"/>
  <c r="BF7" i="1"/>
  <c r="BE7" i="1"/>
  <c r="BD7" i="1"/>
  <c r="BC7" i="1"/>
  <c r="BB7" i="1"/>
  <c r="BA7" i="1"/>
  <c r="AZ7" i="1"/>
  <c r="AY7" i="1"/>
  <c r="AX7" i="1"/>
  <c r="AW7" i="1"/>
  <c r="W7" i="1"/>
  <c r="X7" i="1"/>
  <c r="Y7" i="1"/>
  <c r="Z7" i="1"/>
  <c r="AA7" i="1"/>
  <c r="AB7" i="1"/>
  <c r="AC7" i="1"/>
  <c r="AD7" i="1"/>
  <c r="AE7" i="1"/>
  <c r="AF7" i="1"/>
  <c r="AG7" i="1"/>
  <c r="AH7" i="1"/>
  <c r="AX6" i="1"/>
  <c r="AW6" i="1"/>
  <c r="W6" i="1"/>
  <c r="X6" i="1"/>
  <c r="Y6" i="1"/>
  <c r="Z6" i="1"/>
  <c r="AA6" i="1"/>
  <c r="AB6" i="1"/>
  <c r="AC6" i="1"/>
  <c r="AD6" i="1"/>
  <c r="AE6" i="1"/>
  <c r="AF6" i="1"/>
  <c r="AG6" i="1"/>
  <c r="AH6" i="1"/>
  <c r="BG5" i="1"/>
  <c r="BF5" i="1"/>
  <c r="BE5" i="1"/>
  <c r="BD5" i="1"/>
  <c r="BC5" i="1"/>
  <c r="BB5" i="1"/>
  <c r="BA5" i="1"/>
  <c r="AZ5" i="1"/>
  <c r="AY5" i="1"/>
  <c r="AX5" i="1"/>
  <c r="AW5" i="1"/>
  <c r="W5" i="1"/>
  <c r="X5" i="1"/>
  <c r="Y5" i="1"/>
  <c r="Z5" i="1"/>
  <c r="AA5" i="1"/>
  <c r="AB5" i="1"/>
  <c r="AC5" i="1"/>
  <c r="AD5" i="1"/>
  <c r="AE5" i="1"/>
  <c r="AF5" i="1"/>
  <c r="AG5" i="1"/>
  <c r="AH5" i="1"/>
  <c r="AX4" i="1"/>
  <c r="AW4" i="1"/>
  <c r="BG4" i="1"/>
  <c r="W4" i="1"/>
  <c r="X4" i="1"/>
  <c r="Y4" i="1"/>
  <c r="Z4" i="1"/>
  <c r="AA4" i="1"/>
  <c r="AB4" i="1"/>
  <c r="AC4" i="1"/>
  <c r="AD4" i="1"/>
  <c r="AE4" i="1"/>
  <c r="AF4" i="1"/>
  <c r="AG4" i="1"/>
  <c r="AH4" i="1"/>
  <c r="BG3" i="1"/>
  <c r="BF3" i="1"/>
  <c r="BE3" i="1"/>
  <c r="BD3" i="1"/>
  <c r="BC3" i="1"/>
  <c r="BB3" i="1"/>
  <c r="BA3" i="1"/>
  <c r="AZ3" i="1"/>
  <c r="AY3" i="1"/>
  <c r="AX3" i="1"/>
  <c r="AW3" i="1"/>
  <c r="W3" i="1"/>
  <c r="X3" i="1"/>
  <c r="Y3" i="1"/>
  <c r="Z3" i="1"/>
  <c r="AA3" i="1"/>
  <c r="AB3" i="1"/>
  <c r="AC3" i="1"/>
  <c r="AD3" i="1"/>
  <c r="AE3" i="1"/>
  <c r="AF3" i="1"/>
  <c r="AG3" i="1"/>
  <c r="AH3" i="1"/>
  <c r="AZ4" i="1"/>
  <c r="BB4" i="1"/>
  <c r="BD4" i="1"/>
  <c r="BF4" i="1"/>
  <c r="AY6" i="1"/>
  <c r="BA6" i="1"/>
  <c r="BC6" i="1"/>
  <c r="BE6" i="1"/>
  <c r="BG6" i="1"/>
  <c r="AZ10" i="1"/>
  <c r="BB10" i="1"/>
  <c r="BD10" i="1"/>
  <c r="BF10" i="1"/>
  <c r="AY4" i="1"/>
  <c r="BA4" i="1"/>
  <c r="BC4" i="1"/>
  <c r="BE4" i="1"/>
  <c r="AZ6" i="1"/>
  <c r="BB6" i="1"/>
  <c r="BD6" i="1"/>
  <c r="BF6" i="1"/>
  <c r="AY10" i="1"/>
  <c r="BA10" i="1"/>
  <c r="BC10" i="1"/>
  <c r="BE10" i="1"/>
</calcChain>
</file>

<file path=xl/sharedStrings.xml><?xml version="1.0" encoding="utf-8"?>
<sst xmlns="http://schemas.openxmlformats.org/spreadsheetml/2006/main" count="227" uniqueCount="183">
  <si>
    <t>INSTITUTO DE LA ARTESANÍA JALISCIENSE - IAJ</t>
  </si>
  <si>
    <t>Metas 2013</t>
  </si>
  <si>
    <t>METAS 2013 - Cantidad por mes</t>
  </si>
  <si>
    <t>Meta 2013</t>
  </si>
  <si>
    <t>METAS 2013 - Cantidad acumulada por mes</t>
  </si>
  <si>
    <t>Avance por mes</t>
  </si>
  <si>
    <t>Avance por mes acumulado</t>
  </si>
  <si>
    <t>EXPLICACIONES</t>
  </si>
  <si>
    <t>LOGROS MENSUALES</t>
  </si>
  <si>
    <t>Dirección General</t>
  </si>
  <si>
    <t>Proyecto / Proceso</t>
  </si>
  <si>
    <t>Objetivo</t>
  </si>
  <si>
    <t>Componente</t>
  </si>
  <si>
    <t>Indicador</t>
  </si>
  <si>
    <t>Unidad de Medida</t>
  </si>
  <si>
    <t>Descripción del Indicador</t>
  </si>
  <si>
    <t>Enero</t>
  </si>
  <si>
    <t>Marzo</t>
  </si>
  <si>
    <t>Abril</t>
  </si>
  <si>
    <t>Mayo</t>
  </si>
  <si>
    <t>Junio</t>
  </si>
  <si>
    <t>Julio</t>
  </si>
  <si>
    <t>Agosto</t>
  </si>
  <si>
    <t>Meta Enero</t>
  </si>
  <si>
    <t>Meta Marzo</t>
  </si>
  <si>
    <t>Meta Abril</t>
  </si>
  <si>
    <t>Meta Mayo</t>
  </si>
  <si>
    <t>Meta Junio</t>
  </si>
  <si>
    <t>Meta Julio</t>
  </si>
  <si>
    <t xml:space="preserve"> Enero</t>
  </si>
  <si>
    <t xml:space="preserve"> Abril</t>
  </si>
  <si>
    <t xml:space="preserve"> Mayo</t>
  </si>
  <si>
    <t xml:space="preserve"> Junio</t>
  </si>
  <si>
    <t xml:space="preserve"> Julio </t>
  </si>
  <si>
    <t>Avance Enero</t>
  </si>
  <si>
    <t>Avance Febrero</t>
  </si>
  <si>
    <t>Avance Marzo</t>
  </si>
  <si>
    <t>Avance Abril</t>
  </si>
  <si>
    <t>Avance Mayo</t>
  </si>
  <si>
    <t>Avance Junio</t>
  </si>
  <si>
    <t xml:space="preserve">Avance Julio </t>
  </si>
  <si>
    <t>Avance Agosto</t>
  </si>
  <si>
    <t>Avance Septiembre</t>
  </si>
  <si>
    <t>Avance Octubre</t>
  </si>
  <si>
    <t>Avance Noviembre</t>
  </si>
  <si>
    <t>Avance Diciembre</t>
  </si>
  <si>
    <t>Instituto de la Artesanía Jalisciense   
( IAJ 1 )</t>
  </si>
  <si>
    <t>12.Desarrollo Artesanal (DESARTE)</t>
  </si>
  <si>
    <t>Brindar capacitación y formación empresarial a los artesanos y artesanas, así como el desarrollo de nuevos diseños artesanales, impulso de marcas colectivas en certamenes y concursos.</t>
  </si>
  <si>
    <t>Marcas colectivas apoyadas</t>
  </si>
  <si>
    <t>Número de marcas colectivas apoyadas</t>
  </si>
  <si>
    <t>Otro</t>
  </si>
  <si>
    <t>Marcas colectivas apoyadas por IAJ durante todo el proceso, desde  la identificación hasta el logro del registro de Marca colectiva</t>
  </si>
  <si>
    <t>Artesanos capacitados en formación empresarial y técnicas artesanales</t>
  </si>
  <si>
    <t>Número de artesanos capacitados</t>
  </si>
  <si>
    <t>Artesano</t>
  </si>
  <si>
    <t>Artesanos capacitados en temas empresariales, habilidades de negociación  y en técnicas artesanales</t>
  </si>
  <si>
    <t>Certámenes o concursos de artesanías impulsados</t>
  </si>
  <si>
    <t>Número de concursos artesanales impulsados</t>
  </si>
  <si>
    <t>Concurso</t>
  </si>
  <si>
    <t>Certámenes o concursos que promuevan la innovación y diseño de técnicas de artesanía  y productos desarrollados</t>
  </si>
  <si>
    <t xml:space="preserve">Artesanías con nuevo diseño generado </t>
  </si>
  <si>
    <t>Número de nuevos diseños en artesanía</t>
  </si>
  <si>
    <t>Diseño</t>
  </si>
  <si>
    <t>Diseños nuevos o innovadores generados en el Centro de Diseño Artesanal (CEDINART) de manera directa o indirecta</t>
  </si>
  <si>
    <t>Instituto de la Artesanía Jalisciense   
( IAJ 2 )</t>
  </si>
  <si>
    <t>13.Dirección del Instituto de la Artesanía (DIR-IAJ)</t>
  </si>
  <si>
    <t>Mejorar la operación del Instituto de la Artesanía Jalisciense a través de la capacitación especializada del personal con la finalidad de obtener la certificación de calidad a través del ISO 9001:2008, desarrollado posteriormente un Directorio Estatal Artesanal.</t>
  </si>
  <si>
    <t>Servidores públicos capacitados en alguna especialidad</t>
  </si>
  <si>
    <t>Número de servidores públicos con especialidad</t>
  </si>
  <si>
    <t>Servidores Públicos</t>
  </si>
  <si>
    <t>Servidores públicos del IAJ capacitados en alguna  especialidad, según las funciones que realiza</t>
  </si>
  <si>
    <t xml:space="preserve">Sistema de gestion de calidad, ISO 9001:2008 certificado </t>
  </si>
  <si>
    <t>Un sistema de gestión de calidad, certificado</t>
  </si>
  <si>
    <t>Sistema</t>
  </si>
  <si>
    <t>Sistema de gestión de calidad, ISO 9001:2008 certificado operando en el Instituto</t>
  </si>
  <si>
    <t>Artesanos apoyados en la compra directa de mercancía</t>
  </si>
  <si>
    <t>Número de artesanas y artesanos apoyados en la compra directa de mercancía.</t>
  </si>
  <si>
    <t>Registros</t>
  </si>
  <si>
    <t>Suma de número de artesanas y artesanos apoyados en la compra directa de mercancía, logrando con esto una mayor competitividad y un aumento de las utilidades.</t>
  </si>
  <si>
    <t>Artesanos participantes en ferias y exposiciones apoyados</t>
  </si>
  <si>
    <t>Número de artesanos  apoyados</t>
  </si>
  <si>
    <t>Artesanos</t>
  </si>
  <si>
    <t xml:space="preserve">Artesanos apoyados por el IAJ para que participen en ferias y exposiciones especializadas en artesanías. </t>
  </si>
  <si>
    <t>Histórico de avance anual</t>
  </si>
  <si>
    <t>ID</t>
  </si>
  <si>
    <t>Programa</t>
  </si>
  <si>
    <t>Subprograma</t>
  </si>
  <si>
    <t>Organismo
que reporta / Fuente</t>
  </si>
  <si>
    <t xml:space="preserve">METAS 2012 </t>
  </si>
  <si>
    <t>Meta 
2013</t>
  </si>
  <si>
    <t>Explicación Modificación Metas</t>
  </si>
  <si>
    <t xml:space="preserve"> Diciembre 2012</t>
  </si>
  <si>
    <t xml:space="preserve"> Enero 2013</t>
  </si>
  <si>
    <t xml:space="preserve"> Febrero 2013</t>
  </si>
  <si>
    <t xml:space="preserve"> Marzo 2013</t>
  </si>
  <si>
    <t xml:space="preserve"> Abril  2013</t>
  </si>
  <si>
    <t xml:space="preserve"> Mayo 2013</t>
  </si>
  <si>
    <t xml:space="preserve"> Junio 2013</t>
  </si>
  <si>
    <t xml:space="preserve"> Julio 2013</t>
  </si>
  <si>
    <t xml:space="preserve"> Agosto 2013</t>
  </si>
  <si>
    <t xml:space="preserve"> Septiembre 2013</t>
  </si>
  <si>
    <t xml:space="preserve"> Octubre 2013</t>
  </si>
  <si>
    <t xml:space="preserve"> Noviembre 2013</t>
  </si>
  <si>
    <t>VALOR</t>
  </si>
  <si>
    <t>META</t>
  </si>
  <si>
    <t>EC1-004</t>
  </si>
  <si>
    <t>Lugar en Indice de Competitividad</t>
  </si>
  <si>
    <t>El índice de competitividad se publica por el Instituto Mexicano para la Competitividad (IMCO) y se deﬁ ne como la capacidad de un país para atraer y retener inversiones, siendo 1 la mejor posición y 32 la peor.
Son diez factores o componentes los que determinan la competitividad:
1. Sistema de derecho conﬁ able y objetivo
2. Manejo sustentable del medio ambiente
3. Sociedad incluyente, preparada y sana
4. Macroeconomía dinámica y estable
5. Sistema político estable y funcional
6. Mercados de factores eﬁ cientes
7. Sectores precursores de clase mundial
8. Gobierno eﬁ ciente y eﬁ caz
9. Aprovechamiento de las relaciones internacionales
10. Soﬁ sticación e innovación de los sectores económicos</t>
  </si>
  <si>
    <t>Ninguno</t>
  </si>
  <si>
    <t>Indicador de Impacto</t>
  </si>
  <si>
    <r>
      <rPr>
        <b/>
        <sz val="11"/>
        <color indexed="8"/>
        <rFont val="Arial Narrow"/>
        <family val="2"/>
      </rPr>
      <t xml:space="preserve">SEDECO </t>
    </r>
    <r>
      <rPr>
        <sz val="11"/>
        <color indexed="8"/>
        <rFont val="Arial Narrow"/>
        <family val="2"/>
      </rPr>
      <t>(Dirección General de Mejora Regulatoria) / IMCO</t>
    </r>
  </si>
  <si>
    <t>EC3-036</t>
  </si>
  <si>
    <t>Inversión privada extranjera captada por Jalisco</t>
  </si>
  <si>
    <t>Este indicador reﬁere el monto de las inversiones extranjeras que han sido captadas por los diferentes municipios del estado 
durante el período de un año</t>
  </si>
  <si>
    <t>Programa 3: Fomento a la Industria, Comercio y Servicios</t>
  </si>
  <si>
    <t>Programa 3.1: Promoción y Estímulo a la Inversión</t>
  </si>
  <si>
    <r>
      <rPr>
        <b/>
        <sz val="11"/>
        <color indexed="8"/>
        <rFont val="Arial Narrow"/>
        <family val="2"/>
      </rPr>
      <t>SEDECO</t>
    </r>
    <r>
      <rPr>
        <sz val="11"/>
        <color indexed="8"/>
        <rFont val="Arial Narrow"/>
        <family val="2"/>
      </rPr>
      <t xml:space="preserve"> / (Dirección General de Pomoción Internacional</t>
    </r>
  </si>
  <si>
    <t>EC3-037</t>
  </si>
  <si>
    <t>Inversión privada nacional captada por Jalisco</t>
  </si>
  <si>
    <t>Este indicador reﬁere el monto de las inversiones privadas nacionales que han sido captadas por los diferentes municipios del estado durante el período de un año.</t>
  </si>
  <si>
    <t>EC3-362</t>
  </si>
  <si>
    <t>Inversión privada mixta</t>
  </si>
  <si>
    <t>Este indicador reﬁere el monto de la inversión privada mixta que se compone de capital de origen nacional y capital de algún otro país, que ha sido registrado por los diferentes municipios del estado durante el período de un año.</t>
  </si>
  <si>
    <t>EC3-038</t>
  </si>
  <si>
    <t>Porcentaje de inversión privada para las regiones respecto a la zona metropolitana de Guadalajara</t>
  </si>
  <si>
    <t>Este indicador reﬁere el porcentaje de participación de las regiones fuera de la ZMG, del total de los montos de inversión registrados durante el año</t>
  </si>
  <si>
    <t>EC3-041</t>
  </si>
  <si>
    <t>Participación en ferias y exposiciones realizadas en el país</t>
  </si>
  <si>
    <t>Este indicador se reﬁere a las ferias y exposiciones realizadas dentro y fuera del estado para ofertar lo que en él se produce, 
y para fomentar una cultura de consumo y posicionamiento de lo hecho en Jalisco.</t>
  </si>
  <si>
    <t>Programa 3.2: Fomento al Comercio y Servicios</t>
  </si>
  <si>
    <r>
      <rPr>
        <b/>
        <sz val="11"/>
        <color indexed="8"/>
        <rFont val="Arial Narrow"/>
        <family val="2"/>
      </rPr>
      <t>SEDECO</t>
    </r>
    <r>
      <rPr>
        <sz val="11"/>
        <color indexed="8"/>
        <rFont val="Arial Narrow"/>
        <family val="2"/>
      </rPr>
      <t xml:space="preserve"> / (Dirección de Comercio y Mercado Interno)</t>
    </r>
  </si>
  <si>
    <t>EC3-046</t>
  </si>
  <si>
    <t>Empresas con certificación internacional de calidad</t>
  </si>
  <si>
    <t>Este indicador se reﬁere a las empresas jaliscienses certiﬁcadas en las siguientes normas: ISO 9001, para el sistema de 
gestión de calidad a efectos de conﬁ anza interna, contractuales o de certiﬁ cación; ISO 14001, para el sistema de gestión 
medioambiental; ISO/TS 16949, referente a sistemas de gestión de calidad para el diseño, el desarrollo, la producción, la 
instalación y la reparación de productos relacionados con el sector de la automoción.</t>
  </si>
  <si>
    <t>Programa 3.6: Fomento a la Calidad y responsabilidad social de las empresas</t>
  </si>
  <si>
    <r>
      <rPr>
        <b/>
        <sz val="11"/>
        <color indexed="8"/>
        <rFont val="Arial Narrow"/>
        <family val="2"/>
      </rPr>
      <t>SEDECO / SEIJAL</t>
    </r>
    <r>
      <rPr>
        <sz val="11"/>
        <color indexed="8"/>
        <rFont val="Arial Narrow"/>
        <family val="2"/>
      </rPr>
      <t xml:space="preserve"> / Contacto de Unión Emp.</t>
    </r>
  </si>
  <si>
    <t>EC3-056</t>
  </si>
  <si>
    <t>Porcentaje de la población económicamente activa que ha recibido capacitación.</t>
  </si>
  <si>
    <t>La variable denominada porcentaje de la PEA que recibe capacitación es un indicador que publica el INEGI, registrado por la STPS, el cual reporta el porcentaje de la población económicamente activa que participa en comisiones mixtas de capacitación y adiestramiento. Estas comisiones tienen como ﬁ nalidad coordinar la impartición de la capacitación y el adiestramiento a los trabajadores de la empresa y son integradas por personal tanto de la parte patronal, como de la parte trabajadora, además de ser una obligación patronal establecida en la Ley Federal del Trabajo.</t>
  </si>
  <si>
    <r>
      <rPr>
        <b/>
        <sz val="11"/>
        <color indexed="8"/>
        <rFont val="Arial Narrow"/>
        <family val="2"/>
      </rPr>
      <t>SEIJAL</t>
    </r>
    <r>
      <rPr>
        <sz val="11"/>
        <color indexed="8"/>
        <rFont val="Arial Narrow"/>
        <family val="2"/>
      </rPr>
      <t xml:space="preserve"> / INEGI / ENOE</t>
    </r>
  </si>
  <si>
    <t>EC3-058</t>
  </si>
  <si>
    <t>Personas con capacitación empresarial profesional con certificación del Instituto Jalisciense de la Calidad</t>
  </si>
  <si>
    <t>Este indicador muestra el número de personas beneﬁ ciadas con capacitación especializada, vía el Instituto Jalisciense de la 
Calidad.</t>
  </si>
  <si>
    <t>Instituto Jalisciense de la Calidad</t>
  </si>
  <si>
    <t>EC3-063</t>
  </si>
  <si>
    <t>Empresas artesanales con calidad de exportación</t>
  </si>
  <si>
    <t>Número de artesanos que producen artesanías con calidad de exportación, entendiendo a los artesanos como unidades de 
producción individual (empresas)</t>
  </si>
  <si>
    <t>Programa 3.7: Impulso a la Comercialización y Exportación</t>
  </si>
  <si>
    <t>Instituto de la Artesanía Jalisciense</t>
  </si>
  <si>
    <t>-</t>
  </si>
  <si>
    <t>Aplica cuando se tiene una avance mayor al 100% con respecto a la meta mensual o en su caso menor al 80%</t>
  </si>
  <si>
    <t>El logro mensual con mayor relevancia en el mes por parte de su Dirección General, se debe redactar de forma sencilla e institucional. Favor de incluir los datos de contacto para mayor información.</t>
  </si>
  <si>
    <t>Sept.</t>
  </si>
  <si>
    <t>Oct.</t>
  </si>
  <si>
    <t>Nov.</t>
  </si>
  <si>
    <t>Dic.</t>
  </si>
  <si>
    <t>Feb.</t>
  </si>
  <si>
    <t>Meta Feb.</t>
  </si>
  <si>
    <t>Meta Agto.</t>
  </si>
  <si>
    <t>Meta Sept.</t>
  </si>
  <si>
    <t>Meta Octub.</t>
  </si>
  <si>
    <t>Meta Nov.</t>
  </si>
  <si>
    <t>Meta Dic.</t>
  </si>
  <si>
    <t xml:space="preserve"> Mar.</t>
  </si>
  <si>
    <t>Agto.</t>
  </si>
  <si>
    <t xml:space="preserve"> Oct.</t>
  </si>
  <si>
    <t xml:space="preserve"> Dic.</t>
  </si>
  <si>
    <t xml:space="preserve"> Diciembre 2013</t>
  </si>
  <si>
    <t>SUMA TOTAL ACUMULADA</t>
  </si>
  <si>
    <t>% TOTAL ACUMULADO</t>
  </si>
  <si>
    <t>En el mes de noviembre/2013, se apoyó a 9 artesanos, 1 mediante un Seminario denominado "Guadalajara y sus fortalezas ante el comercio internacional", evento de capacitación organizado por el Ayto. de Guadalajara, con difusión por parte del IAJ entre los artesanos; asimismo se gestionó y logró el apoyo con Promexico para pagar el transporte aéreo para el evento "Expoartesanal Navideña 2013 en Lynwood CA" para 8 artesanos de 5 municipios.</t>
  </si>
  <si>
    <r>
      <rPr>
        <b/>
        <sz val="9"/>
        <color theme="1"/>
        <rFont val="Calibri"/>
        <family val="2"/>
        <scheme val="minor"/>
      </rPr>
      <t>Devido a la falta de presupuesto en el presente año, éste componente no se llevará a cabo,</t>
    </r>
    <r>
      <rPr>
        <sz val="9"/>
        <color theme="1"/>
        <rFont val="Calibri"/>
        <family val="2"/>
        <scheme val="minor"/>
      </rPr>
      <t xml:space="preserve"> pero estamos trabajando internamente en el avance del mismo en cuanto a órden, organización, limpieza y mejoras en las instalaciones, así como en las actividades y actitudes del personal de la Institución.</t>
    </r>
  </si>
  <si>
    <t>Al cierre del mes de diciembre del presente año, se han apoyado a 1507 artesanos, superando la meta del año 2012 de 1400 artesanos beneficiados, esto gracias a la participación que el IAJ ha tenido en espacios de venta no calendarizdos y al recurso que se bajó de la cuenta de Productividad Jalisco.</t>
  </si>
  <si>
    <t>En el mes de diciembre/13, se apoyó a 125 artesanos mediante una exposición local y dos internacionales, beneficiando a una población de 1443 personas y protegiendo el empleo de 717 . cabe mencionar que por causas ajenas durante el mes de julio no se pudo reportar un apoyo brindado a dos artesanos que participaron en un evento en la Santa Fe, Nvo. Méx. EUA, por lo que se reporte en éste mes.</t>
  </si>
  <si>
    <t>Durante ésta administración, se están realizando cambios en la escenografía del diseño de tiendas; ante esto se bajó la adquisición de artesanía ocasionando que solo  9 artesanos de cinco Mpios. se hayan beneficiado en el mes de diciembre/13, la compra total directa de los productos fue por $227,190.00pesos; por lo que lamentablemente no alcanzamos la meta programada anual de 400 compras artesanales.</t>
  </si>
  <si>
    <t>Sin avance en el mes de diciembre/13, la meta se alcanzó y rebasó en el mes de noviembre</t>
  </si>
  <si>
    <t>En diciembre/13, se realizaron 6 trabajos más de diseño gráfico, cabe informar que se consiguió revasar la meta debido a que se atendieron de 7 a 8 artesanos mensuales, esto debido a que el artesano en ocasiones no continua con el seguimiento del desarrollo de su producto y por consecuencia se archivaba su proceso, continuando con la lista de espera que se tenía al momento.</t>
  </si>
  <si>
    <t>En el mes de diciembre/13, se registró 1- marca comercial.</t>
  </si>
  <si>
    <t>En el me de diciembre/13, se capacitó a 218 artesanos.</t>
  </si>
  <si>
    <t>En el presente mes se  logró presentó ante el Registro Público de la Propiedad de Lagos de Morenos, alisco, las 23 Actas Constitutivas del Mpio. De Teocaltiche y la Cooperativa de los Artesanos de Encarnación de Díaz.</t>
  </si>
  <si>
    <t>En el presente més, se logró capacitar a 218 artesanos más en las siguientes técnicas artesanales;  15- en Pintura al Óleo  en el mpio. de Teocuitatlán de Corona; 25- en Elaboración de pintura orgánica, en Gómez Farías; 18- en Talabartería en  Colotlán; 52- en  Deshilado inicial y avanzado en Tuxpan, Jal.; 25- en Elaboración de macetas artesanales en piedra de rio, en  El Limón; 16- en Labrado de Cantera en el Mpio. de Huejuquilla; 18- en Fibras begetales, en el Mpio. de Mascota, Jal; 7- en Inglés para comercializar artesanías, en el Mpio. de Magdalena, Jal.; 20- en la misma técnica de Inglés en Tonalá y 7- más en Guadalajara; y finalmente 15- en Talabartería, Piteado y Cincelado en Autlán de Navarro.</t>
  </si>
  <si>
    <r>
      <t>En diciembre/13, se realizaron 2 Certamen, el "4to. Certamen Estatal de Creación Artesanal  Textil" Beneficiando a 15  artesanos;  la covocatoria se realizó para los 125 Municipios, participando 140 obras de 17 Municipios, el monto en premios fue por $90,000.00pesos; asimismo, se realizó el 1er. Certamen Estatal de Creación Navideña, con la participación de 42 obras de 10 Municipios, los beneficiados fueron 14 y el monto de premios fue por $60,000.00pesos.</t>
    </r>
    <r>
      <rPr>
        <b/>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</si>
</sst>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3" x14ac:knownFonts="1">
    <font>
      <sz val="11"/>
      <color theme="1"/>
      <name val="Calibri"/>
      <family val="2"/>
      <scheme val="minor"/>
    </font>
    <font>
      <sz val="11"/>
      <color theme="1"/>
      <name val="Calibri"/>
      <family val="2"/>
      <scheme val="minor"/>
    </font>
    <font>
      <b/>
      <sz val="18"/>
      <name val="Arial"/>
      <family val="2"/>
    </font>
    <font>
      <b/>
      <sz val="12"/>
      <color indexed="9"/>
      <name val="Arial"/>
      <family val="2"/>
    </font>
    <font>
      <b/>
      <sz val="14"/>
      <color theme="0"/>
      <name val="Arial"/>
      <family val="2"/>
    </font>
    <font>
      <b/>
      <sz val="12"/>
      <color indexed="9"/>
      <name val="Arial Narrow"/>
      <family val="2"/>
    </font>
    <font>
      <b/>
      <sz val="18"/>
      <color theme="1"/>
      <name val="Arial Narrow"/>
      <family val="2"/>
    </font>
    <font>
      <b/>
      <sz val="10"/>
      <color indexed="9"/>
      <name val="Arial"/>
      <family val="2"/>
    </font>
    <font>
      <b/>
      <sz val="9"/>
      <color indexed="9"/>
      <name val="Arial"/>
      <family val="2"/>
    </font>
    <font>
      <b/>
      <sz val="10"/>
      <name val="Arial"/>
      <family val="2"/>
    </font>
    <font>
      <b/>
      <sz val="9"/>
      <name val="Arial"/>
      <family val="2"/>
    </font>
    <font>
      <sz val="9"/>
      <name val="Arial Narrow"/>
      <family val="2"/>
    </font>
    <font>
      <sz val="11"/>
      <color theme="1"/>
      <name val="Arial Narrow"/>
      <family val="2"/>
    </font>
    <font>
      <sz val="10"/>
      <name val="Arial Narrow"/>
      <family val="2"/>
    </font>
    <font>
      <b/>
      <sz val="12"/>
      <name val="Arial Narrow"/>
      <family val="2"/>
    </font>
    <font>
      <b/>
      <sz val="12"/>
      <color indexed="56"/>
      <name val="Arial Narrow"/>
      <family val="2"/>
    </font>
    <font>
      <b/>
      <sz val="9"/>
      <color indexed="9"/>
      <name val="Arial Narrow"/>
      <family val="2"/>
    </font>
    <font>
      <b/>
      <sz val="11"/>
      <color indexed="9"/>
      <name val="Arial Narrow"/>
      <family val="2"/>
    </font>
    <font>
      <sz val="12"/>
      <name val="Arial Narrow"/>
      <family val="2"/>
    </font>
    <font>
      <sz val="11"/>
      <color indexed="8"/>
      <name val="Arial Narrow"/>
      <family val="2"/>
    </font>
    <font>
      <b/>
      <sz val="11"/>
      <color indexed="8"/>
      <name val="Arial Narrow"/>
      <family val="2"/>
    </font>
    <font>
      <sz val="11"/>
      <name val="Arial Narrow"/>
      <family val="2"/>
    </font>
    <font>
      <sz val="11"/>
      <color indexed="56"/>
      <name val="Arial Narrow"/>
      <family val="2"/>
    </font>
    <font>
      <sz val="11"/>
      <color theme="9" tint="-0.499984740745262"/>
      <name val="Arial Narrow"/>
      <family val="2"/>
    </font>
    <font>
      <b/>
      <sz val="11"/>
      <color theme="3"/>
      <name val="Arial Narrow"/>
      <family val="2"/>
    </font>
    <font>
      <sz val="16"/>
      <color theme="9" tint="-0.499984740745262"/>
      <name val="Arial Narrow"/>
      <family val="2"/>
    </font>
    <font>
      <sz val="10"/>
      <color indexed="8"/>
      <name val="Arial Narrow"/>
      <family val="2"/>
    </font>
    <font>
      <b/>
      <sz val="11"/>
      <color theme="1"/>
      <name val="Calibri"/>
      <family val="2"/>
      <scheme val="minor"/>
    </font>
    <font>
      <sz val="9"/>
      <color theme="1"/>
      <name val="Calibri"/>
      <family val="2"/>
      <scheme val="minor"/>
    </font>
    <font>
      <sz val="10"/>
      <color theme="1"/>
      <name val="Calibri"/>
      <family val="2"/>
      <scheme val="minor"/>
    </font>
    <font>
      <sz val="11"/>
      <color theme="1"/>
      <name val="Arial"/>
      <family val="2"/>
    </font>
    <font>
      <b/>
      <sz val="9"/>
      <color theme="1"/>
      <name val="Calibri"/>
      <family val="2"/>
      <scheme val="minor"/>
    </font>
    <font>
      <sz val="9"/>
      <color theme="1"/>
      <name val="Arial"/>
      <family val="2"/>
    </font>
  </fonts>
  <fills count="19">
    <fill>
      <patternFill patternType="none"/>
    </fill>
    <fill>
      <patternFill patternType="gray125"/>
    </fill>
    <fill>
      <patternFill patternType="solid">
        <fgColor theme="5" tint="0.7999816888943144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theme="3"/>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0" fontId="2" fillId="5" borderId="0" xfId="0" applyFont="1" applyFill="1" applyBorder="1" applyAlignment="1">
      <alignment vertical="center" wrapText="1"/>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0" fontId="5" fillId="5" borderId="0" xfId="0" applyFont="1" applyFill="1" applyBorder="1" applyAlignment="1">
      <alignment vertical="center" wrapText="1"/>
    </xf>
    <xf numFmtId="0" fontId="6" fillId="8" borderId="4" xfId="0" applyFont="1" applyFill="1" applyBorder="1" applyAlignment="1">
      <alignment horizontal="center" vertical="center"/>
    </xf>
    <xf numFmtId="0" fontId="0" fillId="0" borderId="0" xfId="0" applyAlignment="1">
      <alignment horizontal="center" vertical="center"/>
    </xf>
    <xf numFmtId="0" fontId="7" fillId="3"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3" fillId="5" borderId="0" xfId="0" applyFont="1" applyFill="1" applyBorder="1" applyAlignment="1">
      <alignment vertical="center" wrapText="1"/>
    </xf>
    <xf numFmtId="0" fontId="7" fillId="10" borderId="4"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0" fillId="13" borderId="4" xfId="0" applyFill="1" applyBorder="1" applyAlignment="1">
      <alignment vertical="center" wrapText="1"/>
    </xf>
    <xf numFmtId="0" fontId="11" fillId="0" borderId="4" xfId="0" applyFont="1" applyFill="1" applyBorder="1" applyAlignment="1">
      <alignment horizontal="justify" vertical="center" wrapText="1"/>
    </xf>
    <xf numFmtId="3" fontId="12" fillId="0" borderId="4"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3" fontId="0" fillId="0" borderId="4" xfId="0" applyNumberFormat="1" applyFill="1" applyBorder="1" applyAlignment="1">
      <alignment horizontal="center" vertical="center"/>
    </xf>
    <xf numFmtId="0" fontId="0" fillId="0" borderId="4" xfId="0" applyFill="1" applyBorder="1"/>
    <xf numFmtId="0" fontId="0" fillId="0" borderId="0" xfId="0" applyFill="1" applyBorder="1"/>
    <xf numFmtId="0" fontId="0" fillId="0" borderId="0" xfId="0" applyFill="1"/>
    <xf numFmtId="0" fontId="15" fillId="0" borderId="0" xfId="0" applyFont="1" applyFill="1" applyBorder="1" applyAlignment="1">
      <alignment vertical="center" wrapText="1"/>
    </xf>
    <xf numFmtId="17" fontId="5" fillId="15" borderId="10" xfId="0" applyNumberFormat="1" applyFont="1" applyFill="1" applyBorder="1" applyAlignment="1">
      <alignment horizontal="center" vertical="center" wrapText="1"/>
    </xf>
    <xf numFmtId="17" fontId="5" fillId="15" borderId="4"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19" fillId="0" borderId="4" xfId="0" applyFont="1" applyFill="1" applyBorder="1" applyAlignment="1">
      <alignment horizontal="justify" vertical="center" wrapText="1"/>
    </xf>
    <xf numFmtId="0" fontId="19" fillId="0" borderId="4" xfId="0" applyFont="1" applyFill="1" applyBorder="1" applyAlignment="1">
      <alignment horizontal="center" vertical="center" wrapText="1"/>
    </xf>
    <xf numFmtId="3" fontId="19" fillId="0" borderId="6" xfId="0" applyNumberFormat="1" applyFont="1" applyFill="1" applyBorder="1" applyAlignment="1">
      <alignment horizontal="center" vertical="center"/>
    </xf>
    <xf numFmtId="3" fontId="19" fillId="0" borderId="6"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wrapText="1"/>
    </xf>
    <xf numFmtId="3" fontId="22" fillId="0" borderId="6" xfId="0" applyNumberFormat="1" applyFont="1" applyFill="1" applyBorder="1" applyAlignment="1">
      <alignment horizontal="center" vertical="center" wrapText="1"/>
    </xf>
    <xf numFmtId="3" fontId="23" fillId="0" borderId="6" xfId="0" applyNumberFormat="1" applyFont="1" applyFill="1" applyBorder="1" applyAlignment="1">
      <alignment horizontal="center" vertical="center" wrapText="1"/>
    </xf>
    <xf numFmtId="3" fontId="24" fillId="0" borderId="4" xfId="0" applyNumberFormat="1" applyFont="1" applyFill="1" applyBorder="1" applyAlignment="1">
      <alignment horizontal="center" vertical="center" wrapText="1"/>
    </xf>
    <xf numFmtId="3" fontId="24" fillId="13" borderId="4" xfId="0" applyNumberFormat="1" applyFont="1" applyFill="1" applyBorder="1" applyAlignment="1">
      <alignment horizontal="center" vertical="center" wrapText="1"/>
    </xf>
    <xf numFmtId="3" fontId="24" fillId="16" borderId="4"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0" fontId="0" fillId="0" borderId="4" xfId="0" applyFont="1" applyFill="1" applyBorder="1" applyAlignment="1">
      <alignment vertical="top" wrapText="1"/>
    </xf>
    <xf numFmtId="0" fontId="0" fillId="0" borderId="0" xfId="0" applyFont="1" applyFill="1"/>
    <xf numFmtId="4" fontId="19" fillId="0" borderId="4" xfId="0" applyNumberFormat="1" applyFont="1" applyFill="1" applyBorder="1" applyAlignment="1">
      <alignment horizontal="center" vertical="center"/>
    </xf>
    <xf numFmtId="2" fontId="19" fillId="0" borderId="4" xfId="0" applyNumberFormat="1" applyFont="1" applyFill="1" applyBorder="1" applyAlignment="1">
      <alignment horizontal="center" vertical="center"/>
    </xf>
    <xf numFmtId="2" fontId="19" fillId="0" borderId="4" xfId="0" applyNumberFormat="1" applyFont="1" applyFill="1" applyBorder="1" applyAlignment="1">
      <alignment horizontal="center" vertical="center" wrapText="1"/>
    </xf>
    <xf numFmtId="2" fontId="21" fillId="0" borderId="4" xfId="0" applyNumberFormat="1" applyFont="1" applyFill="1" applyBorder="1" applyAlignment="1">
      <alignment horizontal="center" vertical="center" wrapText="1"/>
    </xf>
    <xf numFmtId="3" fontId="22" fillId="0" borderId="4" xfId="0" applyNumberFormat="1" applyFont="1" applyFill="1" applyBorder="1" applyAlignment="1">
      <alignment horizontal="center" vertical="center" wrapText="1"/>
    </xf>
    <xf numFmtId="3" fontId="23" fillId="0" borderId="4" xfId="0" applyNumberFormat="1" applyFont="1" applyFill="1" applyBorder="1" applyAlignment="1">
      <alignment horizontal="center" vertical="center" wrapText="1"/>
    </xf>
    <xf numFmtId="4" fontId="24" fillId="0" borderId="4" xfId="0" applyNumberFormat="1" applyFont="1" applyFill="1" applyBorder="1" applyAlignment="1">
      <alignment horizontal="center" vertical="center" wrapText="1"/>
    </xf>
    <xf numFmtId="4" fontId="24" fillId="16" borderId="4" xfId="0" applyNumberFormat="1" applyFont="1" applyFill="1" applyBorder="1" applyAlignment="1">
      <alignment horizontal="center" vertical="center" wrapText="1"/>
    </xf>
    <xf numFmtId="4" fontId="24" fillId="13" borderId="4"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0" fontId="21" fillId="0" borderId="4" xfId="1" applyNumberFormat="1" applyFont="1" applyFill="1" applyBorder="1" applyAlignment="1">
      <alignment horizontal="center" vertical="center" wrapText="1"/>
    </xf>
    <xf numFmtId="164" fontId="19" fillId="0" borderId="4" xfId="1" applyNumberFormat="1" applyFont="1" applyFill="1" applyBorder="1" applyAlignment="1">
      <alignment horizontal="center" vertical="center"/>
    </xf>
    <xf numFmtId="9" fontId="19" fillId="0" borderId="4" xfId="1" applyFont="1" applyFill="1" applyBorder="1" applyAlignment="1">
      <alignment horizontal="center" vertical="center"/>
    </xf>
    <xf numFmtId="9" fontId="19" fillId="0" borderId="4" xfId="1" applyNumberFormat="1" applyFont="1" applyFill="1" applyBorder="1" applyAlignment="1">
      <alignment horizontal="center" vertical="center" wrapText="1"/>
    </xf>
    <xf numFmtId="10" fontId="21" fillId="0" borderId="4" xfId="1" applyNumberFormat="1" applyFont="1" applyFill="1" applyBorder="1" applyAlignment="1">
      <alignment horizontal="center" vertical="center" wrapText="1"/>
    </xf>
    <xf numFmtId="9" fontId="22" fillId="0" borderId="4" xfId="1" applyNumberFormat="1" applyFont="1" applyFill="1" applyBorder="1" applyAlignment="1">
      <alignment horizontal="center" vertical="center" wrapText="1"/>
    </xf>
    <xf numFmtId="9" fontId="23" fillId="0" borderId="4" xfId="1" applyFont="1" applyFill="1" applyBorder="1" applyAlignment="1">
      <alignment horizontal="center" vertical="center" wrapText="1"/>
    </xf>
    <xf numFmtId="9" fontId="24" fillId="0" borderId="4" xfId="1" applyNumberFormat="1" applyFont="1" applyFill="1" applyBorder="1" applyAlignment="1">
      <alignment horizontal="center" vertical="center" wrapText="1"/>
    </xf>
    <xf numFmtId="9" fontId="24" fillId="13" borderId="4" xfId="1" applyNumberFormat="1" applyFont="1" applyFill="1" applyBorder="1" applyAlignment="1">
      <alignment horizontal="center" vertical="center" wrapText="1"/>
    </xf>
    <xf numFmtId="9" fontId="24" fillId="16" borderId="4" xfId="1" applyNumberFormat="1" applyFont="1" applyFill="1" applyBorder="1" applyAlignment="1">
      <alignment horizontal="center" vertical="center" wrapText="1"/>
    </xf>
    <xf numFmtId="9" fontId="25" fillId="0" borderId="4" xfId="1" applyFont="1" applyFill="1" applyBorder="1" applyAlignment="1">
      <alignment horizontal="center" vertical="center" wrapText="1"/>
    </xf>
    <xf numFmtId="3" fontId="19" fillId="0" borderId="4" xfId="0" applyNumberFormat="1" applyFont="1" applyFill="1" applyBorder="1" applyAlignment="1">
      <alignment horizontal="center" vertical="center" wrapText="1"/>
    </xf>
    <xf numFmtId="3" fontId="21" fillId="0" borderId="4" xfId="0" applyNumberFormat="1" applyFont="1" applyFill="1" applyBorder="1" applyAlignment="1">
      <alignment horizontal="center" vertical="center" wrapText="1"/>
    </xf>
    <xf numFmtId="10" fontId="19" fillId="0" borderId="4" xfId="1" applyNumberFormat="1" applyFont="1" applyFill="1" applyBorder="1" applyAlignment="1">
      <alignment horizontal="center" vertical="center" wrapText="1"/>
    </xf>
    <xf numFmtId="10" fontId="22" fillId="0" borderId="4" xfId="1" applyNumberFormat="1" applyFont="1" applyFill="1" applyBorder="1" applyAlignment="1">
      <alignment horizontal="center" vertical="center" wrapText="1"/>
    </xf>
    <xf numFmtId="10" fontId="23" fillId="0" borderId="4" xfId="1" applyNumberFormat="1" applyFont="1" applyFill="1" applyBorder="1" applyAlignment="1">
      <alignment horizontal="center" vertical="center" wrapText="1"/>
    </xf>
    <xf numFmtId="10" fontId="24" fillId="0" borderId="4" xfId="1" applyNumberFormat="1" applyFont="1" applyFill="1" applyBorder="1" applyAlignment="1">
      <alignment horizontal="center" vertical="center" wrapText="1"/>
    </xf>
    <xf numFmtId="10" fontId="24" fillId="13" borderId="4" xfId="1" applyNumberFormat="1" applyFont="1" applyFill="1" applyBorder="1" applyAlignment="1">
      <alignment horizontal="center" vertical="center" wrapText="1"/>
    </xf>
    <xf numFmtId="10" fontId="24" fillId="16" borderId="4" xfId="1" applyNumberFormat="1" applyFont="1" applyFill="1" applyBorder="1" applyAlignment="1">
      <alignment horizontal="center" vertical="center" wrapText="1"/>
    </xf>
    <xf numFmtId="10" fontId="25" fillId="0" borderId="4" xfId="1"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3" fontId="19" fillId="0" borderId="4" xfId="0" applyNumberFormat="1" applyFont="1" applyFill="1" applyBorder="1" applyAlignment="1">
      <alignment horizontal="center" vertical="center"/>
    </xf>
    <xf numFmtId="0" fontId="26" fillId="0" borderId="4"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4" xfId="0" applyFill="1" applyBorder="1" applyAlignment="1">
      <alignment vertical="top" wrapText="1"/>
    </xf>
    <xf numFmtId="0" fontId="0" fillId="13" borderId="4" xfId="0" applyFont="1" applyFill="1" applyBorder="1" applyAlignment="1">
      <alignment vertical="center" wrapText="1"/>
    </xf>
    <xf numFmtId="0" fontId="4" fillId="7" borderId="0" xfId="0" applyFont="1" applyFill="1" applyBorder="1" applyAlignment="1">
      <alignment horizontal="center" vertical="center" wrapText="1"/>
    </xf>
    <xf numFmtId="3" fontId="27" fillId="0" borderId="4" xfId="0" applyNumberFormat="1" applyFont="1" applyFill="1" applyBorder="1" applyAlignment="1">
      <alignment horizontal="center" vertical="center"/>
    </xf>
    <xf numFmtId="43" fontId="27" fillId="0" borderId="4" xfId="2" applyFont="1" applyFill="1" applyBorder="1" applyAlignment="1">
      <alignment horizontal="center" vertical="center"/>
    </xf>
    <xf numFmtId="0" fontId="29" fillId="0" borderId="4" xfId="0" applyFont="1" applyFill="1" applyBorder="1" applyAlignment="1">
      <alignment vertical="top" wrapText="1"/>
    </xf>
    <xf numFmtId="0" fontId="29" fillId="0" borderId="4" xfId="0" applyFont="1" applyFill="1" applyBorder="1" applyAlignment="1">
      <alignment vertical="center" wrapText="1"/>
    </xf>
    <xf numFmtId="0" fontId="30" fillId="17" borderId="4" xfId="0" applyFont="1" applyFill="1" applyBorder="1" applyAlignment="1">
      <alignment vertical="center" wrapText="1"/>
    </xf>
    <xf numFmtId="0" fontId="29" fillId="0" borderId="11" xfId="0" applyFont="1" applyBorder="1" applyAlignment="1">
      <alignment horizontal="left" vertical="center" wrapText="1"/>
    </xf>
    <xf numFmtId="0" fontId="28" fillId="0" borderId="4" xfId="0" applyFont="1" applyFill="1" applyBorder="1" applyAlignment="1">
      <alignment vertical="top" wrapText="1" readingOrder="1"/>
    </xf>
    <xf numFmtId="0" fontId="28" fillId="0" borderId="4" xfId="0" applyFont="1" applyFill="1" applyBorder="1" applyAlignment="1">
      <alignment vertical="center" wrapText="1"/>
    </xf>
    <xf numFmtId="0" fontId="32" fillId="17" borderId="4" xfId="0" applyFont="1" applyFill="1" applyBorder="1" applyAlignment="1">
      <alignment vertical="center" wrapText="1"/>
    </xf>
    <xf numFmtId="0" fontId="28" fillId="17" borderId="4" xfId="0" applyFont="1" applyFill="1" applyBorder="1" applyAlignment="1">
      <alignment vertical="center" wrapText="1"/>
    </xf>
    <xf numFmtId="0" fontId="28" fillId="18" borderId="4" xfId="0" applyFont="1" applyFill="1" applyBorder="1" applyAlignment="1">
      <alignment vertical="center" wrapText="1"/>
    </xf>
    <xf numFmtId="0" fontId="28" fillId="0" borderId="4" xfId="0" applyNumberFormat="1" applyFont="1" applyFill="1" applyBorder="1" applyAlignment="1">
      <alignment vertical="top" wrapText="1"/>
    </xf>
    <xf numFmtId="0" fontId="4" fillId="7"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5" fillId="15" borderId="4" xfId="0" applyNumberFormat="1" applyFont="1" applyFill="1" applyBorder="1" applyAlignment="1">
      <alignment horizontal="center" vertical="center" wrapText="1"/>
    </xf>
    <xf numFmtId="17" fontId="17" fillId="15" borderId="4" xfId="0" applyNumberFormat="1" applyFont="1" applyFill="1" applyBorder="1" applyAlignment="1">
      <alignment horizontal="center" vertical="center" wrapText="1"/>
    </xf>
    <xf numFmtId="17" fontId="5" fillId="15" borderId="10" xfId="0" applyNumberFormat="1" applyFont="1" applyFill="1" applyBorder="1" applyAlignment="1">
      <alignment horizontal="center" vertical="center" wrapText="1"/>
    </xf>
    <xf numFmtId="17" fontId="5" fillId="15" borderId="4" xfId="0" applyNumberFormat="1" applyFont="1" applyFill="1" applyBorder="1" applyAlignment="1">
      <alignment horizontal="center" vertical="center" wrapText="1"/>
    </xf>
    <xf numFmtId="3" fontId="14" fillId="14" borderId="13" xfId="0" applyNumberFormat="1" applyFont="1" applyFill="1" applyBorder="1" applyAlignment="1">
      <alignment horizontal="center" vertical="center" wrapText="1"/>
    </xf>
    <xf numFmtId="3" fontId="14" fillId="14" borderId="16" xfId="0" applyNumberFormat="1" applyFont="1" applyFill="1" applyBorder="1" applyAlignment="1">
      <alignment horizontal="center" vertical="center" wrapText="1"/>
    </xf>
    <xf numFmtId="0" fontId="14" fillId="0" borderId="0" xfId="0" applyFont="1" applyFill="1" applyBorder="1" applyAlignment="1">
      <alignment horizontal="right" vertical="center" wrapText="1"/>
    </xf>
    <xf numFmtId="0" fontId="14" fillId="14" borderId="7"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14" fillId="14"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4" fillId="14" borderId="12" xfId="0" applyNumberFormat="1" applyFont="1" applyFill="1" applyBorder="1" applyAlignment="1">
      <alignment horizontal="center" vertical="center" wrapText="1"/>
    </xf>
    <xf numFmtId="0" fontId="14" fillId="14" borderId="14" xfId="0" applyNumberFormat="1" applyFont="1" applyFill="1" applyBorder="1" applyAlignment="1">
      <alignment horizontal="center" vertical="center" wrapText="1"/>
    </xf>
    <xf numFmtId="0" fontId="14" fillId="14" borderId="4" xfId="0" applyNumberFormat="1" applyFont="1" applyFill="1" applyBorder="1" applyAlignment="1">
      <alignment horizontal="center" vertical="center" wrapText="1"/>
    </xf>
    <xf numFmtId="0" fontId="14" fillId="14" borderId="15" xfId="0" applyNumberFormat="1" applyFont="1" applyFill="1" applyBorder="1" applyAlignment="1">
      <alignment horizontal="center" vertical="center" wrapText="1"/>
    </xf>
    <xf numFmtId="0" fontId="5" fillId="15" borderId="10" xfId="0" applyNumberFormat="1" applyFont="1" applyFill="1" applyBorder="1" applyAlignment="1">
      <alignment horizontal="center" vertical="center" wrapText="1"/>
    </xf>
    <xf numFmtId="0" fontId="5" fillId="15" borderId="4" xfId="0" applyNumberFormat="1"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
  <sheetViews>
    <sheetView tabSelected="1" zoomScale="70" zoomScaleNormal="70" workbookViewId="0">
      <selection sqref="A1:XFD10"/>
    </sheetView>
  </sheetViews>
  <sheetFormatPr baseColWidth="10" defaultRowHeight="15" x14ac:dyDescent="0.25"/>
  <cols>
    <col min="3" max="3" width="19.7109375" customWidth="1"/>
    <col min="4" max="4" width="12.7109375" customWidth="1"/>
    <col min="5" max="5" width="13.5703125" customWidth="1"/>
    <col min="6" max="6" width="8.85546875" customWidth="1"/>
    <col min="7" max="7" width="28.140625" customWidth="1"/>
    <col min="8" max="8" width="7.85546875" customWidth="1"/>
    <col min="9" max="9" width="7.5703125" customWidth="1"/>
    <col min="10" max="10" width="6.140625" customWidth="1"/>
    <col min="11" max="11" width="7.85546875" customWidth="1"/>
    <col min="12" max="12" width="6.85546875" customWidth="1"/>
    <col min="13" max="13" width="7" customWidth="1"/>
    <col min="14" max="14" width="6.85546875" customWidth="1"/>
    <col min="15" max="15" width="6.5703125" customWidth="1"/>
    <col min="16" max="16" width="9" customWidth="1"/>
    <col min="17" max="17" width="6.5703125" customWidth="1"/>
    <col min="18" max="18" width="5.7109375" customWidth="1"/>
    <col min="19" max="19" width="6.140625" customWidth="1"/>
    <col min="20" max="20" width="5.42578125" customWidth="1"/>
    <col min="21" max="21" width="1.7109375" customWidth="1"/>
    <col min="22" max="22" width="7.140625" customWidth="1"/>
    <col min="23" max="23" width="8.5703125" customWidth="1"/>
    <col min="24" max="24" width="7.5703125" customWidth="1"/>
    <col min="25" max="25" width="8.5703125" customWidth="1"/>
    <col min="26" max="26" width="7.140625" customWidth="1"/>
    <col min="27" max="27" width="7.5703125" customWidth="1"/>
    <col min="28" max="28" width="6.85546875" customWidth="1"/>
    <col min="29" max="30" width="7.28515625" customWidth="1"/>
    <col min="31" max="31" width="7.140625" customWidth="1"/>
    <col min="32" max="32" width="8.140625" customWidth="1"/>
    <col min="33" max="33" width="6" customWidth="1"/>
    <col min="34" max="34" width="6.140625" customWidth="1"/>
    <col min="35" max="35" width="1.85546875" customWidth="1"/>
    <col min="36" max="36" width="8.140625" customWidth="1"/>
    <col min="37" max="37" width="6.28515625" customWidth="1"/>
    <col min="38" max="38" width="6.5703125" customWidth="1"/>
    <col min="39" max="39" width="6.85546875" customWidth="1"/>
    <col min="40" max="41" width="7.85546875" customWidth="1"/>
    <col min="42" max="42" width="7.140625" customWidth="1"/>
    <col min="43" max="43" width="7.5703125" customWidth="1"/>
    <col min="44" max="45" width="6.140625" customWidth="1"/>
    <col min="46" max="46" width="5.42578125" customWidth="1"/>
    <col min="47" max="47" width="6" customWidth="1"/>
    <col min="48" max="48" width="1.42578125" customWidth="1"/>
    <col min="49" max="60" width="0" hidden="1" customWidth="1"/>
    <col min="61" max="61" width="11" customWidth="1"/>
    <col min="62" max="62" width="11.85546875" customWidth="1"/>
    <col min="63" max="63" width="1.85546875" customWidth="1"/>
    <col min="64" max="64" width="67.7109375" customWidth="1"/>
    <col min="65" max="65" width="98.42578125" customWidth="1"/>
  </cols>
  <sheetData>
    <row r="1" spans="1:65" s="6" customFormat="1" ht="30" customHeight="1" x14ac:dyDescent="0.25">
      <c r="A1" s="96" t="s">
        <v>0</v>
      </c>
      <c r="B1" s="96"/>
      <c r="C1" s="96"/>
      <c r="D1" s="96"/>
      <c r="E1" s="96"/>
      <c r="F1" s="96"/>
      <c r="G1" s="96"/>
      <c r="H1" s="97" t="s">
        <v>1</v>
      </c>
      <c r="I1" s="99" t="s">
        <v>2</v>
      </c>
      <c r="J1" s="99"/>
      <c r="K1" s="99"/>
      <c r="L1" s="99"/>
      <c r="M1" s="99"/>
      <c r="N1" s="99"/>
      <c r="O1" s="99"/>
      <c r="P1" s="99"/>
      <c r="Q1" s="99"/>
      <c r="R1" s="99"/>
      <c r="S1" s="99"/>
      <c r="T1" s="99"/>
      <c r="U1" s="1"/>
      <c r="V1" s="97" t="s">
        <v>3</v>
      </c>
      <c r="W1" s="100" t="s">
        <v>4</v>
      </c>
      <c r="X1" s="100"/>
      <c r="Y1" s="100"/>
      <c r="Z1" s="100"/>
      <c r="AA1" s="100"/>
      <c r="AB1" s="100"/>
      <c r="AC1" s="100"/>
      <c r="AD1" s="100"/>
      <c r="AE1" s="100"/>
      <c r="AF1" s="100"/>
      <c r="AG1" s="100"/>
      <c r="AH1" s="100"/>
      <c r="AI1" s="2"/>
      <c r="AJ1" s="101" t="s">
        <v>5</v>
      </c>
      <c r="AK1" s="101"/>
      <c r="AL1" s="101"/>
      <c r="AM1" s="101"/>
      <c r="AN1" s="101"/>
      <c r="AO1" s="101"/>
      <c r="AP1" s="101"/>
      <c r="AQ1" s="101"/>
      <c r="AR1" s="101"/>
      <c r="AS1" s="101"/>
      <c r="AT1" s="101"/>
      <c r="AU1" s="101"/>
      <c r="AV1" s="3"/>
      <c r="AW1" s="92" t="s">
        <v>6</v>
      </c>
      <c r="AX1" s="92"/>
      <c r="AY1" s="92"/>
      <c r="AZ1" s="92"/>
      <c r="BA1" s="92"/>
      <c r="BB1" s="92"/>
      <c r="BC1" s="92"/>
      <c r="BD1" s="92"/>
      <c r="BE1" s="92"/>
      <c r="BF1" s="92"/>
      <c r="BG1" s="92"/>
      <c r="BH1" s="92"/>
      <c r="BI1" s="79"/>
      <c r="BJ1" s="79"/>
      <c r="BK1" s="4"/>
      <c r="BL1" s="5" t="s">
        <v>7</v>
      </c>
      <c r="BM1" s="5" t="s">
        <v>8</v>
      </c>
    </row>
    <row r="2" spans="1:65" ht="65.25" customHeight="1" x14ac:dyDescent="0.25">
      <c r="A2" s="7" t="s">
        <v>9</v>
      </c>
      <c r="B2" s="7" t="s">
        <v>10</v>
      </c>
      <c r="C2" s="7" t="s">
        <v>11</v>
      </c>
      <c r="D2" s="7" t="s">
        <v>12</v>
      </c>
      <c r="E2" s="7" t="s">
        <v>13</v>
      </c>
      <c r="F2" s="7" t="s">
        <v>14</v>
      </c>
      <c r="G2" s="7" t="s">
        <v>15</v>
      </c>
      <c r="H2" s="98"/>
      <c r="I2" s="8" t="s">
        <v>16</v>
      </c>
      <c r="J2" s="8" t="s">
        <v>157</v>
      </c>
      <c r="K2" s="8" t="s">
        <v>17</v>
      </c>
      <c r="L2" s="8" t="s">
        <v>18</v>
      </c>
      <c r="M2" s="8" t="s">
        <v>19</v>
      </c>
      <c r="N2" s="8" t="s">
        <v>20</v>
      </c>
      <c r="O2" s="8" t="s">
        <v>21</v>
      </c>
      <c r="P2" s="8" t="s">
        <v>22</v>
      </c>
      <c r="Q2" s="8" t="s">
        <v>153</v>
      </c>
      <c r="R2" s="8" t="s">
        <v>154</v>
      </c>
      <c r="S2" s="8" t="s">
        <v>155</v>
      </c>
      <c r="T2" s="8" t="s">
        <v>156</v>
      </c>
      <c r="U2" s="9"/>
      <c r="V2" s="98"/>
      <c r="W2" s="10" t="s">
        <v>23</v>
      </c>
      <c r="X2" s="10" t="s">
        <v>158</v>
      </c>
      <c r="Y2" s="10" t="s">
        <v>24</v>
      </c>
      <c r="Z2" s="10" t="s">
        <v>25</v>
      </c>
      <c r="AA2" s="10" t="s">
        <v>26</v>
      </c>
      <c r="AB2" s="10" t="s">
        <v>27</v>
      </c>
      <c r="AC2" s="10" t="s">
        <v>28</v>
      </c>
      <c r="AD2" s="10" t="s">
        <v>159</v>
      </c>
      <c r="AE2" s="11" t="s">
        <v>160</v>
      </c>
      <c r="AF2" s="11" t="s">
        <v>161</v>
      </c>
      <c r="AG2" s="11" t="s">
        <v>162</v>
      </c>
      <c r="AH2" s="11" t="s">
        <v>163</v>
      </c>
      <c r="AI2" s="2"/>
      <c r="AJ2" s="12" t="s">
        <v>29</v>
      </c>
      <c r="AK2" s="12" t="s">
        <v>157</v>
      </c>
      <c r="AL2" s="12" t="s">
        <v>164</v>
      </c>
      <c r="AM2" s="12" t="s">
        <v>30</v>
      </c>
      <c r="AN2" s="12" t="s">
        <v>31</v>
      </c>
      <c r="AO2" s="12" t="s">
        <v>32</v>
      </c>
      <c r="AP2" s="12" t="s">
        <v>33</v>
      </c>
      <c r="AQ2" s="12" t="s">
        <v>165</v>
      </c>
      <c r="AR2" s="13" t="s">
        <v>153</v>
      </c>
      <c r="AS2" s="12" t="s">
        <v>166</v>
      </c>
      <c r="AT2" s="13" t="s">
        <v>155</v>
      </c>
      <c r="AU2" s="13" t="s">
        <v>167</v>
      </c>
      <c r="AV2" s="3"/>
      <c r="AW2" s="14" t="s">
        <v>34</v>
      </c>
      <c r="AX2" s="14" t="s">
        <v>35</v>
      </c>
      <c r="AY2" s="14" t="s">
        <v>36</v>
      </c>
      <c r="AZ2" s="14" t="s">
        <v>37</v>
      </c>
      <c r="BA2" s="14" t="s">
        <v>38</v>
      </c>
      <c r="BB2" s="14" t="s">
        <v>39</v>
      </c>
      <c r="BC2" s="14" t="s">
        <v>40</v>
      </c>
      <c r="BD2" s="14" t="s">
        <v>41</v>
      </c>
      <c r="BE2" s="15" t="s">
        <v>42</v>
      </c>
      <c r="BF2" s="14" t="s">
        <v>43</v>
      </c>
      <c r="BG2" s="15" t="s">
        <v>44</v>
      </c>
      <c r="BH2" s="15" t="s">
        <v>45</v>
      </c>
      <c r="BI2" s="15" t="s">
        <v>169</v>
      </c>
      <c r="BJ2" s="14" t="s">
        <v>170</v>
      </c>
      <c r="BK2" s="4"/>
      <c r="BL2" s="16" t="s">
        <v>151</v>
      </c>
      <c r="BM2" s="78" t="s">
        <v>152</v>
      </c>
    </row>
    <row r="3" spans="1:65" s="22" customFormat="1" ht="53.25" customHeight="1" x14ac:dyDescent="0.25">
      <c r="A3" s="93" t="s">
        <v>46</v>
      </c>
      <c r="B3" s="93" t="s">
        <v>47</v>
      </c>
      <c r="C3" s="93" t="s">
        <v>48</v>
      </c>
      <c r="D3" s="17" t="s">
        <v>49</v>
      </c>
      <c r="E3" s="17" t="s">
        <v>50</v>
      </c>
      <c r="F3" s="17" t="s">
        <v>51</v>
      </c>
      <c r="G3" s="17" t="s">
        <v>52</v>
      </c>
      <c r="H3" s="18">
        <f>SUM(I3:T3)</f>
        <v>3</v>
      </c>
      <c r="I3" s="18">
        <v>0</v>
      </c>
      <c r="J3" s="18">
        <v>0</v>
      </c>
      <c r="K3" s="18">
        <v>0</v>
      </c>
      <c r="L3" s="18">
        <v>1</v>
      </c>
      <c r="M3" s="18">
        <v>0</v>
      </c>
      <c r="N3" s="18">
        <v>0</v>
      </c>
      <c r="O3" s="18">
        <v>0</v>
      </c>
      <c r="P3" s="18">
        <v>1</v>
      </c>
      <c r="Q3" s="18">
        <v>0</v>
      </c>
      <c r="R3" s="18">
        <v>0</v>
      </c>
      <c r="S3" s="18">
        <v>0</v>
      </c>
      <c r="T3" s="18">
        <v>1</v>
      </c>
      <c r="U3" s="2"/>
      <c r="V3" s="18">
        <f>H3</f>
        <v>3</v>
      </c>
      <c r="W3" s="18">
        <f t="shared" ref="W3:W10" si="0">I3</f>
        <v>0</v>
      </c>
      <c r="X3" s="18">
        <f t="shared" ref="X3:AH10" si="1">W3+J3</f>
        <v>0</v>
      </c>
      <c r="Y3" s="18">
        <f t="shared" si="1"/>
        <v>0</v>
      </c>
      <c r="Z3" s="18">
        <f t="shared" si="1"/>
        <v>1</v>
      </c>
      <c r="AA3" s="18">
        <f t="shared" si="1"/>
        <v>1</v>
      </c>
      <c r="AB3" s="18">
        <f t="shared" si="1"/>
        <v>1</v>
      </c>
      <c r="AC3" s="18">
        <f t="shared" si="1"/>
        <v>1</v>
      </c>
      <c r="AD3" s="18">
        <f t="shared" si="1"/>
        <v>2</v>
      </c>
      <c r="AE3" s="18">
        <f t="shared" si="1"/>
        <v>2</v>
      </c>
      <c r="AF3" s="18">
        <f t="shared" si="1"/>
        <v>2</v>
      </c>
      <c r="AG3" s="18">
        <f t="shared" si="1"/>
        <v>2</v>
      </c>
      <c r="AH3" s="18">
        <f t="shared" si="1"/>
        <v>3</v>
      </c>
      <c r="AI3" s="2"/>
      <c r="AJ3" s="19">
        <v>0</v>
      </c>
      <c r="AK3" s="19">
        <v>0</v>
      </c>
      <c r="AL3" s="19">
        <v>0</v>
      </c>
      <c r="AM3" s="19">
        <v>0</v>
      </c>
      <c r="AN3" s="19">
        <v>0</v>
      </c>
      <c r="AO3" s="19">
        <v>0</v>
      </c>
      <c r="AP3" s="19">
        <v>0</v>
      </c>
      <c r="AQ3" s="19">
        <v>0</v>
      </c>
      <c r="AR3" s="19">
        <v>2</v>
      </c>
      <c r="AS3" s="19">
        <v>14</v>
      </c>
      <c r="AT3" s="19">
        <v>1</v>
      </c>
      <c r="AU3" s="19">
        <v>1</v>
      </c>
      <c r="AV3" s="3"/>
      <c r="AW3" s="20">
        <f t="shared" ref="AW3:AW10" si="2">AJ3</f>
        <v>0</v>
      </c>
      <c r="AX3" s="20">
        <f t="shared" ref="AX3:AX10" si="3">SUM(AJ3:AK3)</f>
        <v>0</v>
      </c>
      <c r="AY3" s="20">
        <f t="shared" ref="AY3:AY10" si="4">SUM(AJ3:AL3)</f>
        <v>0</v>
      </c>
      <c r="AZ3" s="20">
        <f t="shared" ref="AZ3:AZ10" si="5">SUM(AJ3:AM3)</f>
        <v>0</v>
      </c>
      <c r="BA3" s="20">
        <f t="shared" ref="BA3:BA10" si="6">SUM(AJ3:AN3)</f>
        <v>0</v>
      </c>
      <c r="BB3" s="20">
        <f t="shared" ref="BB3:BB10" si="7">SUM(AJ3:AO3)</f>
        <v>0</v>
      </c>
      <c r="BC3" s="20">
        <f t="shared" ref="BC3:BC10" si="8">SUM(AJ3:AP3)</f>
        <v>0</v>
      </c>
      <c r="BD3" s="20">
        <f t="shared" ref="BD3:BD10" si="9">SUM(AJ3:AQ3)</f>
        <v>0</v>
      </c>
      <c r="BE3" s="20">
        <f t="shared" ref="BE3:BE10" si="10">SUM(AJ3:AR3)</f>
        <v>2</v>
      </c>
      <c r="BF3" s="20">
        <f t="shared" ref="BF3:BF10" si="11">SUM(AJ3:AS3)</f>
        <v>16</v>
      </c>
      <c r="BG3" s="20">
        <f t="shared" ref="BG3:BG10" si="12">SUM(AJ3:AT3)</f>
        <v>17</v>
      </c>
      <c r="BH3" s="20">
        <f t="shared" ref="BH3:BH10" si="13">SUM(AJ3:AU3)</f>
        <v>18</v>
      </c>
      <c r="BI3" s="80">
        <f t="shared" ref="BI3:BI10" si="14">SUM(BH3)</f>
        <v>18</v>
      </c>
      <c r="BJ3" s="81">
        <f>BI3/V3%</f>
        <v>600</v>
      </c>
      <c r="BK3" s="4"/>
      <c r="BL3" s="90" t="s">
        <v>178</v>
      </c>
      <c r="BM3" s="90" t="s">
        <v>180</v>
      </c>
    </row>
    <row r="4" spans="1:65" s="22" customFormat="1" ht="85.5" customHeight="1" x14ac:dyDescent="0.25">
      <c r="A4" s="94"/>
      <c r="B4" s="94"/>
      <c r="C4" s="94"/>
      <c r="D4" s="17" t="s">
        <v>53</v>
      </c>
      <c r="E4" s="17" t="s">
        <v>54</v>
      </c>
      <c r="F4" s="17" t="s">
        <v>55</v>
      </c>
      <c r="G4" s="17" t="s">
        <v>56</v>
      </c>
      <c r="H4" s="18">
        <f t="shared" ref="H4:H10" si="15">SUM(I4:T4)</f>
        <v>950</v>
      </c>
      <c r="I4" s="18">
        <v>0</v>
      </c>
      <c r="J4" s="18">
        <v>0</v>
      </c>
      <c r="K4" s="18">
        <v>400</v>
      </c>
      <c r="L4" s="18">
        <v>80</v>
      </c>
      <c r="M4" s="18">
        <v>50</v>
      </c>
      <c r="N4" s="18">
        <v>70</v>
      </c>
      <c r="O4" s="18">
        <v>80</v>
      </c>
      <c r="P4" s="18">
        <v>80</v>
      </c>
      <c r="Q4" s="18">
        <v>70</v>
      </c>
      <c r="R4" s="18">
        <v>50</v>
      </c>
      <c r="S4" s="18">
        <v>70</v>
      </c>
      <c r="T4" s="18">
        <v>0</v>
      </c>
      <c r="U4" s="2"/>
      <c r="V4" s="18">
        <f t="shared" ref="V4:V10" si="16">H4</f>
        <v>950</v>
      </c>
      <c r="W4" s="18">
        <f t="shared" si="0"/>
        <v>0</v>
      </c>
      <c r="X4" s="18">
        <f t="shared" si="1"/>
        <v>0</v>
      </c>
      <c r="Y4" s="18">
        <f t="shared" si="1"/>
        <v>400</v>
      </c>
      <c r="Z4" s="18">
        <f t="shared" si="1"/>
        <v>480</v>
      </c>
      <c r="AA4" s="18">
        <f t="shared" si="1"/>
        <v>530</v>
      </c>
      <c r="AB4" s="18">
        <f t="shared" si="1"/>
        <v>600</v>
      </c>
      <c r="AC4" s="18">
        <f t="shared" si="1"/>
        <v>680</v>
      </c>
      <c r="AD4" s="18">
        <f t="shared" si="1"/>
        <v>760</v>
      </c>
      <c r="AE4" s="18">
        <f t="shared" si="1"/>
        <v>830</v>
      </c>
      <c r="AF4" s="18">
        <f t="shared" si="1"/>
        <v>880</v>
      </c>
      <c r="AG4" s="18">
        <f t="shared" si="1"/>
        <v>950</v>
      </c>
      <c r="AH4" s="18">
        <f t="shared" si="1"/>
        <v>950</v>
      </c>
      <c r="AI4" s="2"/>
      <c r="AJ4" s="19">
        <v>16</v>
      </c>
      <c r="AK4" s="19">
        <v>10</v>
      </c>
      <c r="AL4" s="19">
        <v>11</v>
      </c>
      <c r="AM4" s="19">
        <v>333</v>
      </c>
      <c r="AN4" s="19">
        <v>81</v>
      </c>
      <c r="AO4" s="19">
        <v>84</v>
      </c>
      <c r="AP4" s="19">
        <v>16</v>
      </c>
      <c r="AQ4" s="19">
        <v>163</v>
      </c>
      <c r="AR4" s="19">
        <v>213</v>
      </c>
      <c r="AS4" s="19">
        <v>21</v>
      </c>
      <c r="AT4" s="19">
        <v>122</v>
      </c>
      <c r="AU4" s="19">
        <v>218</v>
      </c>
      <c r="AV4" s="3"/>
      <c r="AW4" s="20">
        <f t="shared" si="2"/>
        <v>16</v>
      </c>
      <c r="AX4" s="20">
        <f t="shared" si="3"/>
        <v>26</v>
      </c>
      <c r="AY4" s="20">
        <f t="shared" si="4"/>
        <v>37</v>
      </c>
      <c r="AZ4" s="20">
        <f t="shared" si="5"/>
        <v>370</v>
      </c>
      <c r="BA4" s="20">
        <f t="shared" si="6"/>
        <v>451</v>
      </c>
      <c r="BB4" s="20">
        <f t="shared" si="7"/>
        <v>535</v>
      </c>
      <c r="BC4" s="20">
        <f t="shared" si="8"/>
        <v>551</v>
      </c>
      <c r="BD4" s="20">
        <f t="shared" si="9"/>
        <v>714</v>
      </c>
      <c r="BE4" s="20">
        <f t="shared" si="10"/>
        <v>927</v>
      </c>
      <c r="BF4" s="20">
        <f t="shared" si="11"/>
        <v>948</v>
      </c>
      <c r="BG4" s="20">
        <f t="shared" si="12"/>
        <v>1070</v>
      </c>
      <c r="BH4" s="20">
        <f t="shared" si="13"/>
        <v>1288</v>
      </c>
      <c r="BI4" s="80">
        <f t="shared" si="14"/>
        <v>1288</v>
      </c>
      <c r="BJ4" s="81">
        <f>BI4/V4%</f>
        <v>135.57894736842104</v>
      </c>
      <c r="BK4" s="4"/>
      <c r="BL4" s="90" t="s">
        <v>179</v>
      </c>
      <c r="BM4" s="91" t="s">
        <v>181</v>
      </c>
    </row>
    <row r="5" spans="1:65" s="22" customFormat="1" ht="75" customHeight="1" x14ac:dyDescent="0.25">
      <c r="A5" s="94"/>
      <c r="B5" s="94"/>
      <c r="C5" s="94"/>
      <c r="D5" s="17" t="s">
        <v>57</v>
      </c>
      <c r="E5" s="17" t="s">
        <v>58</v>
      </c>
      <c r="F5" s="17" t="s">
        <v>59</v>
      </c>
      <c r="G5" s="17" t="s">
        <v>60</v>
      </c>
      <c r="H5" s="18">
        <f t="shared" si="15"/>
        <v>8</v>
      </c>
      <c r="I5" s="18">
        <v>0</v>
      </c>
      <c r="J5" s="18">
        <v>0</v>
      </c>
      <c r="K5" s="18">
        <v>0</v>
      </c>
      <c r="L5" s="18">
        <v>1</v>
      </c>
      <c r="M5" s="18">
        <v>0</v>
      </c>
      <c r="N5" s="18">
        <v>1</v>
      </c>
      <c r="O5" s="18">
        <v>0</v>
      </c>
      <c r="P5" s="18">
        <v>2</v>
      </c>
      <c r="Q5" s="18">
        <v>1</v>
      </c>
      <c r="R5" s="18">
        <v>1</v>
      </c>
      <c r="S5" s="18">
        <v>2</v>
      </c>
      <c r="T5" s="18">
        <v>0</v>
      </c>
      <c r="U5" s="2"/>
      <c r="V5" s="18">
        <f t="shared" si="16"/>
        <v>8</v>
      </c>
      <c r="W5" s="18">
        <f t="shared" si="0"/>
        <v>0</v>
      </c>
      <c r="X5" s="18">
        <f t="shared" si="1"/>
        <v>0</v>
      </c>
      <c r="Y5" s="18">
        <f t="shared" si="1"/>
        <v>0</v>
      </c>
      <c r="Z5" s="18">
        <f t="shared" si="1"/>
        <v>1</v>
      </c>
      <c r="AA5" s="18">
        <f t="shared" si="1"/>
        <v>1</v>
      </c>
      <c r="AB5" s="18">
        <f t="shared" si="1"/>
        <v>2</v>
      </c>
      <c r="AC5" s="18">
        <f t="shared" si="1"/>
        <v>2</v>
      </c>
      <c r="AD5" s="18">
        <f t="shared" si="1"/>
        <v>4</v>
      </c>
      <c r="AE5" s="18">
        <f t="shared" si="1"/>
        <v>5</v>
      </c>
      <c r="AF5" s="18">
        <f t="shared" si="1"/>
        <v>6</v>
      </c>
      <c r="AG5" s="18">
        <f t="shared" si="1"/>
        <v>8</v>
      </c>
      <c r="AH5" s="18">
        <f t="shared" si="1"/>
        <v>8</v>
      </c>
      <c r="AI5" s="2"/>
      <c r="AJ5" s="19">
        <v>0</v>
      </c>
      <c r="AK5" s="19">
        <v>0</v>
      </c>
      <c r="AL5" s="19">
        <v>0</v>
      </c>
      <c r="AM5" s="19">
        <v>0</v>
      </c>
      <c r="AN5" s="19">
        <v>0</v>
      </c>
      <c r="AO5" s="19">
        <v>1</v>
      </c>
      <c r="AP5" s="19">
        <v>2</v>
      </c>
      <c r="AQ5" s="19">
        <v>1</v>
      </c>
      <c r="AR5" s="19">
        <v>0</v>
      </c>
      <c r="AS5" s="19">
        <v>1</v>
      </c>
      <c r="AT5" s="19">
        <v>1</v>
      </c>
      <c r="AU5" s="19">
        <v>2</v>
      </c>
      <c r="AV5" s="3"/>
      <c r="AW5" s="20">
        <f t="shared" si="2"/>
        <v>0</v>
      </c>
      <c r="AX5" s="20">
        <f t="shared" si="3"/>
        <v>0</v>
      </c>
      <c r="AY5" s="20">
        <f t="shared" si="4"/>
        <v>0</v>
      </c>
      <c r="AZ5" s="20">
        <f t="shared" si="5"/>
        <v>0</v>
      </c>
      <c r="BA5" s="20">
        <f t="shared" si="6"/>
        <v>0</v>
      </c>
      <c r="BB5" s="20">
        <f t="shared" si="7"/>
        <v>1</v>
      </c>
      <c r="BC5" s="20">
        <f t="shared" si="8"/>
        <v>3</v>
      </c>
      <c r="BD5" s="20">
        <f t="shared" si="9"/>
        <v>4</v>
      </c>
      <c r="BE5" s="20">
        <f t="shared" si="10"/>
        <v>4</v>
      </c>
      <c r="BF5" s="20">
        <f t="shared" si="11"/>
        <v>5</v>
      </c>
      <c r="BG5" s="20">
        <f t="shared" si="12"/>
        <v>6</v>
      </c>
      <c r="BH5" s="20">
        <f t="shared" si="13"/>
        <v>8</v>
      </c>
      <c r="BI5" s="80">
        <f t="shared" si="14"/>
        <v>8</v>
      </c>
      <c r="BJ5" s="81">
        <f t="shared" ref="BJ5:BJ10" si="17">BI5/V5%</f>
        <v>100</v>
      </c>
      <c r="BK5" s="4"/>
      <c r="BL5" s="87" t="s">
        <v>182</v>
      </c>
      <c r="BM5" s="21"/>
    </row>
    <row r="6" spans="1:65" s="22" customFormat="1" ht="85.5" customHeight="1" x14ac:dyDescent="0.25">
      <c r="A6" s="95"/>
      <c r="B6" s="95"/>
      <c r="C6" s="95"/>
      <c r="D6" s="17" t="s">
        <v>61</v>
      </c>
      <c r="E6" s="17" t="s">
        <v>62</v>
      </c>
      <c r="F6" s="17" t="s">
        <v>63</v>
      </c>
      <c r="G6" s="17" t="s">
        <v>64</v>
      </c>
      <c r="H6" s="18">
        <f t="shared" si="15"/>
        <v>50</v>
      </c>
      <c r="I6" s="18">
        <v>0</v>
      </c>
      <c r="J6" s="18">
        <v>0</v>
      </c>
      <c r="K6" s="18">
        <v>5</v>
      </c>
      <c r="L6" s="18">
        <v>5</v>
      </c>
      <c r="M6" s="18">
        <v>5</v>
      </c>
      <c r="N6" s="18">
        <v>5</v>
      </c>
      <c r="O6" s="18">
        <v>5</v>
      </c>
      <c r="P6" s="18">
        <v>5</v>
      </c>
      <c r="Q6" s="18">
        <v>5</v>
      </c>
      <c r="R6" s="18">
        <v>5</v>
      </c>
      <c r="S6" s="18">
        <v>5</v>
      </c>
      <c r="T6" s="18">
        <v>5</v>
      </c>
      <c r="U6" s="2"/>
      <c r="V6" s="18">
        <f t="shared" si="16"/>
        <v>50</v>
      </c>
      <c r="W6" s="18">
        <f t="shared" si="0"/>
        <v>0</v>
      </c>
      <c r="X6" s="18">
        <f t="shared" si="1"/>
        <v>0</v>
      </c>
      <c r="Y6" s="18">
        <f t="shared" si="1"/>
        <v>5</v>
      </c>
      <c r="Z6" s="18">
        <f t="shared" si="1"/>
        <v>10</v>
      </c>
      <c r="AA6" s="18">
        <f t="shared" si="1"/>
        <v>15</v>
      </c>
      <c r="AB6" s="18">
        <f t="shared" si="1"/>
        <v>20</v>
      </c>
      <c r="AC6" s="18">
        <f t="shared" si="1"/>
        <v>25</v>
      </c>
      <c r="AD6" s="18">
        <f t="shared" si="1"/>
        <v>30</v>
      </c>
      <c r="AE6" s="18">
        <f t="shared" si="1"/>
        <v>35</v>
      </c>
      <c r="AF6" s="18">
        <f t="shared" si="1"/>
        <v>40</v>
      </c>
      <c r="AG6" s="18">
        <f t="shared" si="1"/>
        <v>45</v>
      </c>
      <c r="AH6" s="18">
        <f t="shared" si="1"/>
        <v>50</v>
      </c>
      <c r="AI6" s="2"/>
      <c r="AJ6" s="19">
        <v>9</v>
      </c>
      <c r="AK6" s="19">
        <v>3</v>
      </c>
      <c r="AL6" s="19">
        <v>10</v>
      </c>
      <c r="AM6" s="19">
        <v>2</v>
      </c>
      <c r="AN6" s="19">
        <v>0</v>
      </c>
      <c r="AO6" s="19">
        <v>13</v>
      </c>
      <c r="AP6" s="19">
        <v>15</v>
      </c>
      <c r="AQ6" s="19">
        <v>19</v>
      </c>
      <c r="AR6" s="19">
        <v>0</v>
      </c>
      <c r="AS6" s="19">
        <v>0</v>
      </c>
      <c r="AT6" s="19">
        <v>0</v>
      </c>
      <c r="AU6" s="19">
        <v>6</v>
      </c>
      <c r="AV6" s="3"/>
      <c r="AW6" s="20">
        <f t="shared" si="2"/>
        <v>9</v>
      </c>
      <c r="AX6" s="20">
        <f t="shared" si="3"/>
        <v>12</v>
      </c>
      <c r="AY6" s="20">
        <f t="shared" si="4"/>
        <v>22</v>
      </c>
      <c r="AZ6" s="20">
        <f t="shared" si="5"/>
        <v>24</v>
      </c>
      <c r="BA6" s="20">
        <f t="shared" si="6"/>
        <v>24</v>
      </c>
      <c r="BB6" s="20">
        <f t="shared" si="7"/>
        <v>37</v>
      </c>
      <c r="BC6" s="20">
        <f t="shared" si="8"/>
        <v>52</v>
      </c>
      <c r="BD6" s="20">
        <f t="shared" si="9"/>
        <v>71</v>
      </c>
      <c r="BE6" s="20">
        <f t="shared" si="10"/>
        <v>71</v>
      </c>
      <c r="BF6" s="20">
        <f t="shared" si="11"/>
        <v>71</v>
      </c>
      <c r="BG6" s="20">
        <f t="shared" si="12"/>
        <v>71</v>
      </c>
      <c r="BH6" s="20">
        <f t="shared" si="13"/>
        <v>77</v>
      </c>
      <c r="BI6" s="80">
        <f t="shared" si="14"/>
        <v>77</v>
      </c>
      <c r="BJ6" s="81">
        <f t="shared" si="17"/>
        <v>154</v>
      </c>
      <c r="BK6" s="4"/>
      <c r="BL6" s="84" t="s">
        <v>177</v>
      </c>
      <c r="BM6" s="83"/>
    </row>
    <row r="7" spans="1:65" s="22" customFormat="1" ht="58.5" customHeight="1" x14ac:dyDescent="0.25">
      <c r="A7" s="93" t="s">
        <v>65</v>
      </c>
      <c r="B7" s="93" t="s">
        <v>66</v>
      </c>
      <c r="C7" s="93" t="s">
        <v>67</v>
      </c>
      <c r="D7" s="17" t="s">
        <v>68</v>
      </c>
      <c r="E7" s="17" t="s">
        <v>69</v>
      </c>
      <c r="F7" s="17" t="s">
        <v>70</v>
      </c>
      <c r="G7" s="17" t="s">
        <v>71</v>
      </c>
      <c r="H7" s="18">
        <f t="shared" si="15"/>
        <v>60</v>
      </c>
      <c r="I7" s="18">
        <v>0</v>
      </c>
      <c r="J7" s="18">
        <v>0</v>
      </c>
      <c r="K7" s="18">
        <v>0</v>
      </c>
      <c r="L7" s="18">
        <v>8</v>
      </c>
      <c r="M7" s="18">
        <v>7</v>
      </c>
      <c r="N7" s="18">
        <v>8</v>
      </c>
      <c r="O7" s="18">
        <v>7</v>
      </c>
      <c r="P7" s="18">
        <v>8</v>
      </c>
      <c r="Q7" s="18">
        <v>7</v>
      </c>
      <c r="R7" s="18">
        <v>8</v>
      </c>
      <c r="S7" s="18">
        <v>7</v>
      </c>
      <c r="T7" s="18">
        <v>0</v>
      </c>
      <c r="U7" s="2"/>
      <c r="V7" s="18">
        <f t="shared" si="16"/>
        <v>60</v>
      </c>
      <c r="W7" s="18">
        <f t="shared" si="0"/>
        <v>0</v>
      </c>
      <c r="X7" s="18">
        <f t="shared" si="1"/>
        <v>0</v>
      </c>
      <c r="Y7" s="18">
        <f t="shared" si="1"/>
        <v>0</v>
      </c>
      <c r="Z7" s="18">
        <f t="shared" si="1"/>
        <v>8</v>
      </c>
      <c r="AA7" s="18">
        <f t="shared" si="1"/>
        <v>15</v>
      </c>
      <c r="AB7" s="18">
        <f t="shared" si="1"/>
        <v>23</v>
      </c>
      <c r="AC7" s="18">
        <f t="shared" si="1"/>
        <v>30</v>
      </c>
      <c r="AD7" s="18">
        <f t="shared" si="1"/>
        <v>38</v>
      </c>
      <c r="AE7" s="18">
        <f t="shared" si="1"/>
        <v>45</v>
      </c>
      <c r="AF7" s="18">
        <f t="shared" si="1"/>
        <v>53</v>
      </c>
      <c r="AG7" s="18">
        <f t="shared" si="1"/>
        <v>60</v>
      </c>
      <c r="AH7" s="18">
        <f t="shared" si="1"/>
        <v>60</v>
      </c>
      <c r="AI7" s="2"/>
      <c r="AJ7" s="19">
        <v>1</v>
      </c>
      <c r="AK7" s="19">
        <v>0</v>
      </c>
      <c r="AL7" s="19">
        <v>0</v>
      </c>
      <c r="AM7" s="19">
        <v>11</v>
      </c>
      <c r="AN7" s="19">
        <v>2</v>
      </c>
      <c r="AO7" s="19">
        <v>0</v>
      </c>
      <c r="AP7" s="19">
        <v>6</v>
      </c>
      <c r="AQ7" s="19">
        <v>0</v>
      </c>
      <c r="AR7" s="19">
        <v>2</v>
      </c>
      <c r="AS7" s="19">
        <v>19</v>
      </c>
      <c r="AT7" s="19">
        <v>33</v>
      </c>
      <c r="AU7" s="19">
        <v>0</v>
      </c>
      <c r="AV7" s="3"/>
      <c r="AW7" s="20">
        <f t="shared" si="2"/>
        <v>1</v>
      </c>
      <c r="AX7" s="20">
        <f t="shared" si="3"/>
        <v>1</v>
      </c>
      <c r="AY7" s="20">
        <f t="shared" si="4"/>
        <v>1</v>
      </c>
      <c r="AZ7" s="20">
        <f t="shared" si="5"/>
        <v>12</v>
      </c>
      <c r="BA7" s="20">
        <f t="shared" si="6"/>
        <v>14</v>
      </c>
      <c r="BB7" s="20">
        <f t="shared" si="7"/>
        <v>14</v>
      </c>
      <c r="BC7" s="20">
        <f t="shared" si="8"/>
        <v>20</v>
      </c>
      <c r="BD7" s="20">
        <f t="shared" si="9"/>
        <v>20</v>
      </c>
      <c r="BE7" s="20">
        <f t="shared" si="10"/>
        <v>22</v>
      </c>
      <c r="BF7" s="20">
        <f t="shared" si="11"/>
        <v>41</v>
      </c>
      <c r="BG7" s="20">
        <f t="shared" si="12"/>
        <v>74</v>
      </c>
      <c r="BH7" s="20">
        <f t="shared" si="13"/>
        <v>74</v>
      </c>
      <c r="BI7" s="80">
        <f t="shared" si="14"/>
        <v>74</v>
      </c>
      <c r="BJ7" s="81">
        <f t="shared" si="17"/>
        <v>123.33333333333334</v>
      </c>
      <c r="BK7" s="4"/>
      <c r="BL7" s="88" t="s">
        <v>176</v>
      </c>
      <c r="BM7" s="77"/>
    </row>
    <row r="8" spans="1:65" s="22" customFormat="1" ht="51" customHeight="1" x14ac:dyDescent="0.25">
      <c r="A8" s="94"/>
      <c r="B8" s="94"/>
      <c r="C8" s="94"/>
      <c r="D8" s="17" t="s">
        <v>72</v>
      </c>
      <c r="E8" s="17" t="s">
        <v>73</v>
      </c>
      <c r="F8" s="17" t="s">
        <v>74</v>
      </c>
      <c r="G8" s="17" t="s">
        <v>75</v>
      </c>
      <c r="H8" s="18">
        <f t="shared" si="15"/>
        <v>1</v>
      </c>
      <c r="I8" s="18">
        <v>0</v>
      </c>
      <c r="J8" s="18">
        <v>0</v>
      </c>
      <c r="K8" s="18">
        <v>0</v>
      </c>
      <c r="L8" s="18">
        <v>0</v>
      </c>
      <c r="M8" s="18">
        <v>0</v>
      </c>
      <c r="N8" s="18">
        <v>0</v>
      </c>
      <c r="O8" s="18">
        <v>0</v>
      </c>
      <c r="P8" s="18">
        <v>0</v>
      </c>
      <c r="Q8" s="18">
        <v>0</v>
      </c>
      <c r="R8" s="18">
        <v>0</v>
      </c>
      <c r="S8" s="18">
        <v>1</v>
      </c>
      <c r="T8" s="18">
        <v>0</v>
      </c>
      <c r="U8" s="2"/>
      <c r="V8" s="18">
        <f t="shared" si="16"/>
        <v>1</v>
      </c>
      <c r="W8" s="18">
        <f t="shared" si="0"/>
        <v>0</v>
      </c>
      <c r="X8" s="18">
        <f t="shared" si="1"/>
        <v>0</v>
      </c>
      <c r="Y8" s="18">
        <f t="shared" si="1"/>
        <v>0</v>
      </c>
      <c r="Z8" s="18">
        <f t="shared" si="1"/>
        <v>0</v>
      </c>
      <c r="AA8" s="18">
        <f t="shared" si="1"/>
        <v>0</v>
      </c>
      <c r="AB8" s="18">
        <f t="shared" si="1"/>
        <v>0</v>
      </c>
      <c r="AC8" s="18">
        <f t="shared" si="1"/>
        <v>0</v>
      </c>
      <c r="AD8" s="18">
        <f t="shared" si="1"/>
        <v>0</v>
      </c>
      <c r="AE8" s="18">
        <f t="shared" si="1"/>
        <v>0</v>
      </c>
      <c r="AF8" s="18">
        <f t="shared" si="1"/>
        <v>0</v>
      </c>
      <c r="AG8" s="18">
        <f t="shared" si="1"/>
        <v>1</v>
      </c>
      <c r="AH8" s="18">
        <f t="shared" si="1"/>
        <v>1</v>
      </c>
      <c r="AI8" s="2"/>
      <c r="AJ8" s="19">
        <v>0</v>
      </c>
      <c r="AK8" s="19">
        <v>0</v>
      </c>
      <c r="AL8" s="19">
        <v>0</v>
      </c>
      <c r="AM8" s="19">
        <v>0</v>
      </c>
      <c r="AN8" s="19">
        <v>0</v>
      </c>
      <c r="AO8" s="19">
        <v>0</v>
      </c>
      <c r="AP8" s="19">
        <v>0</v>
      </c>
      <c r="AQ8" s="19">
        <v>0</v>
      </c>
      <c r="AR8" s="19">
        <v>0</v>
      </c>
      <c r="AS8" s="19">
        <v>0</v>
      </c>
      <c r="AT8" s="19">
        <v>0</v>
      </c>
      <c r="AU8" s="19">
        <v>0</v>
      </c>
      <c r="AV8" s="3"/>
      <c r="AW8" s="20">
        <f t="shared" si="2"/>
        <v>0</v>
      </c>
      <c r="AX8" s="20">
        <f t="shared" si="3"/>
        <v>0</v>
      </c>
      <c r="AY8" s="20">
        <f t="shared" si="4"/>
        <v>0</v>
      </c>
      <c r="AZ8" s="20">
        <f t="shared" si="5"/>
        <v>0</v>
      </c>
      <c r="BA8" s="20">
        <f t="shared" si="6"/>
        <v>0</v>
      </c>
      <c r="BB8" s="20">
        <f t="shared" si="7"/>
        <v>0</v>
      </c>
      <c r="BC8" s="20">
        <f t="shared" si="8"/>
        <v>0</v>
      </c>
      <c r="BD8" s="20">
        <f t="shared" si="9"/>
        <v>0</v>
      </c>
      <c r="BE8" s="20">
        <f t="shared" si="10"/>
        <v>0</v>
      </c>
      <c r="BF8" s="20">
        <f t="shared" si="11"/>
        <v>0</v>
      </c>
      <c r="BG8" s="20">
        <f t="shared" si="12"/>
        <v>0</v>
      </c>
      <c r="BH8" s="20">
        <f t="shared" si="13"/>
        <v>0</v>
      </c>
      <c r="BI8" s="80">
        <f t="shared" si="14"/>
        <v>0</v>
      </c>
      <c r="BJ8" s="81">
        <f t="shared" si="17"/>
        <v>0</v>
      </c>
      <c r="BK8" s="4"/>
      <c r="BL8" s="89" t="s">
        <v>172</v>
      </c>
      <c r="BM8" s="21"/>
    </row>
    <row r="9" spans="1:65" s="22" customFormat="1" ht="69.75" customHeight="1" x14ac:dyDescent="0.25">
      <c r="A9" s="94"/>
      <c r="B9" s="94"/>
      <c r="C9" s="94"/>
      <c r="D9" s="17" t="s">
        <v>76</v>
      </c>
      <c r="E9" s="17" t="s">
        <v>77</v>
      </c>
      <c r="F9" s="17" t="s">
        <v>78</v>
      </c>
      <c r="G9" s="17" t="s">
        <v>79</v>
      </c>
      <c r="H9" s="18">
        <f t="shared" si="15"/>
        <v>400</v>
      </c>
      <c r="I9" s="18">
        <v>0</v>
      </c>
      <c r="J9" s="18">
        <v>0</v>
      </c>
      <c r="K9" s="18">
        <v>37</v>
      </c>
      <c r="L9" s="18">
        <v>38</v>
      </c>
      <c r="M9" s="18">
        <v>27</v>
      </c>
      <c r="N9" s="18">
        <v>48</v>
      </c>
      <c r="O9" s="18">
        <v>37</v>
      </c>
      <c r="P9" s="18">
        <v>100</v>
      </c>
      <c r="Q9" s="18">
        <v>38</v>
      </c>
      <c r="R9" s="18">
        <v>37</v>
      </c>
      <c r="S9" s="18">
        <v>38</v>
      </c>
      <c r="T9" s="18">
        <v>0</v>
      </c>
      <c r="U9" s="2"/>
      <c r="V9" s="18">
        <f t="shared" si="16"/>
        <v>400</v>
      </c>
      <c r="W9" s="18">
        <f t="shared" si="0"/>
        <v>0</v>
      </c>
      <c r="X9" s="18">
        <f t="shared" si="1"/>
        <v>0</v>
      </c>
      <c r="Y9" s="18">
        <f t="shared" si="1"/>
        <v>37</v>
      </c>
      <c r="Z9" s="18">
        <f t="shared" si="1"/>
        <v>75</v>
      </c>
      <c r="AA9" s="18">
        <f t="shared" si="1"/>
        <v>102</v>
      </c>
      <c r="AB9" s="18">
        <f t="shared" si="1"/>
        <v>150</v>
      </c>
      <c r="AC9" s="18">
        <f t="shared" si="1"/>
        <v>187</v>
      </c>
      <c r="AD9" s="18">
        <f t="shared" si="1"/>
        <v>287</v>
      </c>
      <c r="AE9" s="18">
        <f t="shared" si="1"/>
        <v>325</v>
      </c>
      <c r="AF9" s="18">
        <f t="shared" si="1"/>
        <v>362</v>
      </c>
      <c r="AG9" s="18">
        <f t="shared" si="1"/>
        <v>400</v>
      </c>
      <c r="AH9" s="18">
        <f t="shared" si="1"/>
        <v>400</v>
      </c>
      <c r="AI9" s="1"/>
      <c r="AJ9" s="19">
        <v>0</v>
      </c>
      <c r="AK9" s="19">
        <v>13</v>
      </c>
      <c r="AL9" s="19">
        <v>0</v>
      </c>
      <c r="AM9" s="19">
        <v>3</v>
      </c>
      <c r="AN9" s="19">
        <v>2</v>
      </c>
      <c r="AO9" s="19">
        <v>3</v>
      </c>
      <c r="AP9" s="19">
        <v>7</v>
      </c>
      <c r="AQ9" s="19">
        <v>239</v>
      </c>
      <c r="AR9" s="19">
        <v>1</v>
      </c>
      <c r="AS9" s="19">
        <v>6</v>
      </c>
      <c r="AT9" s="19">
        <v>4</v>
      </c>
      <c r="AU9" s="19">
        <v>9</v>
      </c>
      <c r="AV9" s="1"/>
      <c r="AW9" s="20">
        <f t="shared" si="2"/>
        <v>0</v>
      </c>
      <c r="AX9" s="20">
        <f t="shared" si="3"/>
        <v>13</v>
      </c>
      <c r="AY9" s="20">
        <f t="shared" si="4"/>
        <v>13</v>
      </c>
      <c r="AZ9" s="20">
        <f t="shared" si="5"/>
        <v>16</v>
      </c>
      <c r="BA9" s="20">
        <f t="shared" si="6"/>
        <v>18</v>
      </c>
      <c r="BB9" s="20">
        <f t="shared" si="7"/>
        <v>21</v>
      </c>
      <c r="BC9" s="20">
        <f t="shared" si="8"/>
        <v>28</v>
      </c>
      <c r="BD9" s="20">
        <f t="shared" si="9"/>
        <v>267</v>
      </c>
      <c r="BE9" s="20">
        <f t="shared" si="10"/>
        <v>268</v>
      </c>
      <c r="BF9" s="20">
        <f t="shared" si="11"/>
        <v>274</v>
      </c>
      <c r="BG9" s="20">
        <f t="shared" si="12"/>
        <v>278</v>
      </c>
      <c r="BH9" s="20">
        <f t="shared" si="13"/>
        <v>287</v>
      </c>
      <c r="BI9" s="80">
        <f t="shared" si="14"/>
        <v>287</v>
      </c>
      <c r="BJ9" s="81">
        <f t="shared" si="17"/>
        <v>71.75</v>
      </c>
      <c r="BK9" s="1"/>
      <c r="BL9" s="87" t="s">
        <v>175</v>
      </c>
      <c r="BM9" s="82"/>
    </row>
    <row r="10" spans="1:65" s="22" customFormat="1" ht="69" customHeight="1" x14ac:dyDescent="0.25">
      <c r="A10" s="95"/>
      <c r="B10" s="95"/>
      <c r="C10" s="95"/>
      <c r="D10" s="17" t="s">
        <v>80</v>
      </c>
      <c r="E10" s="17" t="s">
        <v>81</v>
      </c>
      <c r="F10" s="17" t="s">
        <v>82</v>
      </c>
      <c r="G10" s="17" t="s">
        <v>83</v>
      </c>
      <c r="H10" s="18">
        <f t="shared" si="15"/>
        <v>1200</v>
      </c>
      <c r="I10" s="18">
        <v>0</v>
      </c>
      <c r="J10" s="18">
        <v>60</v>
      </c>
      <c r="K10" s="18">
        <v>500</v>
      </c>
      <c r="L10" s="18">
        <v>50</v>
      </c>
      <c r="M10" s="18">
        <v>60</v>
      </c>
      <c r="N10" s="18">
        <v>50</v>
      </c>
      <c r="O10" s="18">
        <v>60</v>
      </c>
      <c r="P10" s="18">
        <v>200</v>
      </c>
      <c r="Q10" s="18">
        <v>60</v>
      </c>
      <c r="R10" s="18">
        <v>70</v>
      </c>
      <c r="S10" s="18">
        <v>60</v>
      </c>
      <c r="T10" s="18">
        <v>30</v>
      </c>
      <c r="U10" s="2"/>
      <c r="V10" s="18">
        <f t="shared" si="16"/>
        <v>1200</v>
      </c>
      <c r="W10" s="18">
        <f t="shared" si="0"/>
        <v>0</v>
      </c>
      <c r="X10" s="18">
        <f t="shared" si="1"/>
        <v>60</v>
      </c>
      <c r="Y10" s="18">
        <f t="shared" si="1"/>
        <v>560</v>
      </c>
      <c r="Z10" s="18">
        <f t="shared" si="1"/>
        <v>610</v>
      </c>
      <c r="AA10" s="18">
        <f t="shared" si="1"/>
        <v>670</v>
      </c>
      <c r="AB10" s="18">
        <f t="shared" si="1"/>
        <v>720</v>
      </c>
      <c r="AC10" s="18">
        <f t="shared" si="1"/>
        <v>780</v>
      </c>
      <c r="AD10" s="18">
        <f t="shared" si="1"/>
        <v>980</v>
      </c>
      <c r="AE10" s="18">
        <f t="shared" si="1"/>
        <v>1040</v>
      </c>
      <c r="AF10" s="18">
        <f t="shared" si="1"/>
        <v>1110</v>
      </c>
      <c r="AG10" s="18">
        <f t="shared" si="1"/>
        <v>1170</v>
      </c>
      <c r="AH10" s="18">
        <f t="shared" si="1"/>
        <v>1200</v>
      </c>
      <c r="AI10" s="9"/>
      <c r="AJ10" s="19">
        <v>69</v>
      </c>
      <c r="AK10" s="19">
        <v>78</v>
      </c>
      <c r="AL10" s="19">
        <v>23</v>
      </c>
      <c r="AM10" s="19">
        <v>142</v>
      </c>
      <c r="AN10" s="19">
        <v>517</v>
      </c>
      <c r="AO10" s="19">
        <v>172</v>
      </c>
      <c r="AP10" s="19">
        <v>109</v>
      </c>
      <c r="AQ10" s="19">
        <v>98</v>
      </c>
      <c r="AR10" s="19">
        <v>73</v>
      </c>
      <c r="AS10" s="19">
        <v>79</v>
      </c>
      <c r="AT10" s="19">
        <v>22</v>
      </c>
      <c r="AU10" s="19">
        <v>125</v>
      </c>
      <c r="AV10" s="9"/>
      <c r="AW10" s="20">
        <f t="shared" si="2"/>
        <v>69</v>
      </c>
      <c r="AX10" s="20">
        <f t="shared" si="3"/>
        <v>147</v>
      </c>
      <c r="AY10" s="20">
        <f t="shared" si="4"/>
        <v>170</v>
      </c>
      <c r="AZ10" s="20">
        <f t="shared" si="5"/>
        <v>312</v>
      </c>
      <c r="BA10" s="20">
        <f t="shared" si="6"/>
        <v>829</v>
      </c>
      <c r="BB10" s="20">
        <f t="shared" si="7"/>
        <v>1001</v>
      </c>
      <c r="BC10" s="20">
        <f t="shared" si="8"/>
        <v>1110</v>
      </c>
      <c r="BD10" s="20">
        <f t="shared" si="9"/>
        <v>1208</v>
      </c>
      <c r="BE10" s="20">
        <f t="shared" si="10"/>
        <v>1281</v>
      </c>
      <c r="BF10" s="20">
        <f t="shared" si="11"/>
        <v>1360</v>
      </c>
      <c r="BG10" s="20">
        <f t="shared" si="12"/>
        <v>1382</v>
      </c>
      <c r="BH10" s="20">
        <f t="shared" si="13"/>
        <v>1507</v>
      </c>
      <c r="BI10" s="80">
        <f t="shared" si="14"/>
        <v>1507</v>
      </c>
      <c r="BJ10" s="81">
        <f t="shared" si="17"/>
        <v>125.58333333333333</v>
      </c>
      <c r="BK10" s="9"/>
      <c r="BL10" s="86" t="s">
        <v>173</v>
      </c>
      <c r="BM10" s="86" t="s">
        <v>174</v>
      </c>
    </row>
  </sheetData>
  <mergeCells count="13">
    <mergeCell ref="AW1:BH1"/>
    <mergeCell ref="A3:A6"/>
    <mergeCell ref="B3:B6"/>
    <mergeCell ref="C3:C6"/>
    <mergeCell ref="A7:A10"/>
    <mergeCell ref="B7:B10"/>
    <mergeCell ref="C7:C10"/>
    <mergeCell ref="A1:G1"/>
    <mergeCell ref="H1:H2"/>
    <mergeCell ref="I1:T1"/>
    <mergeCell ref="V1:V2"/>
    <mergeCell ref="W1:AH1"/>
    <mergeCell ref="AJ1:AU1"/>
  </mergeCells>
  <pageMargins left="0.70866141732283472" right="0.70866141732283472" top="0.74803149606299213" bottom="0.74803149606299213" header="0.31496062992125984" footer="0.31496062992125984"/>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
  <sheetViews>
    <sheetView workbookViewId="0">
      <selection activeCell="AK19" sqref="AK19"/>
    </sheetView>
  </sheetViews>
  <sheetFormatPr baseColWidth="10" defaultRowHeight="15" x14ac:dyDescent="0.25"/>
  <cols>
    <col min="2" max="2" width="23.5703125" customWidth="1"/>
    <col min="3" max="3" width="22" customWidth="1"/>
    <col min="4" max="4" width="25.140625" customWidth="1"/>
    <col min="5" max="5" width="24.7109375" customWidth="1"/>
    <col min="39" max="39" width="57.140625" customWidth="1"/>
  </cols>
  <sheetData>
    <row r="1" spans="1:39" s="23" customFormat="1" ht="50.25" customHeight="1" thickBot="1" x14ac:dyDescent="0.3">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row>
    <row r="2" spans="1:39" s="23" customFormat="1" ht="14.25" customHeight="1" x14ac:dyDescent="0.25">
      <c r="A2" s="24"/>
      <c r="B2" s="24"/>
      <c r="C2" s="24"/>
      <c r="D2" s="24"/>
      <c r="E2" s="24"/>
      <c r="F2" s="24"/>
      <c r="G2" s="109" t="s">
        <v>84</v>
      </c>
      <c r="H2" s="110"/>
      <c r="I2" s="110"/>
      <c r="J2" s="110"/>
      <c r="K2" s="110"/>
      <c r="L2" s="110"/>
      <c r="M2" s="111"/>
      <c r="N2" s="24"/>
      <c r="O2" s="24"/>
      <c r="P2" s="24"/>
      <c r="Q2" s="24"/>
      <c r="R2" s="24"/>
      <c r="S2" s="24"/>
      <c r="T2" s="24"/>
      <c r="U2" s="24"/>
      <c r="V2" s="24"/>
      <c r="W2" s="24"/>
      <c r="X2" s="24"/>
      <c r="Y2" s="24"/>
      <c r="Z2" s="24"/>
      <c r="AA2" s="24"/>
      <c r="AB2" s="24"/>
      <c r="AC2" s="24"/>
      <c r="AD2" s="24"/>
      <c r="AE2" s="24"/>
      <c r="AF2" s="24"/>
      <c r="AG2" s="24"/>
      <c r="AH2" s="24"/>
      <c r="AI2" s="24"/>
      <c r="AJ2" s="24"/>
      <c r="AK2" s="24"/>
      <c r="AL2" s="24"/>
      <c r="AM2" s="24"/>
    </row>
    <row r="3" spans="1:39" s="23" customFormat="1" ht="23.25" customHeight="1" x14ac:dyDescent="0.25">
      <c r="A3" s="112" t="s">
        <v>85</v>
      </c>
      <c r="B3" s="113" t="s">
        <v>13</v>
      </c>
      <c r="C3" s="113" t="s">
        <v>15</v>
      </c>
      <c r="D3" s="113" t="s">
        <v>86</v>
      </c>
      <c r="E3" s="113" t="s">
        <v>87</v>
      </c>
      <c r="F3" s="114" t="s">
        <v>88</v>
      </c>
      <c r="G3" s="116">
        <v>2007</v>
      </c>
      <c r="H3" s="118">
        <v>2008</v>
      </c>
      <c r="I3" s="118">
        <v>2009</v>
      </c>
      <c r="J3" s="118">
        <v>2010</v>
      </c>
      <c r="K3" s="118">
        <v>2011</v>
      </c>
      <c r="L3" s="118">
        <v>2012</v>
      </c>
      <c r="M3" s="106" t="s">
        <v>89</v>
      </c>
      <c r="N3" s="120">
        <v>2013</v>
      </c>
      <c r="O3" s="121"/>
      <c r="P3" s="121"/>
      <c r="Q3" s="121"/>
      <c r="R3" s="121"/>
      <c r="S3" s="121"/>
      <c r="T3" s="121"/>
      <c r="U3" s="121"/>
      <c r="V3" s="121"/>
      <c r="W3" s="121"/>
      <c r="X3" s="121"/>
      <c r="Y3" s="121"/>
      <c r="Z3" s="121"/>
      <c r="AA3" s="121"/>
      <c r="AB3" s="121"/>
      <c r="AC3" s="121"/>
      <c r="AD3" s="121"/>
      <c r="AE3" s="121"/>
      <c r="AF3" s="121"/>
      <c r="AG3" s="121"/>
      <c r="AH3" s="121"/>
      <c r="AI3" s="121"/>
      <c r="AJ3" s="121"/>
      <c r="AK3" s="121"/>
      <c r="AL3" s="102" t="s">
        <v>90</v>
      </c>
      <c r="AM3" s="103" t="s">
        <v>91</v>
      </c>
    </row>
    <row r="4" spans="1:39" s="23" customFormat="1" ht="21" customHeight="1" x14ac:dyDescent="0.25">
      <c r="A4" s="112"/>
      <c r="B4" s="113"/>
      <c r="C4" s="113"/>
      <c r="D4" s="113"/>
      <c r="E4" s="113"/>
      <c r="F4" s="114"/>
      <c r="G4" s="116"/>
      <c r="H4" s="118"/>
      <c r="I4" s="118"/>
      <c r="J4" s="118"/>
      <c r="K4" s="118"/>
      <c r="L4" s="118" t="s">
        <v>92</v>
      </c>
      <c r="M4" s="106"/>
      <c r="N4" s="104" t="s">
        <v>93</v>
      </c>
      <c r="O4" s="105"/>
      <c r="P4" s="105" t="s">
        <v>94</v>
      </c>
      <c r="Q4" s="105"/>
      <c r="R4" s="105" t="s">
        <v>95</v>
      </c>
      <c r="S4" s="105"/>
      <c r="T4" s="105" t="s">
        <v>96</v>
      </c>
      <c r="U4" s="105"/>
      <c r="V4" s="105" t="s">
        <v>97</v>
      </c>
      <c r="W4" s="105"/>
      <c r="X4" s="105" t="s">
        <v>98</v>
      </c>
      <c r="Y4" s="105"/>
      <c r="Z4" s="105" t="s">
        <v>99</v>
      </c>
      <c r="AA4" s="105"/>
      <c r="AB4" s="105" t="s">
        <v>100</v>
      </c>
      <c r="AC4" s="105"/>
      <c r="AD4" s="105" t="s">
        <v>101</v>
      </c>
      <c r="AE4" s="105"/>
      <c r="AF4" s="105" t="s">
        <v>102</v>
      </c>
      <c r="AG4" s="105"/>
      <c r="AH4" s="105" t="s">
        <v>103</v>
      </c>
      <c r="AI4" s="105"/>
      <c r="AJ4" s="105" t="s">
        <v>168</v>
      </c>
      <c r="AK4" s="105"/>
      <c r="AL4" s="102"/>
      <c r="AM4" s="103"/>
    </row>
    <row r="5" spans="1:39" s="23" customFormat="1" ht="18" customHeight="1" thickBot="1" x14ac:dyDescent="0.3">
      <c r="A5" s="112"/>
      <c r="B5" s="113"/>
      <c r="C5" s="113"/>
      <c r="D5" s="113"/>
      <c r="E5" s="113"/>
      <c r="F5" s="115"/>
      <c r="G5" s="117"/>
      <c r="H5" s="119"/>
      <c r="I5" s="119"/>
      <c r="J5" s="119"/>
      <c r="K5" s="119"/>
      <c r="L5" s="119" t="s">
        <v>104</v>
      </c>
      <c r="M5" s="107"/>
      <c r="N5" s="25" t="s">
        <v>104</v>
      </c>
      <c r="O5" s="26" t="s">
        <v>105</v>
      </c>
      <c r="P5" s="26" t="s">
        <v>104</v>
      </c>
      <c r="Q5" s="26" t="s">
        <v>105</v>
      </c>
      <c r="R5" s="26" t="s">
        <v>104</v>
      </c>
      <c r="S5" s="26" t="s">
        <v>105</v>
      </c>
      <c r="T5" s="26" t="s">
        <v>104</v>
      </c>
      <c r="U5" s="26" t="s">
        <v>105</v>
      </c>
      <c r="V5" s="26" t="s">
        <v>104</v>
      </c>
      <c r="W5" s="26" t="s">
        <v>105</v>
      </c>
      <c r="X5" s="26" t="s">
        <v>104</v>
      </c>
      <c r="Y5" s="26" t="s">
        <v>105</v>
      </c>
      <c r="Z5" s="26" t="s">
        <v>104</v>
      </c>
      <c r="AA5" s="26" t="s">
        <v>105</v>
      </c>
      <c r="AB5" s="26" t="s">
        <v>104</v>
      </c>
      <c r="AC5" s="26" t="s">
        <v>105</v>
      </c>
      <c r="AD5" s="26" t="s">
        <v>104</v>
      </c>
      <c r="AE5" s="26" t="s">
        <v>105</v>
      </c>
      <c r="AF5" s="26" t="s">
        <v>104</v>
      </c>
      <c r="AG5" s="26" t="s">
        <v>105</v>
      </c>
      <c r="AH5" s="26" t="s">
        <v>104</v>
      </c>
      <c r="AI5" s="26" t="s">
        <v>105</v>
      </c>
      <c r="AJ5" s="26" t="s">
        <v>104</v>
      </c>
      <c r="AK5" s="26" t="s">
        <v>105</v>
      </c>
      <c r="AL5" s="102"/>
      <c r="AM5" s="103"/>
    </row>
    <row r="6" spans="1:39" s="40" customFormat="1" ht="313.5" hidden="1" customHeight="1" x14ac:dyDescent="0.25">
      <c r="A6" s="27" t="s">
        <v>106</v>
      </c>
      <c r="B6" s="28" t="s">
        <v>107</v>
      </c>
      <c r="C6" s="29" t="s">
        <v>108</v>
      </c>
      <c r="D6" s="29" t="s">
        <v>109</v>
      </c>
      <c r="E6" s="29" t="s">
        <v>110</v>
      </c>
      <c r="F6" s="29" t="s">
        <v>111</v>
      </c>
      <c r="G6" s="30">
        <v>14</v>
      </c>
      <c r="H6" s="30">
        <v>14</v>
      </c>
      <c r="I6" s="30">
        <v>14</v>
      </c>
      <c r="J6" s="31">
        <v>14</v>
      </c>
      <c r="K6" s="32">
        <v>14</v>
      </c>
      <c r="L6" s="33">
        <v>13</v>
      </c>
      <c r="M6" s="34">
        <v>13</v>
      </c>
      <c r="N6" s="35">
        <v>13</v>
      </c>
      <c r="O6" s="36">
        <v>13</v>
      </c>
      <c r="P6" s="35">
        <v>13</v>
      </c>
      <c r="Q6" s="36">
        <v>13</v>
      </c>
      <c r="R6" s="37"/>
      <c r="S6" s="36">
        <v>13</v>
      </c>
      <c r="T6" s="37"/>
      <c r="U6" s="36">
        <v>13</v>
      </c>
      <c r="V6" s="37"/>
      <c r="W6" s="36">
        <v>13</v>
      </c>
      <c r="X6" s="35"/>
      <c r="Y6" s="36">
        <v>13</v>
      </c>
      <c r="Z6" s="35"/>
      <c r="AA6" s="36">
        <v>13</v>
      </c>
      <c r="AB6" s="35"/>
      <c r="AC6" s="36">
        <v>13</v>
      </c>
      <c r="AD6" s="35"/>
      <c r="AE6" s="36">
        <v>13</v>
      </c>
      <c r="AF6" s="35"/>
      <c r="AG6" s="36">
        <v>13</v>
      </c>
      <c r="AH6" s="35"/>
      <c r="AI6" s="36">
        <v>13</v>
      </c>
      <c r="AJ6" s="35"/>
      <c r="AK6" s="36">
        <v>10</v>
      </c>
      <c r="AL6" s="38">
        <v>13</v>
      </c>
      <c r="AM6" s="39"/>
    </row>
    <row r="7" spans="1:39" s="40" customFormat="1" ht="36" hidden="1" customHeight="1" x14ac:dyDescent="0.25">
      <c r="A7" s="27" t="s">
        <v>112</v>
      </c>
      <c r="B7" s="28" t="s">
        <v>113</v>
      </c>
      <c r="C7" s="29" t="s">
        <v>114</v>
      </c>
      <c r="D7" s="29" t="s">
        <v>115</v>
      </c>
      <c r="E7" s="29" t="s">
        <v>116</v>
      </c>
      <c r="F7" s="29" t="s">
        <v>117</v>
      </c>
      <c r="G7" s="41">
        <v>472.13</v>
      </c>
      <c r="H7" s="42">
        <v>772</v>
      </c>
      <c r="I7" s="42">
        <v>217</v>
      </c>
      <c r="J7" s="43">
        <v>676</v>
      </c>
      <c r="K7" s="44">
        <v>348.24</v>
      </c>
      <c r="L7" s="45">
        <v>562</v>
      </c>
      <c r="M7" s="46">
        <v>378</v>
      </c>
      <c r="N7" s="47">
        <v>0</v>
      </c>
      <c r="O7" s="36">
        <v>23</v>
      </c>
      <c r="P7" s="47">
        <v>0</v>
      </c>
      <c r="Q7" s="36">
        <v>48</v>
      </c>
      <c r="R7" s="48"/>
      <c r="S7" s="36">
        <v>75</v>
      </c>
      <c r="T7" s="37"/>
      <c r="U7" s="36">
        <v>113</v>
      </c>
      <c r="V7" s="37"/>
      <c r="W7" s="36">
        <v>151</v>
      </c>
      <c r="X7" s="35"/>
      <c r="Y7" s="36">
        <v>189</v>
      </c>
      <c r="Z7" s="35"/>
      <c r="AA7" s="36">
        <v>227</v>
      </c>
      <c r="AB7" s="35"/>
      <c r="AC7" s="36">
        <v>265</v>
      </c>
      <c r="AD7" s="35"/>
      <c r="AE7" s="36">
        <v>303</v>
      </c>
      <c r="AF7" s="35"/>
      <c r="AG7" s="36">
        <v>331</v>
      </c>
      <c r="AH7" s="35"/>
      <c r="AI7" s="36">
        <v>331</v>
      </c>
      <c r="AJ7" s="35"/>
      <c r="AK7" s="49">
        <v>348.24</v>
      </c>
      <c r="AL7" s="38">
        <v>378</v>
      </c>
      <c r="AM7" s="39"/>
    </row>
    <row r="8" spans="1:39" s="40" customFormat="1" ht="36.75" hidden="1" customHeight="1" x14ac:dyDescent="0.25">
      <c r="A8" s="27" t="s">
        <v>118</v>
      </c>
      <c r="B8" s="28" t="s">
        <v>119</v>
      </c>
      <c r="C8" s="29" t="s">
        <v>120</v>
      </c>
      <c r="D8" s="29" t="s">
        <v>115</v>
      </c>
      <c r="E8" s="29" t="s">
        <v>116</v>
      </c>
      <c r="F8" s="29" t="s">
        <v>117</v>
      </c>
      <c r="G8" s="41">
        <v>1963.91</v>
      </c>
      <c r="H8" s="41">
        <v>2716.24</v>
      </c>
      <c r="I8" s="41">
        <v>1850</v>
      </c>
      <c r="J8" s="50">
        <v>1925</v>
      </c>
      <c r="K8" s="51">
        <v>2417.1</v>
      </c>
      <c r="L8" s="45">
        <v>1876</v>
      </c>
      <c r="M8" s="46">
        <v>1914</v>
      </c>
      <c r="N8" s="47">
        <v>0</v>
      </c>
      <c r="O8" s="36">
        <v>104</v>
      </c>
      <c r="P8" s="47">
        <v>0</v>
      </c>
      <c r="Q8" s="36">
        <v>218</v>
      </c>
      <c r="R8" s="48"/>
      <c r="S8" s="36">
        <v>394</v>
      </c>
      <c r="T8" s="37"/>
      <c r="U8" s="36">
        <v>549</v>
      </c>
      <c r="V8" s="37"/>
      <c r="W8" s="36">
        <v>735</v>
      </c>
      <c r="X8" s="35"/>
      <c r="Y8" s="36">
        <v>931</v>
      </c>
      <c r="Z8" s="35"/>
      <c r="AA8" s="36">
        <v>1127</v>
      </c>
      <c r="AB8" s="35"/>
      <c r="AC8" s="36">
        <v>1323</v>
      </c>
      <c r="AD8" s="35"/>
      <c r="AE8" s="36">
        <v>1519</v>
      </c>
      <c r="AF8" s="35"/>
      <c r="AG8" s="36">
        <v>1684</v>
      </c>
      <c r="AH8" s="35"/>
      <c r="AI8" s="36">
        <v>1810</v>
      </c>
      <c r="AJ8" s="35"/>
      <c r="AK8" s="36">
        <v>1943</v>
      </c>
      <c r="AL8" s="38">
        <v>1914</v>
      </c>
      <c r="AM8" s="39"/>
    </row>
    <row r="9" spans="1:39" s="40" customFormat="1" ht="36.75" hidden="1" customHeight="1" x14ac:dyDescent="0.25">
      <c r="A9" s="27" t="s">
        <v>121</v>
      </c>
      <c r="B9" s="28" t="s">
        <v>122</v>
      </c>
      <c r="C9" s="29" t="s">
        <v>123</v>
      </c>
      <c r="D9" s="29" t="s">
        <v>115</v>
      </c>
      <c r="E9" s="29" t="s">
        <v>116</v>
      </c>
      <c r="F9" s="29" t="s">
        <v>117</v>
      </c>
      <c r="G9" s="52">
        <v>130</v>
      </c>
      <c r="H9" s="52">
        <v>123</v>
      </c>
      <c r="I9" s="52">
        <v>65</v>
      </c>
      <c r="J9" s="52">
        <v>133</v>
      </c>
      <c r="K9" s="52">
        <v>58.73</v>
      </c>
      <c r="L9" s="45">
        <v>24</v>
      </c>
      <c r="M9" s="46">
        <v>122</v>
      </c>
      <c r="N9" s="47">
        <v>0</v>
      </c>
      <c r="O9" s="36">
        <v>4</v>
      </c>
      <c r="P9" s="47">
        <v>0</v>
      </c>
      <c r="Q9" s="36">
        <v>9</v>
      </c>
      <c r="R9" s="48"/>
      <c r="S9" s="36">
        <v>14</v>
      </c>
      <c r="T9" s="37"/>
      <c r="U9" s="36">
        <v>24</v>
      </c>
      <c r="V9" s="37"/>
      <c r="W9" s="36">
        <v>37</v>
      </c>
      <c r="X9" s="35"/>
      <c r="Y9" s="36">
        <v>50</v>
      </c>
      <c r="Z9" s="35"/>
      <c r="AA9" s="36">
        <v>50</v>
      </c>
      <c r="AB9" s="35"/>
      <c r="AC9" s="36">
        <v>51</v>
      </c>
      <c r="AD9" s="35"/>
      <c r="AE9" s="36">
        <v>52</v>
      </c>
      <c r="AF9" s="35"/>
      <c r="AG9" s="36">
        <v>53</v>
      </c>
      <c r="AH9" s="35"/>
      <c r="AI9" s="36">
        <v>54</v>
      </c>
      <c r="AJ9" s="35"/>
      <c r="AK9" s="36">
        <v>58.73</v>
      </c>
      <c r="AL9" s="38">
        <v>122</v>
      </c>
      <c r="AM9" s="39"/>
    </row>
    <row r="10" spans="1:39" s="40" customFormat="1" ht="90" hidden="1" customHeight="1" x14ac:dyDescent="0.25">
      <c r="A10" s="27" t="s">
        <v>124</v>
      </c>
      <c r="B10" s="28" t="s">
        <v>125</v>
      </c>
      <c r="C10" s="29" t="s">
        <v>126</v>
      </c>
      <c r="D10" s="29" t="s">
        <v>115</v>
      </c>
      <c r="E10" s="29" t="s">
        <v>116</v>
      </c>
      <c r="F10" s="29" t="s">
        <v>117</v>
      </c>
      <c r="G10" s="53">
        <v>0.17899999999999999</v>
      </c>
      <c r="H10" s="54">
        <v>0.19</v>
      </c>
      <c r="I10" s="54">
        <v>0.11</v>
      </c>
      <c r="J10" s="55">
        <v>0.21</v>
      </c>
      <c r="K10" s="56">
        <v>0.16056999999999999</v>
      </c>
      <c r="L10" s="57">
        <v>0.2</v>
      </c>
      <c r="M10" s="58">
        <v>0.18</v>
      </c>
      <c r="N10" s="59">
        <v>0</v>
      </c>
      <c r="O10" s="60">
        <v>0.05</v>
      </c>
      <c r="P10" s="59">
        <v>0</v>
      </c>
      <c r="Q10" s="60">
        <v>7.0000000000000007E-2</v>
      </c>
      <c r="R10" s="61"/>
      <c r="S10" s="60">
        <v>0.09</v>
      </c>
      <c r="T10" s="61"/>
      <c r="U10" s="60">
        <v>0.12</v>
      </c>
      <c r="V10" s="61"/>
      <c r="W10" s="60">
        <v>0.14000000000000001</v>
      </c>
      <c r="X10" s="59"/>
      <c r="Y10" s="60">
        <v>0.14000000000000001</v>
      </c>
      <c r="Z10" s="59"/>
      <c r="AA10" s="60">
        <v>0.15</v>
      </c>
      <c r="AB10" s="59"/>
      <c r="AC10" s="60">
        <v>0.15</v>
      </c>
      <c r="AD10" s="59"/>
      <c r="AE10" s="60">
        <v>0.16</v>
      </c>
      <c r="AF10" s="59"/>
      <c r="AG10" s="60">
        <v>0.17</v>
      </c>
      <c r="AH10" s="59"/>
      <c r="AI10" s="60">
        <v>0.18</v>
      </c>
      <c r="AJ10" s="59"/>
      <c r="AK10" s="60">
        <v>0.22</v>
      </c>
      <c r="AL10" s="62">
        <v>0.18</v>
      </c>
      <c r="AM10" s="39"/>
    </row>
    <row r="11" spans="1:39" s="40" customFormat="1" ht="51.75" hidden="1" customHeight="1" x14ac:dyDescent="0.25">
      <c r="A11" s="27" t="s">
        <v>127</v>
      </c>
      <c r="B11" s="28" t="s">
        <v>128</v>
      </c>
      <c r="C11" s="29" t="s">
        <v>129</v>
      </c>
      <c r="D11" s="29" t="s">
        <v>115</v>
      </c>
      <c r="E11" s="29" t="s">
        <v>130</v>
      </c>
      <c r="F11" s="29" t="s">
        <v>131</v>
      </c>
      <c r="G11" s="63">
        <v>12</v>
      </c>
      <c r="H11" s="63">
        <v>23</v>
      </c>
      <c r="I11" s="63">
        <v>41</v>
      </c>
      <c r="J11" s="63">
        <v>45</v>
      </c>
      <c r="K11" s="64">
        <v>45</v>
      </c>
      <c r="L11" s="45">
        <v>31</v>
      </c>
      <c r="M11" s="46">
        <v>20</v>
      </c>
      <c r="N11" s="35">
        <v>0</v>
      </c>
      <c r="O11" s="36">
        <v>0</v>
      </c>
      <c r="P11" s="35">
        <v>6</v>
      </c>
      <c r="Q11" s="36">
        <v>0</v>
      </c>
      <c r="R11" s="37"/>
      <c r="S11" s="36">
        <v>6</v>
      </c>
      <c r="T11" s="37"/>
      <c r="U11" s="36">
        <v>9</v>
      </c>
      <c r="V11" s="37"/>
      <c r="W11" s="36">
        <v>10</v>
      </c>
      <c r="X11" s="35"/>
      <c r="Y11" s="36">
        <v>12</v>
      </c>
      <c r="Z11" s="35"/>
      <c r="AA11" s="36">
        <v>15</v>
      </c>
      <c r="AB11" s="35"/>
      <c r="AC11" s="36">
        <v>18</v>
      </c>
      <c r="AD11" s="35"/>
      <c r="AE11" s="36">
        <v>21</v>
      </c>
      <c r="AF11" s="35"/>
      <c r="AG11" s="36">
        <v>24</v>
      </c>
      <c r="AH11" s="35"/>
      <c r="AI11" s="36">
        <v>29</v>
      </c>
      <c r="AJ11" s="35"/>
      <c r="AK11" s="36">
        <v>45</v>
      </c>
      <c r="AL11" s="38">
        <v>20</v>
      </c>
      <c r="AM11" s="39"/>
    </row>
    <row r="12" spans="1:39" s="40" customFormat="1" ht="36" hidden="1" customHeight="1" x14ac:dyDescent="0.25">
      <c r="A12" s="27" t="s">
        <v>132</v>
      </c>
      <c r="B12" s="28" t="s">
        <v>133</v>
      </c>
      <c r="C12" s="29" t="s">
        <v>134</v>
      </c>
      <c r="D12" s="29" t="s">
        <v>115</v>
      </c>
      <c r="E12" s="29" t="s">
        <v>135</v>
      </c>
      <c r="F12" s="29" t="s">
        <v>136</v>
      </c>
      <c r="G12" s="63">
        <v>244</v>
      </c>
      <c r="H12" s="63">
        <v>187</v>
      </c>
      <c r="I12" s="63">
        <v>203</v>
      </c>
      <c r="J12" s="63">
        <v>204</v>
      </c>
      <c r="K12" s="64">
        <v>239</v>
      </c>
      <c r="L12" s="45">
        <v>316</v>
      </c>
      <c r="M12" s="46">
        <v>450</v>
      </c>
      <c r="N12" s="35">
        <v>316</v>
      </c>
      <c r="O12" s="36">
        <v>316</v>
      </c>
      <c r="P12" s="35">
        <v>316</v>
      </c>
      <c r="Q12" s="36">
        <v>316</v>
      </c>
      <c r="R12" s="37"/>
      <c r="S12" s="36">
        <v>316</v>
      </c>
      <c r="T12" s="37"/>
      <c r="U12" s="36">
        <v>316</v>
      </c>
      <c r="V12" s="37"/>
      <c r="W12" s="36">
        <v>316</v>
      </c>
      <c r="X12" s="35"/>
      <c r="Y12" s="36">
        <v>316</v>
      </c>
      <c r="Z12" s="35"/>
      <c r="AA12" s="36">
        <v>316</v>
      </c>
      <c r="AB12" s="35"/>
      <c r="AC12" s="36">
        <v>316</v>
      </c>
      <c r="AD12" s="35"/>
      <c r="AE12" s="36">
        <v>316</v>
      </c>
      <c r="AF12" s="35"/>
      <c r="AG12" s="36">
        <v>316</v>
      </c>
      <c r="AH12" s="35"/>
      <c r="AI12" s="36">
        <v>316</v>
      </c>
      <c r="AJ12" s="35"/>
      <c r="AK12" s="36">
        <v>316</v>
      </c>
      <c r="AL12" s="38">
        <v>450</v>
      </c>
      <c r="AM12" s="39"/>
    </row>
    <row r="13" spans="1:39" s="40" customFormat="1" ht="78.75" hidden="1" customHeight="1" x14ac:dyDescent="0.25">
      <c r="A13" s="27" t="s">
        <v>137</v>
      </c>
      <c r="B13" s="28" t="s">
        <v>138</v>
      </c>
      <c r="C13" s="29" t="s">
        <v>139</v>
      </c>
      <c r="D13" s="29" t="s">
        <v>115</v>
      </c>
      <c r="E13" s="29" t="s">
        <v>135</v>
      </c>
      <c r="F13" s="29" t="s">
        <v>140</v>
      </c>
      <c r="G13" s="50">
        <v>4.21</v>
      </c>
      <c r="H13" s="50">
        <v>4.21</v>
      </c>
      <c r="I13" s="50">
        <v>4.21</v>
      </c>
      <c r="J13" s="65">
        <v>6.8199999999999997E-2</v>
      </c>
      <c r="K13" s="56">
        <v>4.8099999999999997E-2</v>
      </c>
      <c r="L13" s="66">
        <v>4.6300000000000001E-2</v>
      </c>
      <c r="M13" s="67">
        <v>4.8099999999999997E-2</v>
      </c>
      <c r="N13" s="68">
        <v>4.6300000000000001E-2</v>
      </c>
      <c r="O13" s="69">
        <v>4.6300000000000001E-2</v>
      </c>
      <c r="P13" s="68">
        <v>4.8099999999999997E-2</v>
      </c>
      <c r="Q13" s="69">
        <v>4.6300000000000001E-2</v>
      </c>
      <c r="R13" s="70"/>
      <c r="S13" s="69">
        <v>4.6300000000000001E-2</v>
      </c>
      <c r="T13" s="61"/>
      <c r="U13" s="69">
        <v>4.6300000000000001E-2</v>
      </c>
      <c r="V13" s="61"/>
      <c r="W13" s="69">
        <v>4.6300000000000001E-2</v>
      </c>
      <c r="X13" s="68"/>
      <c r="Y13" s="69">
        <v>4.6300000000000001E-2</v>
      </c>
      <c r="Z13" s="68"/>
      <c r="AA13" s="69">
        <v>4.6300000000000001E-2</v>
      </c>
      <c r="AB13" s="68"/>
      <c r="AC13" s="69">
        <v>4.6300000000000001E-2</v>
      </c>
      <c r="AD13" s="68"/>
      <c r="AE13" s="69">
        <v>4.6300000000000001E-2</v>
      </c>
      <c r="AF13" s="68"/>
      <c r="AG13" s="69">
        <v>4.6300000000000001E-2</v>
      </c>
      <c r="AH13" s="68"/>
      <c r="AI13" s="69">
        <v>4.6300000000000001E-2</v>
      </c>
      <c r="AJ13" s="68"/>
      <c r="AK13" s="69">
        <v>4.6300000000000001E-2</v>
      </c>
      <c r="AL13" s="71">
        <v>4.8099999999999997E-2</v>
      </c>
      <c r="AM13" s="39"/>
    </row>
    <row r="14" spans="1:39" s="40" customFormat="1" ht="37.5" hidden="1" customHeight="1" x14ac:dyDescent="0.25">
      <c r="A14" s="27" t="s">
        <v>141</v>
      </c>
      <c r="B14" s="28" t="s">
        <v>142</v>
      </c>
      <c r="C14" s="29" t="s">
        <v>143</v>
      </c>
      <c r="D14" s="29" t="s">
        <v>115</v>
      </c>
      <c r="E14" s="29" t="s">
        <v>135</v>
      </c>
      <c r="F14" s="72" t="s">
        <v>144</v>
      </c>
      <c r="G14" s="63">
        <v>4683</v>
      </c>
      <c r="H14" s="63">
        <v>3849</v>
      </c>
      <c r="I14" s="63">
        <v>2404</v>
      </c>
      <c r="J14" s="63">
        <v>3382</v>
      </c>
      <c r="K14" s="64">
        <v>6258</v>
      </c>
      <c r="L14" s="45">
        <v>4262</v>
      </c>
      <c r="M14" s="46">
        <v>3382</v>
      </c>
      <c r="N14" s="35">
        <v>17</v>
      </c>
      <c r="O14" s="36">
        <v>0</v>
      </c>
      <c r="P14" s="35">
        <v>1034</v>
      </c>
      <c r="Q14" s="36">
        <v>50</v>
      </c>
      <c r="R14" s="37"/>
      <c r="S14" s="36">
        <v>1550</v>
      </c>
      <c r="T14" s="37"/>
      <c r="U14" s="36">
        <v>1992</v>
      </c>
      <c r="V14" s="37"/>
      <c r="W14" s="36">
        <v>2212</v>
      </c>
      <c r="X14" s="35"/>
      <c r="Y14" s="36">
        <v>2462</v>
      </c>
      <c r="Z14" s="35"/>
      <c r="AA14" s="36">
        <v>2682</v>
      </c>
      <c r="AB14" s="35"/>
      <c r="AC14" s="36">
        <v>2832</v>
      </c>
      <c r="AD14" s="35"/>
      <c r="AE14" s="36">
        <v>3032</v>
      </c>
      <c r="AF14" s="35"/>
      <c r="AG14" s="36">
        <v>3232</v>
      </c>
      <c r="AH14" s="35"/>
      <c r="AI14" s="36">
        <v>3382</v>
      </c>
      <c r="AJ14" s="35"/>
      <c r="AK14" s="36">
        <v>6258</v>
      </c>
      <c r="AL14" s="38">
        <v>3382</v>
      </c>
      <c r="AM14" s="39"/>
    </row>
    <row r="15" spans="1:39" s="40" customFormat="1" ht="101.25" customHeight="1" x14ac:dyDescent="0.25">
      <c r="A15" s="27" t="s">
        <v>145</v>
      </c>
      <c r="B15" s="28" t="s">
        <v>146</v>
      </c>
      <c r="C15" s="74" t="s">
        <v>147</v>
      </c>
      <c r="D15" s="29" t="s">
        <v>115</v>
      </c>
      <c r="E15" s="29" t="s">
        <v>148</v>
      </c>
      <c r="F15" s="72" t="s">
        <v>149</v>
      </c>
      <c r="G15" s="41" t="s">
        <v>150</v>
      </c>
      <c r="H15" s="73">
        <v>138</v>
      </c>
      <c r="I15" s="73">
        <v>160</v>
      </c>
      <c r="J15" s="63">
        <v>190</v>
      </c>
      <c r="K15" s="64">
        <v>221</v>
      </c>
      <c r="L15" s="45">
        <v>252</v>
      </c>
      <c r="M15" s="46">
        <v>251</v>
      </c>
      <c r="N15" s="35">
        <v>252</v>
      </c>
      <c r="O15" s="36">
        <v>252</v>
      </c>
      <c r="P15" s="35">
        <v>252</v>
      </c>
      <c r="Q15" s="36">
        <v>252</v>
      </c>
      <c r="R15" s="37">
        <v>0</v>
      </c>
      <c r="S15" s="36">
        <v>252</v>
      </c>
      <c r="T15" s="37">
        <v>0</v>
      </c>
      <c r="U15" s="36">
        <v>252</v>
      </c>
      <c r="V15" s="37">
        <v>0</v>
      </c>
      <c r="W15" s="36">
        <v>252</v>
      </c>
      <c r="X15" s="35">
        <v>0</v>
      </c>
      <c r="Y15" s="36">
        <v>252</v>
      </c>
      <c r="Z15" s="35">
        <v>1</v>
      </c>
      <c r="AA15" s="36">
        <v>252</v>
      </c>
      <c r="AB15" s="35">
        <v>19</v>
      </c>
      <c r="AC15" s="36">
        <v>252</v>
      </c>
      <c r="AD15" s="35">
        <v>0</v>
      </c>
      <c r="AE15" s="36">
        <v>252</v>
      </c>
      <c r="AF15" s="35">
        <v>0</v>
      </c>
      <c r="AG15" s="36">
        <v>252</v>
      </c>
      <c r="AH15" s="35">
        <v>9</v>
      </c>
      <c r="AI15" s="36">
        <v>252</v>
      </c>
      <c r="AJ15" s="35"/>
      <c r="AK15" s="36">
        <v>252</v>
      </c>
      <c r="AL15" s="38">
        <v>252</v>
      </c>
      <c r="AM15" s="85" t="s">
        <v>171</v>
      </c>
    </row>
    <row r="20" spans="37:46" x14ac:dyDescent="0.25">
      <c r="AK20" s="75"/>
      <c r="AM20" s="76"/>
      <c r="AN20" s="76"/>
      <c r="AO20" s="76"/>
      <c r="AP20" s="76"/>
      <c r="AQ20" s="76"/>
      <c r="AR20" s="76"/>
      <c r="AS20" s="76"/>
      <c r="AT20" s="76"/>
    </row>
  </sheetData>
  <mergeCells count="30">
    <mergeCell ref="M3:M5"/>
    <mergeCell ref="A1:AM1"/>
    <mergeCell ref="G2:M2"/>
    <mergeCell ref="A3:A5"/>
    <mergeCell ref="B3:B5"/>
    <mergeCell ref="C3:C5"/>
    <mergeCell ref="D3:D5"/>
    <mergeCell ref="E3:E5"/>
    <mergeCell ref="F3:F5"/>
    <mergeCell ref="G3:G5"/>
    <mergeCell ref="H3:H5"/>
    <mergeCell ref="I3:I5"/>
    <mergeCell ref="J3:J5"/>
    <mergeCell ref="K3:K5"/>
    <mergeCell ref="L3:L5"/>
    <mergeCell ref="N3:AK3"/>
    <mergeCell ref="AL3:AL5"/>
    <mergeCell ref="AM3:AM5"/>
    <mergeCell ref="N4:O4"/>
    <mergeCell ref="P4:Q4"/>
    <mergeCell ref="R4:S4"/>
    <mergeCell ref="T4:U4"/>
    <mergeCell ref="V4:W4"/>
    <mergeCell ref="X4:Y4"/>
    <mergeCell ref="Z4:AA4"/>
    <mergeCell ref="AB4:AC4"/>
    <mergeCell ref="AD4:AE4"/>
    <mergeCell ref="AF4:AG4"/>
    <mergeCell ref="AH4:AI4"/>
    <mergeCell ref="AJ4:AK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 2013</vt:lpstr>
      <vt:lpstr>TABLIN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CAyala</dc:creator>
  <cp:lastModifiedBy>Soporte</cp:lastModifiedBy>
  <cp:lastPrinted>2013-12-13T17:06:47Z</cp:lastPrinted>
  <dcterms:created xsi:type="dcterms:W3CDTF">2013-05-22T21:57:25Z</dcterms:created>
  <dcterms:modified xsi:type="dcterms:W3CDTF">2015-02-11T16:34:50Z</dcterms:modified>
</cp:coreProperties>
</file>