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C5" i="1" l="1"/>
  <c r="AD47" i="1" l="1"/>
  <c r="AC47" i="1"/>
  <c r="AD46" i="1"/>
  <c r="AC46" i="1"/>
  <c r="L48" i="1" l="1"/>
  <c r="L47" i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<sst xmlns="http://schemas.openxmlformats.org/spreadsheetml/2006/main" count="472" uniqueCount="184">
  <si>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</si>
  <si>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</si>
  <si>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</si>
  <si>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</si>
  <si>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</si>
  <si>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</si>
  <si>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</si>
  <si>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</si>
  <si>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</si>
  <si>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</si>
  <si>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</si>
  <si>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</si>
  <si>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</si>
  <si>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</si>
  <si>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</si>
  <si>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</si>
  <si>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</si>
  <si>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</si>
  <si>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</si>
  <si>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</si>
  <si>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</si>
  <si>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</si>
  <si>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</si>
  <si>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</si>
  <si>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</si>
  <si>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</si>
  <si>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</si>
  <si>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</si>
  <si>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</si>
  <si>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</si>
  <si>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</si>
  <si>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</si>
  <si>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</si>
  <si>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</si>
  <si>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</si>
  <si>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</si>
  <si>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</si>
  <si>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</si>
  <si>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</si>
  <si>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</si>
  <si>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</si>
  <si>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</si>
  <si>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</si>
  <si>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</si>
  <si>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</si>
  <si>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</si>
  <si>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</si>
  <si>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</si>
  <si>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</si>
  <si>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</si>
  <si>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</si>
  <si>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</si>
  <si>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</si>
  <si>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</si>
  <si>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</si>
  <si>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</si>
  <si>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</si>
  <si>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</si>
  <si>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</si>
  <si>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</si>
  <si>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</si>
  <si>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</si>
  <si>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</si>
  <si>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</si>
  <si>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</si>
  <si>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</si>
  <si>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</si>
  <si>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</si>
  <si>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</si>
  <si>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</si>
  <si>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</si>
  <si>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</si>
  <si>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</si>
  <si>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</si>
  <si>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</si>
  <si>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</si>
  <si>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</si>
  <si>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</si>
  <si>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</si>
  <si>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</si>
  <si>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</si>
  <si>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</si>
  <si>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</si>
  <si>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</si>
  <si>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</si>
  <si>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</si>
  <si>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</si>
  <si>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</si>
  <si>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</si>
  <si>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</si>
  <si>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</si>
  <si>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</si>
  <si>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</si>
  <si>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</si>
  <si>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</si>
  <si>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</si>
  <si>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</si>
  <si>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</si>
  <si>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</si>
  <si>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</si>
  <si>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</si>
  <si>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</si>
  <si>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</si>
  <si>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</si>
  <si>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</si>
  <si>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</si>
  <si>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</si>
  <si>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</si>
  <si>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</si>
  <si>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</si>
  <si>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</si>
  <si>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</si>
  <si>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</si>
  <si>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</si>
  <si>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</si>
  <si>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</si>
  <si>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</si>
  <si>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</si>
  <si>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</si>
  <si>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</si>
  <si>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</si>
  <si>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</si>
  <si>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</si>
  <si>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</si>
  <si>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</si>
  <si>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</si>
  <si>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</si>
  <si>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</si>
  <si>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</si>
  <si>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</si>
  <si>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</si>
  <si>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</si>
  <si>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</si>
  <si>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</si>
  <si>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</si>
  <si>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</si>
  <si>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</si>
  <si>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</si>
  <si>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</si>
  <si>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</si>
  <si>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</si>
  <si>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</si>
  <si>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</si>
  <si>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</si>
  <si>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</si>
  <si>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</si>
  <si>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</si>
  <si>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</si>
  <si>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</si>
  <si>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</si>
  <si>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</si>
  <si>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</si>
  <si>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</si>
  <si>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</si>
  <si>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</si>
  <si>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</si>
  <si>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</si>
  <si>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</si>
  <si>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</si>
  <si>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</si>
  <si>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</si>
  <si>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</si>
  <si>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</si>
  <si>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</si>
  <si>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</si>
  <si>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</si>
  <si>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</si>
  <si>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</si>
  <si>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</si>
  <si>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</si>
  <si>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</si>
  <si>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</si>
  <si>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</si>
  <si>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</si>
  <si>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</si>
  <si>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</si>
  <si>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</si>
  <si>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</si>
  <si>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</si>
  <si>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</si>
  <si>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</si>
  <si>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</si>
  <si>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</si>
  <si>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31 de JULIO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</si>
</sst>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A26" sqref="A26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171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127</v>
      </c>
      <c r="S4" s="21" t="s">
        <v>129</v>
      </c>
      <c r="T4" s="21" t="s">
        <v>128</v>
      </c>
      <c r="U4" s="22" t="s">
        <v>130</v>
      </c>
      <c r="V4" s="22" t="s">
        <v>131</v>
      </c>
      <c r="W4" s="22" t="s">
        <v>132</v>
      </c>
      <c r="X4" s="22" t="s">
        <v>156</v>
      </c>
      <c r="Y4" s="22" t="s">
        <v>133</v>
      </c>
      <c r="Z4" s="22" t="s">
        <v>134</v>
      </c>
      <c r="AA4" s="22" t="s">
        <v>135</v>
      </c>
      <c r="AB4" s="22" t="s">
        <v>19</v>
      </c>
      <c r="AC4" s="23" t="s">
        <v>136</v>
      </c>
      <c r="AD4" s="23" t="s">
        <v>137</v>
      </c>
      <c r="AE4" s="23" t="s">
        <v>20</v>
      </c>
      <c r="AF4" s="22" t="s">
        <v>21</v>
      </c>
      <c r="AG4" s="22" t="s">
        <v>138</v>
      </c>
      <c r="AH4" s="22" t="s">
        <v>157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145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18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19">+R6*2%</f>
        <v>942.12</v>
      </c>
      <c r="AB6" s="115">
        <v>9.5000000000000001E-2</v>
      </c>
      <c r="AC6" s="79">
        <f t="shared" ref="AC6:AC44" si="20">R6*AB6</f>
        <v>4475.07</v>
      </c>
      <c r="AD6" s="80">
        <f t="shared" si="4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5"/>
        <v>0</v>
      </c>
      <c r="AM6" s="117">
        <f t="shared" si="6"/>
        <v>0</v>
      </c>
      <c r="AN6" s="117">
        <f t="shared" si="7"/>
        <v>0</v>
      </c>
      <c r="AO6" s="117">
        <f t="shared" si="8"/>
        <v>0</v>
      </c>
      <c r="AP6" s="117">
        <f t="shared" si="9"/>
        <v>23553</v>
      </c>
      <c r="AQ6" s="117">
        <f t="shared" si="10"/>
        <v>0</v>
      </c>
      <c r="AR6" s="119">
        <f t="shared" si="11"/>
        <v>0</v>
      </c>
      <c r="AS6" s="117">
        <f t="shared" si="12"/>
        <v>0</v>
      </c>
      <c r="AT6" s="117">
        <f t="shared" si="13"/>
        <v>0</v>
      </c>
      <c r="AU6" s="117">
        <f t="shared" si="14"/>
        <v>0</v>
      </c>
      <c r="AV6" s="117">
        <f t="shared" si="15"/>
        <v>0</v>
      </c>
      <c r="AW6" s="117">
        <f t="shared" si="16"/>
        <v>0</v>
      </c>
      <c r="AX6" s="120">
        <f t="shared" si="17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18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19"/>
        <v>689.76</v>
      </c>
      <c r="AB7" s="128">
        <v>0.105</v>
      </c>
      <c r="AC7" s="129">
        <f t="shared" si="20"/>
        <v>3621.24</v>
      </c>
      <c r="AD7" s="130">
        <f t="shared" si="4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5"/>
        <v>0</v>
      </c>
      <c r="AM7" s="121">
        <f t="shared" si="6"/>
        <v>0</v>
      </c>
      <c r="AN7" s="121">
        <f t="shared" si="7"/>
        <v>0</v>
      </c>
      <c r="AO7" s="121">
        <f t="shared" si="8"/>
        <v>0</v>
      </c>
      <c r="AP7" s="121">
        <f t="shared" si="9"/>
        <v>17244</v>
      </c>
      <c r="AQ7" s="121">
        <f t="shared" si="10"/>
        <v>0</v>
      </c>
      <c r="AR7" s="123">
        <f t="shared" si="11"/>
        <v>0</v>
      </c>
      <c r="AS7" s="121">
        <f t="shared" si="12"/>
        <v>0</v>
      </c>
      <c r="AT7" s="121">
        <f t="shared" si="13"/>
        <v>0</v>
      </c>
      <c r="AU7" s="121">
        <f t="shared" si="14"/>
        <v>0</v>
      </c>
      <c r="AV7" s="121">
        <f t="shared" si="15"/>
        <v>0</v>
      </c>
      <c r="AW7" s="121">
        <f t="shared" si="16"/>
        <v>0</v>
      </c>
      <c r="AX7" s="124">
        <f t="shared" si="17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149</v>
      </c>
      <c r="I8" s="152"/>
      <c r="J8" s="35"/>
      <c r="K8" s="36">
        <v>20</v>
      </c>
      <c r="L8" s="36">
        <v>40</v>
      </c>
      <c r="M8" s="36" t="s">
        <v>41</v>
      </c>
      <c r="N8" s="38" t="s">
        <v>56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18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19"/>
        <v>689.76</v>
      </c>
      <c r="AB8" s="128">
        <v>0.105</v>
      </c>
      <c r="AC8" s="129">
        <f t="shared" si="20"/>
        <v>3621.24</v>
      </c>
      <c r="AD8" s="130">
        <f t="shared" si="4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5"/>
        <v>0</v>
      </c>
      <c r="AM8" s="121">
        <f t="shared" si="6"/>
        <v>0</v>
      </c>
      <c r="AN8" s="121">
        <f t="shared" si="7"/>
        <v>0</v>
      </c>
      <c r="AO8" s="121">
        <f t="shared" si="8"/>
        <v>0</v>
      </c>
      <c r="AP8" s="121">
        <f t="shared" si="9"/>
        <v>17244</v>
      </c>
      <c r="AQ8" s="121">
        <f t="shared" si="10"/>
        <v>0</v>
      </c>
      <c r="AR8" s="123">
        <f t="shared" si="11"/>
        <v>0</v>
      </c>
      <c r="AS8" s="121">
        <f t="shared" si="12"/>
        <v>0</v>
      </c>
      <c r="AT8" s="121">
        <f t="shared" si="13"/>
        <v>0</v>
      </c>
      <c r="AU8" s="121">
        <f t="shared" si="14"/>
        <v>0</v>
      </c>
      <c r="AV8" s="121">
        <f t="shared" si="15"/>
        <v>0</v>
      </c>
      <c r="AW8" s="121">
        <f t="shared" si="16"/>
        <v>0</v>
      </c>
      <c r="AX8" s="124">
        <f t="shared" si="17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73</v>
      </c>
      <c r="I9" s="152" t="s">
        <v>55</v>
      </c>
      <c r="J9" s="35">
        <v>41395</v>
      </c>
      <c r="K9" s="36">
        <v>20</v>
      </c>
      <c r="L9" s="36">
        <v>40</v>
      </c>
      <c r="M9" s="36" t="s">
        <v>41</v>
      </c>
      <c r="N9" s="38" t="s">
        <v>150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18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19"/>
        <v>689.76</v>
      </c>
      <c r="AB9" s="128">
        <v>0.105</v>
      </c>
      <c r="AC9" s="129">
        <f t="shared" si="20"/>
        <v>3621.24</v>
      </c>
      <c r="AD9" s="130">
        <f t="shared" si="4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5"/>
        <v>0</v>
      </c>
      <c r="AM9" s="121">
        <f t="shared" si="6"/>
        <v>0</v>
      </c>
      <c r="AN9" s="121">
        <f t="shared" si="7"/>
        <v>0</v>
      </c>
      <c r="AO9" s="121">
        <f t="shared" si="8"/>
        <v>0</v>
      </c>
      <c r="AP9" s="121">
        <f t="shared" si="9"/>
        <v>17244</v>
      </c>
      <c r="AQ9" s="121">
        <f t="shared" si="10"/>
        <v>0</v>
      </c>
      <c r="AR9" s="123">
        <f t="shared" si="11"/>
        <v>0</v>
      </c>
      <c r="AS9" s="121">
        <f t="shared" si="12"/>
        <v>0</v>
      </c>
      <c r="AT9" s="121">
        <f t="shared" si="13"/>
        <v>0</v>
      </c>
      <c r="AU9" s="121">
        <f t="shared" si="14"/>
        <v>0</v>
      </c>
      <c r="AV9" s="121">
        <f t="shared" si="15"/>
        <v>0</v>
      </c>
      <c r="AW9" s="121">
        <f t="shared" si="16"/>
        <v>0</v>
      </c>
      <c r="AX9" s="124">
        <f t="shared" si="17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57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58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18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19"/>
        <v>689.76</v>
      </c>
      <c r="AB10" s="128">
        <v>0.105</v>
      </c>
      <c r="AC10" s="129">
        <f t="shared" si="20"/>
        <v>3621.24</v>
      </c>
      <c r="AD10" s="130">
        <f t="shared" si="4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5"/>
        <v>0</v>
      </c>
      <c r="AM10" s="121">
        <f t="shared" si="6"/>
        <v>0</v>
      </c>
      <c r="AN10" s="121">
        <f t="shared" si="7"/>
        <v>0</v>
      </c>
      <c r="AO10" s="121">
        <f t="shared" si="8"/>
        <v>0</v>
      </c>
      <c r="AP10" s="121">
        <f t="shared" si="9"/>
        <v>17244</v>
      </c>
      <c r="AQ10" s="121">
        <f t="shared" si="10"/>
        <v>0</v>
      </c>
      <c r="AR10" s="123">
        <f t="shared" si="11"/>
        <v>0</v>
      </c>
      <c r="AS10" s="121">
        <f t="shared" si="12"/>
        <v>0</v>
      </c>
      <c r="AT10" s="121">
        <f t="shared" si="13"/>
        <v>0</v>
      </c>
      <c r="AU10" s="121">
        <f t="shared" si="14"/>
        <v>0</v>
      </c>
      <c r="AV10" s="121">
        <f t="shared" si="15"/>
        <v>0</v>
      </c>
      <c r="AW10" s="121">
        <f t="shared" si="16"/>
        <v>0</v>
      </c>
      <c r="AX10" s="124">
        <f t="shared" si="17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151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59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18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19"/>
        <v>689.76</v>
      </c>
      <c r="AB11" s="128">
        <v>0.105</v>
      </c>
      <c r="AC11" s="129">
        <f t="shared" si="20"/>
        <v>3621.24</v>
      </c>
      <c r="AD11" s="130">
        <f t="shared" si="4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5"/>
        <v>0</v>
      </c>
      <c r="AM11" s="121">
        <f t="shared" si="6"/>
        <v>0</v>
      </c>
      <c r="AN11" s="121">
        <f t="shared" si="7"/>
        <v>0</v>
      </c>
      <c r="AO11" s="121">
        <f t="shared" si="8"/>
        <v>0</v>
      </c>
      <c r="AP11" s="121">
        <f t="shared" si="9"/>
        <v>17244</v>
      </c>
      <c r="AQ11" s="121">
        <f t="shared" si="10"/>
        <v>0</v>
      </c>
      <c r="AR11" s="123">
        <f t="shared" si="11"/>
        <v>0</v>
      </c>
      <c r="AS11" s="121">
        <f t="shared" si="12"/>
        <v>0</v>
      </c>
      <c r="AT11" s="121">
        <f t="shared" si="13"/>
        <v>0</v>
      </c>
      <c r="AU11" s="121">
        <f t="shared" si="14"/>
        <v>0</v>
      </c>
      <c r="AV11" s="121">
        <f t="shared" si="15"/>
        <v>0</v>
      </c>
      <c r="AW11" s="121">
        <f t="shared" si="16"/>
        <v>0</v>
      </c>
      <c r="AX11" s="124">
        <f t="shared" si="17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153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61</v>
      </c>
      <c r="N12" s="38" t="s">
        <v>154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18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19"/>
        <v>689.76</v>
      </c>
      <c r="AB12" s="128">
        <v>0.105</v>
      </c>
      <c r="AC12" s="129">
        <f t="shared" si="20"/>
        <v>3621.24</v>
      </c>
      <c r="AD12" s="130">
        <f t="shared" si="4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5"/>
        <v>0</v>
      </c>
      <c r="AM12" s="121">
        <f t="shared" si="6"/>
        <v>0</v>
      </c>
      <c r="AN12" s="121">
        <f t="shared" si="7"/>
        <v>0</v>
      </c>
      <c r="AO12" s="121">
        <f t="shared" si="8"/>
        <v>0</v>
      </c>
      <c r="AP12" s="121">
        <f t="shared" si="9"/>
        <v>17244</v>
      </c>
      <c r="AQ12" s="121">
        <f t="shared" si="10"/>
        <v>0</v>
      </c>
      <c r="AR12" s="123">
        <f t="shared" si="11"/>
        <v>0</v>
      </c>
      <c r="AS12" s="121">
        <f t="shared" si="12"/>
        <v>0</v>
      </c>
      <c r="AT12" s="121">
        <f t="shared" si="13"/>
        <v>0</v>
      </c>
      <c r="AU12" s="121">
        <f t="shared" si="14"/>
        <v>0</v>
      </c>
      <c r="AV12" s="121">
        <f t="shared" si="15"/>
        <v>0</v>
      </c>
      <c r="AW12" s="121">
        <f t="shared" si="16"/>
        <v>0</v>
      </c>
      <c r="AX12" s="124">
        <f t="shared" si="17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62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61</v>
      </c>
      <c r="N13" s="38" t="s">
        <v>63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18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19"/>
        <v>689.76</v>
      </c>
      <c r="AB13" s="128">
        <v>0.105</v>
      </c>
      <c r="AC13" s="129">
        <f t="shared" si="20"/>
        <v>3621.24</v>
      </c>
      <c r="AD13" s="130">
        <f t="shared" si="4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5"/>
        <v>0</v>
      </c>
      <c r="AM13" s="121">
        <f t="shared" si="6"/>
        <v>0</v>
      </c>
      <c r="AN13" s="121">
        <f t="shared" si="7"/>
        <v>0</v>
      </c>
      <c r="AO13" s="121">
        <f t="shared" si="8"/>
        <v>0</v>
      </c>
      <c r="AP13" s="121">
        <f t="shared" si="9"/>
        <v>17244</v>
      </c>
      <c r="AQ13" s="121">
        <f t="shared" si="10"/>
        <v>0</v>
      </c>
      <c r="AR13" s="123">
        <f t="shared" si="11"/>
        <v>0</v>
      </c>
      <c r="AS13" s="121">
        <f t="shared" si="12"/>
        <v>0</v>
      </c>
      <c r="AT13" s="121">
        <f t="shared" si="13"/>
        <v>0</v>
      </c>
      <c r="AU13" s="121">
        <f t="shared" si="14"/>
        <v>0</v>
      </c>
      <c r="AV13" s="121">
        <f t="shared" si="15"/>
        <v>0</v>
      </c>
      <c r="AW13" s="121">
        <f t="shared" si="16"/>
        <v>0</v>
      </c>
      <c r="AX13" s="124">
        <f t="shared" si="17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166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61</v>
      </c>
      <c r="N14" s="63" t="s">
        <v>64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18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19"/>
        <v>689.76</v>
      </c>
      <c r="AB14" s="128">
        <v>0.105</v>
      </c>
      <c r="AC14" s="129">
        <f t="shared" si="20"/>
        <v>3621.24</v>
      </c>
      <c r="AD14" s="130">
        <f t="shared" si="4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5"/>
        <v>0</v>
      </c>
      <c r="AM14" s="121">
        <f t="shared" si="6"/>
        <v>0</v>
      </c>
      <c r="AN14" s="121">
        <f t="shared" si="7"/>
        <v>0</v>
      </c>
      <c r="AO14" s="121">
        <f t="shared" si="8"/>
        <v>0</v>
      </c>
      <c r="AP14" s="121">
        <f t="shared" si="9"/>
        <v>17244</v>
      </c>
      <c r="AQ14" s="121">
        <f t="shared" si="10"/>
        <v>0</v>
      </c>
      <c r="AR14" s="123">
        <f t="shared" si="11"/>
        <v>0</v>
      </c>
      <c r="AS14" s="121">
        <f t="shared" si="12"/>
        <v>0</v>
      </c>
      <c r="AT14" s="121">
        <f t="shared" si="13"/>
        <v>0</v>
      </c>
      <c r="AU14" s="121">
        <f t="shared" si="14"/>
        <v>0</v>
      </c>
      <c r="AV14" s="121">
        <f t="shared" si="15"/>
        <v>0</v>
      </c>
      <c r="AW14" s="121">
        <f t="shared" si="16"/>
        <v>0</v>
      </c>
      <c r="AX14" s="124">
        <f t="shared" si="17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152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61</v>
      </c>
      <c r="N15" s="63" t="s">
        <v>65</v>
      </c>
      <c r="O15" s="64" t="s">
        <v>66</v>
      </c>
      <c r="P15" s="64" t="s">
        <v>47</v>
      </c>
      <c r="Q15" s="76">
        <v>1</v>
      </c>
      <c r="R15" s="77">
        <v>22186</v>
      </c>
      <c r="S15" s="126">
        <f t="shared" si="18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19"/>
        <v>443.72</v>
      </c>
      <c r="AB15" s="135">
        <v>0.17499999999999999</v>
      </c>
      <c r="AC15" s="129">
        <f t="shared" si="20"/>
        <v>3882.5499999999997</v>
      </c>
      <c r="AD15" s="130">
        <f t="shared" si="4"/>
        <v>0</v>
      </c>
      <c r="AE15" s="131"/>
      <c r="AF15" s="133" t="s">
        <v>45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5"/>
        <v>0</v>
      </c>
      <c r="AM15" s="121">
        <f t="shared" si="6"/>
        <v>0</v>
      </c>
      <c r="AN15" s="121">
        <f t="shared" si="7"/>
        <v>0</v>
      </c>
      <c r="AO15" s="121">
        <f t="shared" si="8"/>
        <v>0</v>
      </c>
      <c r="AP15" s="121">
        <f t="shared" si="9"/>
        <v>11093</v>
      </c>
      <c r="AQ15" s="121">
        <f t="shared" si="10"/>
        <v>0</v>
      </c>
      <c r="AR15" s="123">
        <f t="shared" si="11"/>
        <v>0</v>
      </c>
      <c r="AS15" s="121">
        <f t="shared" si="12"/>
        <v>0</v>
      </c>
      <c r="AT15" s="121">
        <f t="shared" si="13"/>
        <v>0</v>
      </c>
      <c r="AU15" s="121">
        <f t="shared" si="14"/>
        <v>0</v>
      </c>
      <c r="AV15" s="121">
        <f t="shared" si="15"/>
        <v>0</v>
      </c>
      <c r="AW15" s="121">
        <f t="shared" si="16"/>
        <v>0</v>
      </c>
      <c r="AX15" s="124">
        <f t="shared" si="17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67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68</v>
      </c>
      <c r="N16" s="38" t="s">
        <v>69</v>
      </c>
      <c r="O16" s="62" t="s">
        <v>70</v>
      </c>
      <c r="P16" s="64" t="s">
        <v>47</v>
      </c>
      <c r="Q16" s="76">
        <v>1</v>
      </c>
      <c r="R16" s="77">
        <v>22186</v>
      </c>
      <c r="S16" s="126">
        <f t="shared" si="18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20"/>
        <v>3882.5499999999997</v>
      </c>
      <c r="AD16" s="130">
        <f t="shared" si="4"/>
        <v>0</v>
      </c>
      <c r="AE16" s="131"/>
      <c r="AF16" s="133" t="s">
        <v>45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5"/>
        <v>0</v>
      </c>
      <c r="AM16" s="121">
        <f t="shared" si="6"/>
        <v>0</v>
      </c>
      <c r="AN16" s="121">
        <f t="shared" si="7"/>
        <v>0</v>
      </c>
      <c r="AO16" s="121">
        <f t="shared" si="8"/>
        <v>0</v>
      </c>
      <c r="AP16" s="121">
        <f t="shared" si="9"/>
        <v>11093</v>
      </c>
      <c r="AQ16" s="121">
        <f t="shared" si="10"/>
        <v>0</v>
      </c>
      <c r="AR16" s="123">
        <f t="shared" si="11"/>
        <v>0</v>
      </c>
      <c r="AS16" s="121">
        <f t="shared" si="12"/>
        <v>0</v>
      </c>
      <c r="AT16" s="121">
        <f t="shared" si="13"/>
        <v>0</v>
      </c>
      <c r="AU16" s="121">
        <f t="shared" si="14"/>
        <v>0</v>
      </c>
      <c r="AV16" s="121">
        <f t="shared" si="15"/>
        <v>0</v>
      </c>
      <c r="AW16" s="121">
        <f t="shared" si="16"/>
        <v>0</v>
      </c>
      <c r="AX16" s="124">
        <f t="shared" si="17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71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68</v>
      </c>
      <c r="N17" s="63" t="s">
        <v>65</v>
      </c>
      <c r="O17" s="64" t="s">
        <v>72</v>
      </c>
      <c r="P17" s="64" t="s">
        <v>47</v>
      </c>
      <c r="Q17" s="76">
        <v>1</v>
      </c>
      <c r="R17" s="77">
        <v>22186</v>
      </c>
      <c r="S17" s="126">
        <f t="shared" si="18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19"/>
        <v>443.72</v>
      </c>
      <c r="AB17" s="135">
        <v>0.17499999999999999</v>
      </c>
      <c r="AC17" s="129">
        <f t="shared" si="20"/>
        <v>3882.5499999999997</v>
      </c>
      <c r="AD17" s="130">
        <f t="shared" si="4"/>
        <v>0</v>
      </c>
      <c r="AE17" s="131"/>
      <c r="AF17" s="133" t="s">
        <v>45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5"/>
        <v>0</v>
      </c>
      <c r="AM17" s="121">
        <f t="shared" si="6"/>
        <v>0</v>
      </c>
      <c r="AN17" s="121">
        <f t="shared" si="7"/>
        <v>0</v>
      </c>
      <c r="AO17" s="121">
        <f t="shared" si="8"/>
        <v>0</v>
      </c>
      <c r="AP17" s="121">
        <f t="shared" si="9"/>
        <v>11093</v>
      </c>
      <c r="AQ17" s="121">
        <f t="shared" si="10"/>
        <v>0</v>
      </c>
      <c r="AR17" s="123">
        <f t="shared" si="11"/>
        <v>0</v>
      </c>
      <c r="AS17" s="121">
        <f t="shared" si="12"/>
        <v>0</v>
      </c>
      <c r="AT17" s="121">
        <f t="shared" si="13"/>
        <v>0</v>
      </c>
      <c r="AU17" s="121">
        <f t="shared" si="14"/>
        <v>0</v>
      </c>
      <c r="AV17" s="121">
        <f t="shared" si="15"/>
        <v>0</v>
      </c>
      <c r="AW17" s="121">
        <f t="shared" si="16"/>
        <v>0</v>
      </c>
      <c r="AX17" s="124">
        <f t="shared" si="17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169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68</v>
      </c>
      <c r="N18" s="38" t="s">
        <v>74</v>
      </c>
      <c r="O18" s="61" t="s">
        <v>75</v>
      </c>
      <c r="P18" s="64" t="s">
        <v>47</v>
      </c>
      <c r="Q18" s="76">
        <v>1</v>
      </c>
      <c r="R18" s="77">
        <v>22186</v>
      </c>
      <c r="S18" s="126">
        <f t="shared" si="18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19"/>
        <v>443.72</v>
      </c>
      <c r="AB18" s="136">
        <v>0.17499999999999999</v>
      </c>
      <c r="AC18" s="129">
        <f t="shared" si="20"/>
        <v>3882.5499999999997</v>
      </c>
      <c r="AD18" s="130">
        <f t="shared" si="4"/>
        <v>0</v>
      </c>
      <c r="AE18" s="131"/>
      <c r="AF18" s="133" t="s">
        <v>45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5"/>
        <v>0</v>
      </c>
      <c r="AM18" s="121">
        <f t="shared" si="6"/>
        <v>0</v>
      </c>
      <c r="AN18" s="121">
        <f t="shared" si="7"/>
        <v>0</v>
      </c>
      <c r="AO18" s="121">
        <f t="shared" si="8"/>
        <v>0</v>
      </c>
      <c r="AP18" s="121">
        <f t="shared" si="9"/>
        <v>11093</v>
      </c>
      <c r="AQ18" s="121">
        <f t="shared" si="10"/>
        <v>0</v>
      </c>
      <c r="AR18" s="123">
        <f t="shared" si="11"/>
        <v>0</v>
      </c>
      <c r="AS18" s="121">
        <f t="shared" si="12"/>
        <v>0</v>
      </c>
      <c r="AT18" s="121">
        <f t="shared" si="13"/>
        <v>0</v>
      </c>
      <c r="AU18" s="121">
        <f t="shared" si="14"/>
        <v>0</v>
      </c>
      <c r="AV18" s="121">
        <f t="shared" si="15"/>
        <v>0</v>
      </c>
      <c r="AW18" s="121">
        <f t="shared" si="16"/>
        <v>0</v>
      </c>
      <c r="AX18" s="124">
        <f t="shared" si="17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76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61</v>
      </c>
      <c r="N19" s="38" t="s">
        <v>77</v>
      </c>
      <c r="O19" s="61" t="s">
        <v>78</v>
      </c>
      <c r="P19" s="64" t="s">
        <v>47</v>
      </c>
      <c r="Q19" s="76">
        <v>1</v>
      </c>
      <c r="R19" s="77">
        <v>22186</v>
      </c>
      <c r="S19" s="126">
        <f t="shared" si="18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19"/>
        <v>443.72</v>
      </c>
      <c r="AB19" s="135">
        <v>0.17499999999999999</v>
      </c>
      <c r="AC19" s="129">
        <f t="shared" si="20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5"/>
        <v>0</v>
      </c>
      <c r="AM19" s="121">
        <f t="shared" si="6"/>
        <v>0</v>
      </c>
      <c r="AN19" s="121">
        <f t="shared" si="7"/>
        <v>0</v>
      </c>
      <c r="AO19" s="121">
        <f t="shared" si="8"/>
        <v>0</v>
      </c>
      <c r="AP19" s="121">
        <f t="shared" si="9"/>
        <v>11093</v>
      </c>
      <c r="AQ19" s="121">
        <f t="shared" si="10"/>
        <v>0</v>
      </c>
      <c r="AR19" s="123">
        <f t="shared" si="11"/>
        <v>0</v>
      </c>
      <c r="AS19" s="121">
        <f t="shared" si="12"/>
        <v>0</v>
      </c>
      <c r="AT19" s="121">
        <f t="shared" si="13"/>
        <v>0</v>
      </c>
      <c r="AU19" s="121">
        <f t="shared" si="14"/>
        <v>0</v>
      </c>
      <c r="AV19" s="121">
        <f t="shared" si="15"/>
        <v>0</v>
      </c>
      <c r="AW19" s="121">
        <f t="shared" si="16"/>
        <v>0</v>
      </c>
      <c r="AX19" s="124">
        <f t="shared" si="17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168</v>
      </c>
      <c r="I20" s="152" t="s">
        <v>40</v>
      </c>
      <c r="J20" s="35">
        <v>42036</v>
      </c>
      <c r="K20" s="36">
        <v>16</v>
      </c>
      <c r="L20" s="36">
        <v>40</v>
      </c>
      <c r="M20" s="36" t="s">
        <v>41</v>
      </c>
      <c r="N20" s="38" t="s">
        <v>79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18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19"/>
        <v>443.72</v>
      </c>
      <c r="AB20" s="136">
        <v>0.17499999999999999</v>
      </c>
      <c r="AC20" s="129">
        <f t="shared" si="20"/>
        <v>3882.5499999999997</v>
      </c>
      <c r="AD20" s="130">
        <f t="shared" si="4"/>
        <v>0</v>
      </c>
      <c r="AE20" s="131"/>
      <c r="AF20" s="133" t="s">
        <v>45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5"/>
        <v>0</v>
      </c>
      <c r="AM20" s="121">
        <f t="shared" si="6"/>
        <v>0</v>
      </c>
      <c r="AN20" s="121">
        <f t="shared" si="7"/>
        <v>0</v>
      </c>
      <c r="AO20" s="121">
        <f t="shared" si="8"/>
        <v>0</v>
      </c>
      <c r="AP20" s="121">
        <f t="shared" si="9"/>
        <v>11093</v>
      </c>
      <c r="AQ20" s="121">
        <f t="shared" si="10"/>
        <v>0</v>
      </c>
      <c r="AR20" s="123">
        <f t="shared" si="11"/>
        <v>0</v>
      </c>
      <c r="AS20" s="121">
        <f t="shared" si="12"/>
        <v>0</v>
      </c>
      <c r="AT20" s="121">
        <f t="shared" si="13"/>
        <v>0</v>
      </c>
      <c r="AU20" s="121">
        <f t="shared" si="14"/>
        <v>0</v>
      </c>
      <c r="AV20" s="121">
        <f t="shared" si="15"/>
        <v>0</v>
      </c>
      <c r="AW20" s="121">
        <f t="shared" si="16"/>
        <v>0</v>
      </c>
      <c r="AX20" s="124">
        <f t="shared" si="17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80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68</v>
      </c>
      <c r="N21" s="84" t="s">
        <v>81</v>
      </c>
      <c r="O21" s="62" t="s">
        <v>82</v>
      </c>
      <c r="P21" s="62" t="s">
        <v>47</v>
      </c>
      <c r="Q21" s="76">
        <v>1</v>
      </c>
      <c r="R21" s="77">
        <v>22186</v>
      </c>
      <c r="S21" s="126">
        <f t="shared" si="18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20"/>
        <v>3882.5499999999997</v>
      </c>
      <c r="AD21" s="137">
        <f t="shared" si="4"/>
        <v>0</v>
      </c>
      <c r="AE21" s="131"/>
      <c r="AF21" s="132" t="s">
        <v>45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5"/>
        <v>0</v>
      </c>
      <c r="AM21" s="121">
        <f t="shared" si="6"/>
        <v>0</v>
      </c>
      <c r="AN21" s="121">
        <f t="shared" si="7"/>
        <v>0</v>
      </c>
      <c r="AO21" s="121">
        <f t="shared" si="8"/>
        <v>0</v>
      </c>
      <c r="AP21" s="121">
        <f t="shared" si="9"/>
        <v>11093</v>
      </c>
      <c r="AQ21" s="121">
        <f t="shared" si="10"/>
        <v>0</v>
      </c>
      <c r="AR21" s="123">
        <f t="shared" si="11"/>
        <v>0</v>
      </c>
      <c r="AS21" s="121">
        <f t="shared" si="12"/>
        <v>0</v>
      </c>
      <c r="AT21" s="121">
        <f t="shared" si="13"/>
        <v>0</v>
      </c>
      <c r="AU21" s="121">
        <f t="shared" si="14"/>
        <v>0</v>
      </c>
      <c r="AV21" s="121">
        <f t="shared" si="15"/>
        <v>0</v>
      </c>
      <c r="AW21" s="121">
        <f t="shared" si="16"/>
        <v>0</v>
      </c>
      <c r="AX21" s="124">
        <f t="shared" si="17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144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68</v>
      </c>
      <c r="N22" s="84" t="s">
        <v>81</v>
      </c>
      <c r="O22" s="62" t="s">
        <v>82</v>
      </c>
      <c r="P22" s="62" t="s">
        <v>47</v>
      </c>
      <c r="Q22" s="76">
        <v>1</v>
      </c>
      <c r="R22" s="77">
        <v>19532</v>
      </c>
      <c r="S22" s="126">
        <f t="shared" si="18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20"/>
        <v>3515.7599999999998</v>
      </c>
      <c r="AD22" s="137">
        <f t="shared" si="4"/>
        <v>0</v>
      </c>
      <c r="AE22" s="137"/>
      <c r="AF22" s="132" t="s">
        <v>45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5"/>
        <v>0</v>
      </c>
      <c r="AM22" s="121">
        <f t="shared" si="6"/>
        <v>0</v>
      </c>
      <c r="AN22" s="121">
        <f t="shared" si="7"/>
        <v>0</v>
      </c>
      <c r="AO22" s="121">
        <f t="shared" si="8"/>
        <v>0</v>
      </c>
      <c r="AP22" s="121">
        <f t="shared" si="9"/>
        <v>9766</v>
      </c>
      <c r="AQ22" s="121">
        <f t="shared" si="10"/>
        <v>0</v>
      </c>
      <c r="AR22" s="123">
        <f t="shared" si="11"/>
        <v>0</v>
      </c>
      <c r="AS22" s="121">
        <f t="shared" si="12"/>
        <v>0</v>
      </c>
      <c r="AT22" s="121">
        <f t="shared" si="13"/>
        <v>0</v>
      </c>
      <c r="AU22" s="121">
        <f t="shared" si="14"/>
        <v>0</v>
      </c>
      <c r="AV22" s="121">
        <f t="shared" si="15"/>
        <v>0</v>
      </c>
      <c r="AW22" s="121">
        <f t="shared" si="16"/>
        <v>0</v>
      </c>
      <c r="AX22" s="124">
        <f t="shared" si="17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147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68</v>
      </c>
      <c r="N23" s="63" t="s">
        <v>148</v>
      </c>
      <c r="O23" s="62" t="s">
        <v>83</v>
      </c>
      <c r="P23" s="62" t="s">
        <v>47</v>
      </c>
      <c r="Q23" s="76">
        <v>1</v>
      </c>
      <c r="R23" s="77">
        <v>17213</v>
      </c>
      <c r="S23" s="126">
        <f t="shared" si="18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19"/>
        <v>344.26</v>
      </c>
      <c r="AB23" s="138">
        <v>0.19</v>
      </c>
      <c r="AC23" s="129">
        <f t="shared" si="20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5"/>
        <v>0</v>
      </c>
      <c r="AM23" s="121">
        <f t="shared" si="6"/>
        <v>0</v>
      </c>
      <c r="AN23" s="121">
        <f t="shared" si="7"/>
        <v>0</v>
      </c>
      <c r="AO23" s="121">
        <f t="shared" si="8"/>
        <v>0</v>
      </c>
      <c r="AP23" s="121">
        <f t="shared" si="9"/>
        <v>8607</v>
      </c>
      <c r="AQ23" s="121">
        <f t="shared" si="10"/>
        <v>0</v>
      </c>
      <c r="AR23" s="123">
        <f t="shared" si="11"/>
        <v>0</v>
      </c>
      <c r="AS23" s="121">
        <f t="shared" si="12"/>
        <v>0</v>
      </c>
      <c r="AT23" s="121">
        <f t="shared" si="13"/>
        <v>0</v>
      </c>
      <c r="AU23" s="121">
        <f t="shared" si="14"/>
        <v>0</v>
      </c>
      <c r="AV23" s="121">
        <f t="shared" si="15"/>
        <v>0</v>
      </c>
      <c r="AW23" s="121">
        <f t="shared" si="16"/>
        <v>0</v>
      </c>
      <c r="AX23" s="124">
        <f t="shared" si="17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155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61</v>
      </c>
      <c r="N24" s="38" t="s">
        <v>84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18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19"/>
        <v>344.26</v>
      </c>
      <c r="AB24" s="138">
        <v>0.19</v>
      </c>
      <c r="AC24" s="129">
        <f t="shared" si="20"/>
        <v>3270.4700000000003</v>
      </c>
      <c r="AD24" s="130">
        <f t="shared" si="4"/>
        <v>0</v>
      </c>
      <c r="AE24" s="129"/>
      <c r="AF24" s="133" t="s">
        <v>45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5"/>
        <v>0</v>
      </c>
      <c r="AM24" s="121">
        <f t="shared" si="6"/>
        <v>0</v>
      </c>
      <c r="AN24" s="121">
        <f t="shared" si="7"/>
        <v>0</v>
      </c>
      <c r="AO24" s="121">
        <f t="shared" si="8"/>
        <v>0</v>
      </c>
      <c r="AP24" s="121">
        <f t="shared" si="9"/>
        <v>8607</v>
      </c>
      <c r="AQ24" s="121">
        <f t="shared" si="10"/>
        <v>0</v>
      </c>
      <c r="AR24" s="123">
        <f t="shared" si="11"/>
        <v>0</v>
      </c>
      <c r="AS24" s="121">
        <f t="shared" si="12"/>
        <v>0</v>
      </c>
      <c r="AT24" s="121">
        <f t="shared" si="13"/>
        <v>0</v>
      </c>
      <c r="AU24" s="121">
        <f t="shared" si="14"/>
        <v>0</v>
      </c>
      <c r="AV24" s="121">
        <f t="shared" si="15"/>
        <v>0</v>
      </c>
      <c r="AW24" s="121">
        <f t="shared" si="16"/>
        <v>0</v>
      </c>
      <c r="AX24" s="124">
        <f t="shared" si="17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170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68</v>
      </c>
      <c r="N25" s="38" t="s">
        <v>167</v>
      </c>
      <c r="O25" s="64" t="s">
        <v>86</v>
      </c>
      <c r="P25" s="64" t="s">
        <v>47</v>
      </c>
      <c r="Q25" s="76">
        <v>1</v>
      </c>
      <c r="R25" s="77">
        <v>17213</v>
      </c>
      <c r="S25" s="126">
        <f t="shared" si="18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19"/>
        <v>344.26</v>
      </c>
      <c r="AB25" s="138">
        <v>0.19</v>
      </c>
      <c r="AC25" s="129">
        <f t="shared" si="20"/>
        <v>3270.4700000000003</v>
      </c>
      <c r="AD25" s="130">
        <f t="shared" si="4"/>
        <v>0</v>
      </c>
      <c r="AE25" s="129"/>
      <c r="AF25" s="133" t="s">
        <v>45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5"/>
        <v>0</v>
      </c>
      <c r="AM25" s="121">
        <f t="shared" si="6"/>
        <v>0</v>
      </c>
      <c r="AN25" s="121">
        <f t="shared" si="7"/>
        <v>0</v>
      </c>
      <c r="AO25" s="121">
        <f t="shared" si="8"/>
        <v>0</v>
      </c>
      <c r="AP25" s="121">
        <f t="shared" si="9"/>
        <v>8607</v>
      </c>
      <c r="AQ25" s="121">
        <f t="shared" si="10"/>
        <v>0</v>
      </c>
      <c r="AR25" s="123">
        <f t="shared" si="11"/>
        <v>0</v>
      </c>
      <c r="AS25" s="121">
        <f t="shared" si="12"/>
        <v>0</v>
      </c>
      <c r="AT25" s="121">
        <f t="shared" si="13"/>
        <v>0</v>
      </c>
      <c r="AU25" s="121">
        <f t="shared" si="14"/>
        <v>0</v>
      </c>
      <c r="AV25" s="121">
        <f t="shared" si="15"/>
        <v>0</v>
      </c>
      <c r="AW25" s="121">
        <f t="shared" si="16"/>
        <v>0</v>
      </c>
      <c r="AX25" s="124">
        <f t="shared" si="17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87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68</v>
      </c>
      <c r="N26" s="38" t="s">
        <v>88</v>
      </c>
      <c r="O26" s="64" t="s">
        <v>89</v>
      </c>
      <c r="P26" s="64" t="s">
        <v>47</v>
      </c>
      <c r="Q26" s="76">
        <v>1</v>
      </c>
      <c r="R26" s="77">
        <v>17213</v>
      </c>
      <c r="S26" s="126">
        <f t="shared" si="18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19"/>
        <v>344.26</v>
      </c>
      <c r="AB26" s="138">
        <v>0.19</v>
      </c>
      <c r="AC26" s="129">
        <f t="shared" si="20"/>
        <v>3270.4700000000003</v>
      </c>
      <c r="AD26" s="130">
        <f t="shared" si="4"/>
        <v>0</v>
      </c>
      <c r="AE26" s="129"/>
      <c r="AF26" s="133" t="s">
        <v>45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5"/>
        <v>0</v>
      </c>
      <c r="AM26" s="121">
        <f t="shared" si="6"/>
        <v>0</v>
      </c>
      <c r="AN26" s="121">
        <f t="shared" si="7"/>
        <v>0</v>
      </c>
      <c r="AO26" s="121">
        <f t="shared" si="8"/>
        <v>0</v>
      </c>
      <c r="AP26" s="121">
        <f t="shared" si="9"/>
        <v>8607</v>
      </c>
      <c r="AQ26" s="121">
        <f t="shared" si="10"/>
        <v>0</v>
      </c>
      <c r="AR26" s="123">
        <f t="shared" si="11"/>
        <v>0</v>
      </c>
      <c r="AS26" s="121">
        <f t="shared" si="12"/>
        <v>0</v>
      </c>
      <c r="AT26" s="121">
        <f t="shared" si="13"/>
        <v>0</v>
      </c>
      <c r="AU26" s="121">
        <f t="shared" si="14"/>
        <v>0</v>
      </c>
      <c r="AV26" s="121">
        <f t="shared" si="15"/>
        <v>0</v>
      </c>
      <c r="AW26" s="121">
        <f t="shared" si="16"/>
        <v>0</v>
      </c>
      <c r="AX26" s="124">
        <f t="shared" si="17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90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68</v>
      </c>
      <c r="N27" s="38" t="s">
        <v>91</v>
      </c>
      <c r="O27" s="62" t="s">
        <v>75</v>
      </c>
      <c r="P27" s="64" t="s">
        <v>47</v>
      </c>
      <c r="Q27" s="76">
        <v>1</v>
      </c>
      <c r="R27" s="77">
        <v>17213</v>
      </c>
      <c r="S27" s="126">
        <f t="shared" si="18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4"/>
        <v>0</v>
      </c>
      <c r="AE27" s="129"/>
      <c r="AF27" s="133" t="s">
        <v>45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5"/>
        <v>0</v>
      </c>
      <c r="AM27" s="121">
        <f t="shared" si="6"/>
        <v>0</v>
      </c>
      <c r="AN27" s="121">
        <f t="shared" si="7"/>
        <v>0</v>
      </c>
      <c r="AO27" s="121">
        <f t="shared" si="8"/>
        <v>0</v>
      </c>
      <c r="AP27" s="121">
        <f t="shared" si="9"/>
        <v>8607</v>
      </c>
      <c r="AQ27" s="121">
        <f t="shared" si="10"/>
        <v>0</v>
      </c>
      <c r="AR27" s="123">
        <f t="shared" si="11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5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108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68</v>
      </c>
      <c r="N28" s="38" t="s">
        <v>88</v>
      </c>
      <c r="O28" s="62" t="s">
        <v>89</v>
      </c>
      <c r="P28" s="62" t="s">
        <v>143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45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5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140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165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68</v>
      </c>
      <c r="N29" s="38" t="s">
        <v>126</v>
      </c>
      <c r="O29" s="64" t="s">
        <v>82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92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68</v>
      </c>
      <c r="N30" s="38" t="s">
        <v>93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18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19"/>
        <v>308.50200000000001</v>
      </c>
      <c r="AB30" s="136">
        <v>0.20499999999999999</v>
      </c>
      <c r="AC30" s="129">
        <f t="shared" si="20"/>
        <v>3162.1455000000001</v>
      </c>
      <c r="AD30" s="130">
        <f t="shared" si="4"/>
        <v>0</v>
      </c>
      <c r="AE30" s="129"/>
      <c r="AF30" s="133" t="s">
        <v>45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6"/>
        <v>5553.0360000000001</v>
      </c>
      <c r="AN30" s="121">
        <f t="shared" si="7"/>
        <v>77.125499999999988</v>
      </c>
      <c r="AO30" s="121">
        <f t="shared" si="8"/>
        <v>771.25499999999988</v>
      </c>
      <c r="AP30" s="121">
        <f t="shared" si="9"/>
        <v>7944</v>
      </c>
      <c r="AQ30" s="121">
        <f t="shared" si="10"/>
        <v>231.37649999999999</v>
      </c>
      <c r="AR30" s="123">
        <f t="shared" si="11"/>
        <v>499.77323999999999</v>
      </c>
      <c r="AS30" s="121">
        <f t="shared" si="12"/>
        <v>166.59108000000001</v>
      </c>
      <c r="AT30" s="121">
        <f t="shared" si="13"/>
        <v>553.77096206399995</v>
      </c>
      <c r="AU30" s="121">
        <f t="shared" si="14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7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139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61</v>
      </c>
      <c r="N31" s="38" t="s">
        <v>141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18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19"/>
        <v>308.5</v>
      </c>
      <c r="AB31" s="136">
        <v>0.20499999999999999</v>
      </c>
      <c r="AC31" s="129">
        <f t="shared" si="20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5"/>
        <v>462.75</v>
      </c>
      <c r="AM31" s="121">
        <f t="shared" si="6"/>
        <v>5553</v>
      </c>
      <c r="AN31" s="121">
        <f t="shared" si="7"/>
        <v>77.125</v>
      </c>
      <c r="AO31" s="121">
        <f t="shared" si="8"/>
        <v>771.25</v>
      </c>
      <c r="AP31" s="121">
        <f t="shared" si="9"/>
        <v>7944</v>
      </c>
      <c r="AQ31" s="121">
        <f t="shared" si="10"/>
        <v>231.375</v>
      </c>
      <c r="AR31" s="123">
        <f t="shared" si="11"/>
        <v>499.77</v>
      </c>
      <c r="AS31" s="121">
        <f t="shared" si="12"/>
        <v>166.59</v>
      </c>
      <c r="AT31" s="121">
        <f t="shared" si="13"/>
        <v>553.76737199999991</v>
      </c>
      <c r="AU31" s="121">
        <f t="shared" si="14"/>
        <v>111.06</v>
      </c>
      <c r="AV31" s="121">
        <f>AM31*AB31</f>
        <v>1138.365</v>
      </c>
      <c r="AW31" s="121">
        <f t="shared" si="41"/>
        <v>0</v>
      </c>
      <c r="AX31" s="124">
        <f t="shared" si="17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94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68</v>
      </c>
      <c r="N32" s="38" t="s">
        <v>95</v>
      </c>
      <c r="O32" s="64" t="s">
        <v>96</v>
      </c>
      <c r="P32" s="64" t="s">
        <v>47</v>
      </c>
      <c r="Q32" s="76">
        <v>1</v>
      </c>
      <c r="R32" s="77">
        <v>15425</v>
      </c>
      <c r="S32" s="126">
        <f t="shared" si="18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19"/>
        <v>308.5</v>
      </c>
      <c r="AB32" s="136">
        <v>0.20499999999999999</v>
      </c>
      <c r="AC32" s="129">
        <f t="shared" si="20"/>
        <v>3162.125</v>
      </c>
      <c r="AD32" s="130">
        <f t="shared" si="4"/>
        <v>0</v>
      </c>
      <c r="AE32" s="129"/>
      <c r="AF32" s="133" t="s">
        <v>45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5"/>
        <v>462.75</v>
      </c>
      <c r="AM32" s="121">
        <f t="shared" si="6"/>
        <v>5553</v>
      </c>
      <c r="AN32" s="121">
        <f t="shared" si="7"/>
        <v>77.125</v>
      </c>
      <c r="AO32" s="121">
        <f t="shared" si="8"/>
        <v>771.25</v>
      </c>
      <c r="AP32" s="121">
        <f t="shared" si="9"/>
        <v>7944</v>
      </c>
      <c r="AQ32" s="121">
        <f t="shared" si="10"/>
        <v>231.375</v>
      </c>
      <c r="AR32" s="123">
        <f t="shared" si="11"/>
        <v>499.77</v>
      </c>
      <c r="AS32" s="121">
        <f t="shared" si="12"/>
        <v>166.59</v>
      </c>
      <c r="AT32" s="121">
        <f t="shared" si="13"/>
        <v>553.76737199999991</v>
      </c>
      <c r="AU32" s="121">
        <f t="shared" si="14"/>
        <v>111.06</v>
      </c>
      <c r="AV32" s="121">
        <f>AM32*AB32</f>
        <v>1138.365</v>
      </c>
      <c r="AW32" s="121">
        <f t="shared" si="41"/>
        <v>0</v>
      </c>
      <c r="AX32" s="124">
        <f t="shared" si="17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113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68</v>
      </c>
      <c r="N33" s="38" t="s">
        <v>142</v>
      </c>
      <c r="O33" s="62" t="s">
        <v>103</v>
      </c>
      <c r="P33" s="62" t="s">
        <v>78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45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97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68</v>
      </c>
      <c r="N34" s="38" t="s">
        <v>98</v>
      </c>
      <c r="O34" s="62" t="s">
        <v>86</v>
      </c>
      <c r="P34" s="64" t="s">
        <v>47</v>
      </c>
      <c r="Q34" s="76">
        <v>1</v>
      </c>
      <c r="R34" s="77">
        <v>13966</v>
      </c>
      <c r="S34" s="126">
        <f t="shared" si="18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19"/>
        <v>279.32</v>
      </c>
      <c r="AB34" s="138">
        <v>0.20499999999999999</v>
      </c>
      <c r="AC34" s="129">
        <f t="shared" si="20"/>
        <v>2863.0299999999997</v>
      </c>
      <c r="AD34" s="130">
        <f t="shared" si="4"/>
        <v>0</v>
      </c>
      <c r="AE34" s="129"/>
      <c r="AF34" s="133" t="s">
        <v>45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5"/>
        <v>418.97999999999996</v>
      </c>
      <c r="AM34" s="121">
        <f t="shared" si="6"/>
        <v>5027.7599999999993</v>
      </c>
      <c r="AN34" s="121">
        <f t="shared" si="7"/>
        <v>69.83</v>
      </c>
      <c r="AO34" s="121">
        <f t="shared" si="8"/>
        <v>698.3</v>
      </c>
      <c r="AP34" s="121">
        <f t="shared" si="9"/>
        <v>7193</v>
      </c>
      <c r="AQ34" s="121">
        <f t="shared" si="10"/>
        <v>209.48999999999998</v>
      </c>
      <c r="AR34" s="123">
        <f t="shared" si="11"/>
        <v>452.49839999999995</v>
      </c>
      <c r="AS34" s="121">
        <f t="shared" si="12"/>
        <v>150.83279999999996</v>
      </c>
      <c r="AT34" s="121">
        <f t="shared" si="13"/>
        <v>501.38833823999988</v>
      </c>
      <c r="AU34" s="121">
        <f t="shared" si="14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7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99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68</v>
      </c>
      <c r="N35" s="38" t="s">
        <v>100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18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19"/>
        <v>279.32</v>
      </c>
      <c r="AB35" s="138">
        <v>0.20499999999999999</v>
      </c>
      <c r="AC35" s="129">
        <f t="shared" si="20"/>
        <v>2863.0299999999997</v>
      </c>
      <c r="AD35" s="130">
        <f t="shared" si="4"/>
        <v>0</v>
      </c>
      <c r="AE35" s="129"/>
      <c r="AF35" s="133" t="s">
        <v>45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5"/>
        <v>418.97999999999996</v>
      </c>
      <c r="AM35" s="121">
        <f t="shared" si="6"/>
        <v>5027.7599999999993</v>
      </c>
      <c r="AN35" s="121">
        <f t="shared" si="7"/>
        <v>69.83</v>
      </c>
      <c r="AO35" s="121">
        <f t="shared" si="8"/>
        <v>698.3</v>
      </c>
      <c r="AP35" s="121">
        <f t="shared" si="9"/>
        <v>7193</v>
      </c>
      <c r="AQ35" s="121">
        <f t="shared" si="10"/>
        <v>209.48999999999998</v>
      </c>
      <c r="AR35" s="123">
        <f t="shared" si="11"/>
        <v>452.49839999999995</v>
      </c>
      <c r="AS35" s="121">
        <f t="shared" si="12"/>
        <v>150.83279999999996</v>
      </c>
      <c r="AT35" s="121">
        <f t="shared" si="13"/>
        <v>501.38833823999988</v>
      </c>
      <c r="AU35" s="121">
        <f t="shared" si="14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7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101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68</v>
      </c>
      <c r="N36" s="38" t="s">
        <v>102</v>
      </c>
      <c r="O36" s="62" t="s">
        <v>103</v>
      </c>
      <c r="P36" s="62" t="s">
        <v>78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45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104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68</v>
      </c>
      <c r="N37" s="38" t="s">
        <v>105</v>
      </c>
      <c r="O37" s="62" t="s">
        <v>103</v>
      </c>
      <c r="P37" s="62" t="s">
        <v>78</v>
      </c>
      <c r="Q37" s="76">
        <v>1</v>
      </c>
      <c r="R37" s="77">
        <v>13214</v>
      </c>
      <c r="S37" s="126">
        <f t="shared" si="18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19"/>
        <v>264.28000000000003</v>
      </c>
      <c r="AB37" s="138">
        <v>0.20499999999999999</v>
      </c>
      <c r="AC37" s="129">
        <f t="shared" si="20"/>
        <v>2708.87</v>
      </c>
      <c r="AD37" s="130">
        <f t="shared" si="4"/>
        <v>0</v>
      </c>
      <c r="AE37" s="129"/>
      <c r="AF37" s="132" t="s">
        <v>45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5"/>
        <v>396.41999999999996</v>
      </c>
      <c r="AM37" s="121">
        <f t="shared" si="6"/>
        <v>4757.0399999999991</v>
      </c>
      <c r="AN37" s="121">
        <f t="shared" si="7"/>
        <v>66.069999999999993</v>
      </c>
      <c r="AO37" s="121">
        <f t="shared" si="8"/>
        <v>660.69999999999993</v>
      </c>
      <c r="AP37" s="121">
        <f t="shared" si="9"/>
        <v>6806</v>
      </c>
      <c r="AQ37" s="121">
        <f t="shared" si="10"/>
        <v>198.20999999999998</v>
      </c>
      <c r="AR37" s="123">
        <f t="shared" si="11"/>
        <v>428.13359999999989</v>
      </c>
      <c r="AS37" s="121">
        <f t="shared" si="12"/>
        <v>142.71119999999996</v>
      </c>
      <c r="AT37" s="121">
        <f t="shared" si="13"/>
        <v>474.3910569599999</v>
      </c>
      <c r="AU37" s="121">
        <f t="shared" si="14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7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106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68</v>
      </c>
      <c r="N38" s="38" t="s">
        <v>107</v>
      </c>
      <c r="O38" s="62" t="s">
        <v>103</v>
      </c>
      <c r="P38" s="62" t="s">
        <v>78</v>
      </c>
      <c r="Q38" s="76">
        <v>1</v>
      </c>
      <c r="R38" s="77">
        <v>13214</v>
      </c>
      <c r="S38" s="126">
        <f t="shared" si="18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19"/>
        <v>264.28000000000003</v>
      </c>
      <c r="AB38" s="138">
        <v>0.20499999999999999</v>
      </c>
      <c r="AC38" s="129">
        <f t="shared" si="20"/>
        <v>2708.87</v>
      </c>
      <c r="AD38" s="130">
        <f t="shared" si="4"/>
        <v>0</v>
      </c>
      <c r="AE38" s="129"/>
      <c r="AF38" s="132" t="s">
        <v>45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5"/>
        <v>396.41999999999996</v>
      </c>
      <c r="AM38" s="121">
        <f t="shared" si="6"/>
        <v>4757.0399999999991</v>
      </c>
      <c r="AN38" s="121">
        <f t="shared" si="7"/>
        <v>66.069999999999993</v>
      </c>
      <c r="AO38" s="121">
        <f t="shared" si="8"/>
        <v>660.69999999999993</v>
      </c>
      <c r="AP38" s="121">
        <f t="shared" si="9"/>
        <v>6806</v>
      </c>
      <c r="AQ38" s="121">
        <f t="shared" si="10"/>
        <v>198.20999999999998</v>
      </c>
      <c r="AR38" s="123">
        <f t="shared" si="11"/>
        <v>428.13359999999989</v>
      </c>
      <c r="AS38" s="121">
        <f t="shared" si="12"/>
        <v>142.71119999999996</v>
      </c>
      <c r="AT38" s="121">
        <f t="shared" si="13"/>
        <v>474.3910569599999</v>
      </c>
      <c r="AU38" s="121">
        <f t="shared" si="14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7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110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68</v>
      </c>
      <c r="N39" s="38" t="s">
        <v>111</v>
      </c>
      <c r="O39" s="62" t="s">
        <v>86</v>
      </c>
      <c r="P39" s="62" t="s">
        <v>47</v>
      </c>
      <c r="Q39" s="76">
        <v>1</v>
      </c>
      <c r="R39" s="77">
        <v>13214</v>
      </c>
      <c r="S39" s="126">
        <f t="shared" si="18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19"/>
        <v>264.28000000000003</v>
      </c>
      <c r="AB39" s="138">
        <v>0.20499999999999999</v>
      </c>
      <c r="AC39" s="129">
        <f t="shared" si="20"/>
        <v>2708.87</v>
      </c>
      <c r="AD39" s="130">
        <f t="shared" si="4"/>
        <v>0</v>
      </c>
      <c r="AE39" s="129"/>
      <c r="AF39" s="133" t="s">
        <v>45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5"/>
        <v>396.41999999999996</v>
      </c>
      <c r="AM39" s="121">
        <f t="shared" si="6"/>
        <v>4757.0399999999991</v>
      </c>
      <c r="AN39" s="121">
        <f t="shared" si="7"/>
        <v>66.069999999999993</v>
      </c>
      <c r="AO39" s="121">
        <f t="shared" si="8"/>
        <v>660.69999999999993</v>
      </c>
      <c r="AP39" s="121">
        <f t="shared" si="9"/>
        <v>6806</v>
      </c>
      <c r="AQ39" s="121">
        <f t="shared" si="10"/>
        <v>198.20999999999998</v>
      </c>
      <c r="AR39" s="123">
        <f t="shared" si="11"/>
        <v>428.13359999999989</v>
      </c>
      <c r="AS39" s="121">
        <f t="shared" si="12"/>
        <v>142.71119999999996</v>
      </c>
      <c r="AT39" s="121">
        <f t="shared" si="13"/>
        <v>474.3910569599999</v>
      </c>
      <c r="AU39" s="121">
        <f t="shared" si="14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7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112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68</v>
      </c>
      <c r="N40" s="38" t="s">
        <v>109</v>
      </c>
      <c r="O40" s="62" t="s">
        <v>103</v>
      </c>
      <c r="P40" s="62" t="s">
        <v>78</v>
      </c>
      <c r="Q40" s="76">
        <v>1</v>
      </c>
      <c r="R40" s="77">
        <v>13214</v>
      </c>
      <c r="S40" s="126">
        <f t="shared" si="18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20"/>
        <v>2708.87</v>
      </c>
      <c r="AD40" s="130">
        <f t="shared" si="4"/>
        <v>0</v>
      </c>
      <c r="AE40" s="129"/>
      <c r="AF40" s="132" t="s">
        <v>45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5"/>
        <v>396.41999999999996</v>
      </c>
      <c r="AM40" s="121">
        <f t="shared" si="6"/>
        <v>4757.0399999999991</v>
      </c>
      <c r="AN40" s="121">
        <f t="shared" si="7"/>
        <v>66.069999999999993</v>
      </c>
      <c r="AO40" s="121">
        <f t="shared" si="8"/>
        <v>660.69999999999993</v>
      </c>
      <c r="AP40" s="121">
        <f t="shared" si="9"/>
        <v>6806</v>
      </c>
      <c r="AQ40" s="121">
        <f t="shared" si="10"/>
        <v>198.20999999999998</v>
      </c>
      <c r="AR40" s="123">
        <f t="shared" si="11"/>
        <v>428.13359999999989</v>
      </c>
      <c r="AS40" s="121">
        <f t="shared" si="12"/>
        <v>142.71119999999996</v>
      </c>
      <c r="AT40" s="121">
        <f t="shared" si="13"/>
        <v>474.3910569599999</v>
      </c>
      <c r="AU40" s="121">
        <f t="shared" si="14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7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116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68</v>
      </c>
      <c r="N41" s="38" t="s">
        <v>117</v>
      </c>
      <c r="O41" s="62" t="s">
        <v>86</v>
      </c>
      <c r="P41" s="62" t="s">
        <v>47</v>
      </c>
      <c r="Q41" s="76">
        <v>1</v>
      </c>
      <c r="R41" s="77">
        <v>12355</v>
      </c>
      <c r="S41" s="126">
        <f t="shared" si="18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19"/>
        <v>247.1</v>
      </c>
      <c r="AB41" s="138">
        <v>0.215</v>
      </c>
      <c r="AC41" s="129">
        <f t="shared" si="20"/>
        <v>2656.3249999999998</v>
      </c>
      <c r="AD41" s="130">
        <f t="shared" si="4"/>
        <v>0</v>
      </c>
      <c r="AE41" s="129"/>
      <c r="AF41" s="132" t="s">
        <v>45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5"/>
        <v>370.65</v>
      </c>
      <c r="AM41" s="121">
        <f t="shared" si="6"/>
        <v>4447.7999999999993</v>
      </c>
      <c r="AN41" s="121">
        <f t="shared" si="7"/>
        <v>61.774999999999991</v>
      </c>
      <c r="AO41" s="121">
        <f t="shared" si="8"/>
        <v>617.74999999999989</v>
      </c>
      <c r="AP41" s="121">
        <f t="shared" si="9"/>
        <v>6363</v>
      </c>
      <c r="AQ41" s="121">
        <f t="shared" si="10"/>
        <v>185.32499999999999</v>
      </c>
      <c r="AR41" s="123">
        <f t="shared" si="11"/>
        <v>400.30199999999991</v>
      </c>
      <c r="AS41" s="121">
        <f t="shared" si="12"/>
        <v>133.43399999999997</v>
      </c>
      <c r="AT41" s="121">
        <f t="shared" si="13"/>
        <v>443.55240719999989</v>
      </c>
      <c r="AU41" s="121">
        <f t="shared" si="14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7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149</v>
      </c>
      <c r="I42" s="152"/>
      <c r="J42" s="35"/>
      <c r="K42" s="36">
        <v>10</v>
      </c>
      <c r="L42" s="36">
        <v>40</v>
      </c>
      <c r="M42" s="36" t="s">
        <v>68</v>
      </c>
      <c r="N42" s="38" t="s">
        <v>119</v>
      </c>
      <c r="O42" s="62" t="s">
        <v>103</v>
      </c>
      <c r="P42" s="62" t="s">
        <v>78</v>
      </c>
      <c r="Q42" s="76">
        <v>1</v>
      </c>
      <c r="R42" s="77">
        <v>12355</v>
      </c>
      <c r="S42" s="126">
        <f t="shared" si="18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19"/>
        <v>247.1</v>
      </c>
      <c r="AB42" s="138">
        <v>0.215</v>
      </c>
      <c r="AC42" s="129">
        <f t="shared" si="20"/>
        <v>2656.3249999999998</v>
      </c>
      <c r="AD42" s="130">
        <f t="shared" si="4"/>
        <v>0</v>
      </c>
      <c r="AE42" s="129"/>
      <c r="AF42" s="132" t="s">
        <v>45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5"/>
        <v>370.65</v>
      </c>
      <c r="AM42" s="58">
        <f t="shared" si="6"/>
        <v>4447.7999999999993</v>
      </c>
      <c r="AN42" s="58">
        <f t="shared" si="7"/>
        <v>61.774999999999991</v>
      </c>
      <c r="AO42" s="58">
        <f t="shared" si="8"/>
        <v>617.74999999999989</v>
      </c>
      <c r="AP42" s="58">
        <f t="shared" si="9"/>
        <v>6363</v>
      </c>
      <c r="AQ42" s="58">
        <f t="shared" si="10"/>
        <v>185.32499999999999</v>
      </c>
      <c r="AR42" s="59">
        <f t="shared" si="11"/>
        <v>400.30199999999991</v>
      </c>
      <c r="AS42" s="58">
        <f t="shared" si="12"/>
        <v>133.43399999999997</v>
      </c>
      <c r="AT42" s="58">
        <f t="shared" si="13"/>
        <v>443.55240719999989</v>
      </c>
      <c r="AU42" s="58">
        <f t="shared" si="14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7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114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68</v>
      </c>
      <c r="N43" s="38" t="s">
        <v>115</v>
      </c>
      <c r="O43" s="64" t="s">
        <v>78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45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68</v>
      </c>
      <c r="N44" s="57" t="s">
        <v>121</v>
      </c>
      <c r="O44" s="83" t="s">
        <v>86</v>
      </c>
      <c r="P44" s="83" t="s">
        <v>47</v>
      </c>
      <c r="Q44" s="30">
        <v>1</v>
      </c>
      <c r="R44" s="41">
        <v>10632</v>
      </c>
      <c r="S44" s="43">
        <f t="shared" si="18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19"/>
        <v>212.64000000000001</v>
      </c>
      <c r="AB44" s="85">
        <v>0.215</v>
      </c>
      <c r="AC44" s="46">
        <f t="shared" si="20"/>
        <v>2285.88</v>
      </c>
      <c r="AD44" s="47">
        <f t="shared" si="4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5"/>
        <v>318.95999999999998</v>
      </c>
      <c r="AM44" s="51">
        <f t="shared" si="6"/>
        <v>3827.5199999999995</v>
      </c>
      <c r="AN44" s="51">
        <f t="shared" si="7"/>
        <v>53.16</v>
      </c>
      <c r="AO44" s="51">
        <f t="shared" si="8"/>
        <v>531.6</v>
      </c>
      <c r="AP44" s="51">
        <f t="shared" si="9"/>
        <v>5476</v>
      </c>
      <c r="AQ44" s="51">
        <f t="shared" si="10"/>
        <v>159.47999999999999</v>
      </c>
      <c r="AR44" s="53">
        <f t="shared" si="11"/>
        <v>344.47679999999997</v>
      </c>
      <c r="AS44" s="51">
        <f t="shared" si="12"/>
        <v>114.82559999999998</v>
      </c>
      <c r="AT44" s="51">
        <f t="shared" si="13"/>
        <v>381.69560447999993</v>
      </c>
      <c r="AU44" s="51">
        <f t="shared" si="14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7"/>
        <v>11788.225204479997</v>
      </c>
    </row>
    <row r="45" spans="1:58" ht="16.5" thickTop="1" thickBot="1" x14ac:dyDescent="0.3">
      <c r="A45" s="90"/>
      <c r="E45" s="1" t="s">
        <v>122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123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124</v>
      </c>
      <c r="I47" s="3">
        <f>COUNTIF(I5:I44,"MUJER")</f>
        <v>29</v>
      </c>
      <c r="J47" s="3"/>
      <c r="K47" s="3" t="s">
        <v>179</v>
      </c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125</v>
      </c>
      <c r="I48" s="103">
        <f>COUNTIF(I5:I44,"HOMBRE")</f>
        <v>9</v>
      </c>
      <c r="J48" s="3"/>
      <c r="K48" s="3" t="s">
        <v>180</v>
      </c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122</v>
      </c>
      <c r="I49" s="99">
        <f>SUM(I47:I48)</f>
        <v>38</v>
      </c>
      <c r="J49" s="3"/>
      <c r="K49" s="3" t="s">
        <v>181</v>
      </c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172</v>
      </c>
      <c r="I51" s="3" t="s">
        <v>173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182</v>
      </c>
      <c r="I52" s="95" t="s">
        <v>174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175</v>
      </c>
      <c r="I54" s="155">
        <v>17</v>
      </c>
      <c r="J54" s="95"/>
      <c r="K54" s="156" t="s">
        <v>177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176</v>
      </c>
      <c r="I55" s="103">
        <v>12</v>
      </c>
      <c r="J55" s="95"/>
      <c r="K55" s="156" t="s">
        <v>178</v>
      </c>
      <c r="L55" s="103">
        <v>2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122</v>
      </c>
      <c r="I56" s="99">
        <v>29</v>
      </c>
      <c r="J56" s="95"/>
      <c r="K56" s="95" t="s">
        <v>122</v>
      </c>
      <c r="L56" s="99">
        <v>9</v>
      </c>
      <c r="M56" s="3"/>
      <c r="N56" s="158" t="s">
        <v>122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50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164</v>
      </c>
      <c r="C1" s="171"/>
      <c r="D1" s="171"/>
      <c r="E1" s="171"/>
    </row>
    <row r="2" spans="1:6" ht="48.75" customHeight="1" x14ac:dyDescent="0.25">
      <c r="A2" s="141" t="s">
        <v>163</v>
      </c>
      <c r="B2" s="140" t="s">
        <v>159</v>
      </c>
      <c r="C2" s="140" t="s">
        <v>162</v>
      </c>
      <c r="D2" s="140" t="s">
        <v>160</v>
      </c>
      <c r="E2" s="141" t="s">
        <v>158</v>
      </c>
      <c r="F2" s="140" t="s">
        <v>161</v>
      </c>
    </row>
    <row r="3" spans="1:6" ht="33.75" customHeight="1" x14ac:dyDescent="0.25">
      <c r="A3" s="147" t="s">
        <v>145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60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73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57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151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153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62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67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71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76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146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80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144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147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155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85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87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90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108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152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92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139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94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113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97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99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101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104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106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110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112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114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116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118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120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2016-08-04T18:49:42Z</dcterms:modified>
</cp:coreProperties>
</file>