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2\Documents\"/>
    </mc:Choice>
  </mc:AlternateContent>
  <bookViews>
    <workbookView xWindow="0" yWindow="120" windowWidth="15315" windowHeight="7485" activeTab="3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26" i="5" l="1"/>
  <c r="I26" i="5"/>
  <c r="G26" i="5"/>
  <c r="G10" i="1"/>
  <c r="G9" i="5" s="1"/>
  <c r="K9" i="4"/>
  <c r="I9" i="4"/>
  <c r="G9" i="4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7" i="5"/>
  <c r="H27" i="5"/>
  <c r="F27" i="5"/>
  <c r="E27" i="5"/>
  <c r="D27" i="5"/>
  <c r="C27" i="5"/>
  <c r="B27" i="5"/>
  <c r="J25" i="5"/>
  <c r="H25" i="5"/>
  <c r="F25" i="5"/>
  <c r="E25" i="5"/>
  <c r="B25" i="5"/>
  <c r="J24" i="5"/>
  <c r="H24" i="5"/>
  <c r="F24" i="5"/>
  <c r="E24" i="5"/>
  <c r="D24" i="5"/>
  <c r="C24" i="5"/>
  <c r="B24" i="5"/>
  <c r="A28" i="5"/>
  <c r="A27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K12" i="3"/>
  <c r="K22" i="5" s="1"/>
  <c r="I12" i="3"/>
  <c r="I22" i="5" s="1"/>
  <c r="G12" i="3"/>
  <c r="G22" i="5" s="1"/>
  <c r="K11" i="4"/>
  <c r="K28" i="5" s="1"/>
  <c r="I11" i="4"/>
  <c r="I28" i="5" s="1"/>
  <c r="G11" i="4"/>
  <c r="K8" i="4"/>
  <c r="I8" i="4"/>
  <c r="I25" i="5" s="1"/>
  <c r="G8" i="4"/>
  <c r="K7" i="4"/>
  <c r="K24" i="5" s="1"/>
  <c r="I7" i="4"/>
  <c r="G7" i="4"/>
  <c r="K10" i="4"/>
  <c r="K27" i="5" s="1"/>
  <c r="I10" i="4"/>
  <c r="I27" i="5" s="1"/>
  <c r="G10" i="4"/>
  <c r="K9" i="3"/>
  <c r="K19" i="5" s="1"/>
  <c r="K8" i="3"/>
  <c r="K18" i="5" s="1"/>
  <c r="I9" i="3"/>
  <c r="I19" i="5" s="1"/>
  <c r="I8" i="3"/>
  <c r="I18" i="5" s="1"/>
  <c r="G9" i="3"/>
  <c r="G19" i="5" s="1"/>
  <c r="G8" i="3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L13" i="3" l="1"/>
  <c r="L23" i="5" s="1"/>
  <c r="L26" i="5"/>
  <c r="L9" i="4"/>
  <c r="L8" i="3"/>
  <c r="L18" i="5" s="1"/>
  <c r="L11" i="4"/>
  <c r="L28" i="5" s="1"/>
  <c r="K14" i="3"/>
  <c r="G13" i="2"/>
  <c r="G12" i="1"/>
  <c r="I14" i="3"/>
  <c r="G12" i="4"/>
  <c r="L10" i="4"/>
  <c r="L27" i="5" s="1"/>
  <c r="I12" i="4"/>
  <c r="L8" i="4"/>
  <c r="L25" i="5" s="1"/>
  <c r="K13" i="2"/>
  <c r="I13" i="2"/>
  <c r="G11" i="5"/>
  <c r="K12" i="4"/>
  <c r="G27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5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9" i="2"/>
  <c r="L13" i="5" s="1"/>
  <c r="L8" i="2"/>
  <c r="L12" i="5" s="1"/>
  <c r="L12" i="2"/>
  <c r="L16" i="5" s="1"/>
  <c r="L10" i="2"/>
  <c r="L14" i="5" s="1"/>
  <c r="L11" i="2"/>
  <c r="L7" i="2"/>
  <c r="L11" i="5" s="1"/>
  <c r="I29" i="5" l="1"/>
  <c r="L10" i="5"/>
  <c r="L12" i="1"/>
  <c r="K29" i="5"/>
  <c r="L13" i="2"/>
  <c r="L15" i="5"/>
  <c r="L17" i="5"/>
  <c r="L14" i="3"/>
  <c r="G29" i="5"/>
  <c r="L12" i="4"/>
  <c r="L24" i="5"/>
  <c r="L29" i="5" l="1"/>
</calcChain>
</file>

<file path=xl/sharedStrings.xml><?xml version="1.0" encoding="utf-8"?>
<sst xmlns="http://schemas.openxmlformats.org/spreadsheetml/2006/main" count="209" uniqueCount="84">
  <si>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</si>
  <si>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</si>
  <si>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</si>
  <si>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</si>
  <si>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</si>
  <si>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</si>
  <si>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</si>
  <si>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</si>
  <si>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</si>
  <si>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</si>
  <si>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</si>
  <si>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</si>
  <si>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</si>
  <si>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</si>
  <si>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</si>
  <si>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</si>
  <si>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</si>
  <si>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</si>
  <si>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</si>
  <si>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</si>
  <si>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</si>
  <si>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</si>
  <si>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</si>
  <si>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</si>
  <si>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</si>
  <si>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</si>
  <si>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</si>
  <si>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</si>
  <si>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</si>
  <si>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</si>
  <si>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</si>
  <si>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</si>
  <si>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</si>
  <si>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</si>
  <si>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</si>
  <si>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</si>
  <si>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</si>
  <si>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CASA DIA</t>
  </si>
  <si>
    <t>PSICOLOGIA</t>
  </si>
  <si>
    <t>PSICOLOGA</t>
  </si>
  <si>
    <t>TOTALES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</si>
  <si>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</si>
  <si>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</si>
  <si>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</si>
  <si>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</si>
  <si>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</si>
  <si>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</si>
  <si>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</si>
  <si>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</si>
  <si>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</si>
  <si>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</si>
  <si>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</si>
  <si>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</si>
  <si>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</si>
  <si>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</si>
  <si>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</si>
  <si>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</si>
  <si>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</si>
  <si>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</si>
  <si>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</si>
  <si>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</si>
  <si>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</si>
  <si>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</si>
  <si>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</si>
  <si>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</si>
  <si>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</si>
  <si>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</si>
  <si>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</si>
  <si>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</si>
  <si>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</si>
  <si>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</si>
  <si>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</si>
  <si>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</si>
  <si>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</si>
  <si>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</si>
  <si>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</si>
  <si>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</si>
  <si>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</si>
  <si>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AUXILIAR COMEDOR</t>
  </si>
  <si>
    <t>AYUDANTE DE COMEDOR</t>
  </si>
  <si>
    <t>AYUDANTE CHOFER</t>
  </si>
  <si>
    <t>AUXILIAR DESPENSAS</t>
  </si>
  <si>
    <t>NOMINA 2da QUINCENA FEBRERO 2016</t>
  </si>
  <si>
    <t xml:space="preserve">                                                             CORRESPONDIENTE A:  2da QUINCENA DE FEBRERO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</si>
</sst>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wrapText="1"/>
    </xf>
    <xf numFmtId="4" fontId="6" fillId="0" borderId="14" xfId="0" applyNumberFormat="1" applyFont="1" applyBorder="1"/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 applyAlignment="1">
      <alignment horizontal="right"/>
    </xf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4" fillId="0" borderId="0" xfId="0" applyFont="1"/>
    <xf numFmtId="0" fontId="6" fillId="0" borderId="22" xfId="0" applyFont="1" applyBorder="1" applyAlignment="1">
      <alignment wrapText="1"/>
    </xf>
    <xf numFmtId="44" fontId="14" fillId="0" borderId="0" xfId="0" applyNumberFormat="1" applyFont="1"/>
    <xf numFmtId="0" fontId="15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right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6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4" fontId="6" fillId="0" borderId="14" xfId="0" applyNumberFormat="1" applyFont="1" applyBorder="1" applyAlignment="1">
      <alignment horizontal="right"/>
    </xf>
    <xf numFmtId="0" fontId="0" fillId="0" borderId="22" xfId="0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7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A5" sqref="A5"/>
    </sheetView>
  </sheetViews>
  <sheetFormatPr baseColWidth="10" defaultRowHeight="15" x14ac:dyDescent="0.25"/>
  <cols>
    <col min="1" max="1" width="5" customWidth="1"/>
    <col min="2" max="2" width="28.25" customWidth="1"/>
    <col min="3" max="3" width="13.75" customWidth="1"/>
    <col min="4" max="4" width="9.75" customWidth="1"/>
    <col min="5" max="5" width="6.75" customWidth="1"/>
    <col min="6" max="7" width="9.75" customWidth="1"/>
    <col min="8" max="8" width="8.125" hidden="1" customWidth="1"/>
    <col min="9" max="9" width="9.75" customWidth="1"/>
    <col min="10" max="10" width="6.75" hidden="1" customWidth="1"/>
    <col min="11" max="12" width="9.75" customWidth="1"/>
    <col min="13" max="13" width="23.1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5" t="s">
        <v>63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s="1" customFormat="1" ht="18.75" x14ac:dyDescent="0.3">
      <c r="A3" s="105" t="s">
        <v>66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s="1" customFormat="1" ht="18.75" x14ac:dyDescent="0.3">
      <c r="A4" s="105" t="s">
        <v>67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 ht="19.5" thickBot="1" x14ac:dyDescent="0.35">
      <c r="A5" s="91" t="s">
        <v>83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62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50</v>
      </c>
      <c r="K6" s="24" t="s">
        <v>51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42</v>
      </c>
      <c r="C8" s="16" t="s">
        <v>14</v>
      </c>
      <c r="D8" s="28" t="s">
        <v>15</v>
      </c>
      <c r="E8" s="9">
        <v>14</v>
      </c>
      <c r="F8" s="40">
        <v>335</v>
      </c>
      <c r="G8" s="40">
        <f>+E8*F8</f>
        <v>4690</v>
      </c>
      <c r="H8" s="40">
        <v>35</v>
      </c>
      <c r="I8" s="40">
        <f>+E8*H8</f>
        <v>490</v>
      </c>
      <c r="J8" s="40">
        <v>0</v>
      </c>
      <c r="K8" s="40">
        <f>+E8*J8</f>
        <v>0</v>
      </c>
      <c r="L8" s="40">
        <f>+G8-I8+K8</f>
        <v>4200</v>
      </c>
      <c r="M8" s="47"/>
    </row>
    <row r="9" spans="1:13" s="1" customFormat="1" ht="30" customHeight="1" thickTop="1" thickBot="1" x14ac:dyDescent="0.3">
      <c r="A9" s="46">
        <v>2</v>
      </c>
      <c r="B9" s="29" t="s">
        <v>43</v>
      </c>
      <c r="C9" s="16" t="s">
        <v>44</v>
      </c>
      <c r="D9" s="17" t="s">
        <v>45</v>
      </c>
      <c r="E9" s="9">
        <v>14</v>
      </c>
      <c r="F9" s="40">
        <v>205</v>
      </c>
      <c r="G9" s="40">
        <f>+E9*F9</f>
        <v>2870</v>
      </c>
      <c r="H9" s="40">
        <v>5</v>
      </c>
      <c r="I9" s="40">
        <f>+E9*H9</f>
        <v>70</v>
      </c>
      <c r="J9" s="40">
        <v>0</v>
      </c>
      <c r="K9" s="40">
        <f>+E9*J9</f>
        <v>0</v>
      </c>
      <c r="L9" s="40">
        <f>+G9-I9+K9</f>
        <v>2800</v>
      </c>
      <c r="M9" s="48"/>
    </row>
    <row r="10" spans="1:13" s="1" customFormat="1" ht="30" customHeight="1" thickTop="1" thickBot="1" x14ac:dyDescent="0.3">
      <c r="A10" s="46">
        <v>3</v>
      </c>
      <c r="B10" s="29" t="s">
        <v>52</v>
      </c>
      <c r="C10" s="16" t="s">
        <v>44</v>
      </c>
      <c r="D10" s="28" t="s">
        <v>53</v>
      </c>
      <c r="E10" s="9">
        <v>14</v>
      </c>
      <c r="F10" s="40">
        <v>163</v>
      </c>
      <c r="G10" s="40">
        <f>+E10*F10</f>
        <v>2282</v>
      </c>
      <c r="H10" s="40">
        <v>0</v>
      </c>
      <c r="I10" s="40">
        <f>+E10*H10</f>
        <v>0</v>
      </c>
      <c r="J10" s="40">
        <v>4</v>
      </c>
      <c r="K10" s="40">
        <f>+E10*J10</f>
        <v>56</v>
      </c>
      <c r="L10" s="40">
        <f>+G10-I10+K10</f>
        <v>2338</v>
      </c>
      <c r="M10" s="48"/>
    </row>
    <row r="11" spans="1:13" ht="30" customHeight="1" thickTop="1" thickBot="1" x14ac:dyDescent="0.3">
      <c r="A11" s="46">
        <v>4</v>
      </c>
      <c r="B11" s="29" t="s">
        <v>71</v>
      </c>
      <c r="C11" s="16" t="s">
        <v>16</v>
      </c>
      <c r="D11" s="28" t="s">
        <v>16</v>
      </c>
      <c r="E11" s="9">
        <v>14</v>
      </c>
      <c r="F11" s="40">
        <v>250</v>
      </c>
      <c r="G11" s="53">
        <f>+E11*F11</f>
        <v>3500</v>
      </c>
      <c r="H11" s="53">
        <v>16</v>
      </c>
      <c r="I11" s="53">
        <f>+E11*H11</f>
        <v>224</v>
      </c>
      <c r="J11" s="53">
        <v>0</v>
      </c>
      <c r="K11" s="53">
        <f>+E11*J11</f>
        <v>0</v>
      </c>
      <c r="L11" s="53">
        <f>+G11-I11+K11</f>
        <v>3276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13342</v>
      </c>
      <c r="H12" s="42">
        <v>68.8</v>
      </c>
      <c r="I12" s="42">
        <f>SUM(I8:I11)</f>
        <v>784</v>
      </c>
      <c r="J12" s="42">
        <f>SUM(J8:J11)</f>
        <v>4</v>
      </c>
      <c r="K12" s="42">
        <f>SUM(K8:K11)</f>
        <v>56</v>
      </c>
      <c r="L12" s="42">
        <f>SUM(L8:L11)</f>
        <v>12614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06" t="s">
        <v>49</v>
      </c>
      <c r="B15" s="106"/>
      <c r="C15" s="106"/>
      <c r="D15" s="20"/>
      <c r="E15" s="20"/>
      <c r="F15" s="20"/>
      <c r="G15" s="106" t="s">
        <v>41</v>
      </c>
      <c r="H15" s="106"/>
      <c r="I15" s="106"/>
      <c r="J15" s="106"/>
      <c r="K15" s="106"/>
      <c r="L15" s="106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3" t="s">
        <v>70</v>
      </c>
      <c r="B18" s="103"/>
      <c r="C18" s="103"/>
      <c r="D18" s="20"/>
      <c r="E18" s="20"/>
      <c r="F18" s="20"/>
      <c r="G18" s="104" t="s">
        <v>69</v>
      </c>
      <c r="H18" s="104"/>
      <c r="I18" s="104"/>
      <c r="J18" s="104"/>
      <c r="K18" s="104"/>
      <c r="L18" s="104"/>
      <c r="M18" s="1"/>
    </row>
    <row r="19" spans="1:13" ht="16.5" x14ac:dyDescent="0.3">
      <c r="A19" s="104" t="s">
        <v>19</v>
      </c>
      <c r="B19" s="104"/>
      <c r="C19" s="104"/>
      <c r="D19" s="20"/>
      <c r="E19" s="20"/>
      <c r="F19" s="20"/>
      <c r="G19" s="104" t="s">
        <v>20</v>
      </c>
      <c r="H19" s="104"/>
      <c r="I19" s="104"/>
      <c r="J19" s="104"/>
      <c r="K19" s="104"/>
      <c r="L19" s="104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A4" sqref="A4"/>
    </sheetView>
  </sheetViews>
  <sheetFormatPr baseColWidth="10" defaultColWidth="11.375" defaultRowHeight="15" x14ac:dyDescent="0.25"/>
  <cols>
    <col min="1" max="1" width="8.125" style="1" customWidth="1"/>
    <col min="2" max="2" width="27.625" style="1" customWidth="1"/>
    <col min="3" max="4" width="11.375" style="1"/>
    <col min="5" max="7" width="9.75" style="1" customWidth="1"/>
    <col min="8" max="8" width="1.375" style="1" hidden="1" customWidth="1"/>
    <col min="9" max="9" width="10.625" style="1" customWidth="1"/>
    <col min="10" max="10" width="8.125" style="1" hidden="1" customWidth="1"/>
    <col min="11" max="12" width="9.75" style="1" customWidth="1"/>
    <col min="13" max="13" width="26.625" style="1" customWidth="1"/>
    <col min="14" max="16384" width="11.375" style="1"/>
  </cols>
  <sheetData>
    <row r="1" spans="1:13" ht="18.75" x14ac:dyDescent="0.3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67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91" t="s">
        <v>83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62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51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54</v>
      </c>
      <c r="C7" s="16" t="s">
        <v>23</v>
      </c>
      <c r="D7" s="17" t="s">
        <v>24</v>
      </c>
      <c r="E7" s="9">
        <v>14</v>
      </c>
      <c r="F7" s="40">
        <v>161</v>
      </c>
      <c r="G7" s="40">
        <f t="shared" ref="G7:G12" si="0">+E7*F7</f>
        <v>2254</v>
      </c>
      <c r="H7" s="40">
        <v>0</v>
      </c>
      <c r="I7" s="40">
        <f t="shared" ref="I7:I12" si="1">+E7*H7</f>
        <v>0</v>
      </c>
      <c r="J7" s="40">
        <v>4</v>
      </c>
      <c r="K7" s="40">
        <f t="shared" ref="K7:K12" si="2">+E7*J7</f>
        <v>56</v>
      </c>
      <c r="L7" s="40">
        <f t="shared" ref="L7:L12" si="3">+G7-I7+K7</f>
        <v>2310</v>
      </c>
      <c r="M7" s="18" t="s">
        <v>25</v>
      </c>
    </row>
    <row r="8" spans="1:13" ht="30" customHeight="1" thickTop="1" thickBot="1" x14ac:dyDescent="0.3">
      <c r="A8" s="8">
        <v>6</v>
      </c>
      <c r="B8" s="16" t="s">
        <v>26</v>
      </c>
      <c r="C8" s="16" t="s">
        <v>23</v>
      </c>
      <c r="D8" s="17" t="s">
        <v>24</v>
      </c>
      <c r="E8" s="9">
        <v>14</v>
      </c>
      <c r="F8" s="40">
        <v>134</v>
      </c>
      <c r="G8" s="40">
        <f t="shared" si="0"/>
        <v>1876</v>
      </c>
      <c r="H8" s="40">
        <v>0</v>
      </c>
      <c r="I8" s="40">
        <f t="shared" si="1"/>
        <v>0</v>
      </c>
      <c r="J8" s="40">
        <v>5</v>
      </c>
      <c r="K8" s="40">
        <f t="shared" si="2"/>
        <v>70</v>
      </c>
      <c r="L8" s="40">
        <f t="shared" si="3"/>
        <v>1946</v>
      </c>
      <c r="M8" s="18" t="s">
        <v>25</v>
      </c>
    </row>
    <row r="9" spans="1:13" ht="30" customHeight="1" thickTop="1" thickBot="1" x14ac:dyDescent="0.3">
      <c r="A9" s="8">
        <v>7</v>
      </c>
      <c r="B9" s="16" t="s">
        <v>22</v>
      </c>
      <c r="C9" s="16" t="s">
        <v>23</v>
      </c>
      <c r="D9" s="17" t="s">
        <v>24</v>
      </c>
      <c r="E9" s="9">
        <v>14</v>
      </c>
      <c r="F9" s="40">
        <v>143</v>
      </c>
      <c r="G9" s="40">
        <f t="shared" si="0"/>
        <v>2002</v>
      </c>
      <c r="H9" s="40">
        <v>0</v>
      </c>
      <c r="I9" s="40">
        <f t="shared" si="1"/>
        <v>0</v>
      </c>
      <c r="J9" s="40">
        <v>4</v>
      </c>
      <c r="K9" s="40">
        <f t="shared" si="2"/>
        <v>56</v>
      </c>
      <c r="L9" s="40">
        <f t="shared" si="3"/>
        <v>2058</v>
      </c>
      <c r="M9" s="18"/>
    </row>
    <row r="10" spans="1:13" ht="30" customHeight="1" thickTop="1" thickBot="1" x14ac:dyDescent="0.3">
      <c r="A10" s="8">
        <v>8</v>
      </c>
      <c r="B10" s="16" t="s">
        <v>27</v>
      </c>
      <c r="C10" s="17" t="s">
        <v>28</v>
      </c>
      <c r="D10" s="17" t="s">
        <v>29</v>
      </c>
      <c r="E10" s="9">
        <v>14</v>
      </c>
      <c r="F10" s="40">
        <v>123</v>
      </c>
      <c r="G10" s="40">
        <f t="shared" si="0"/>
        <v>1722</v>
      </c>
      <c r="H10" s="40">
        <v>0</v>
      </c>
      <c r="I10" s="40">
        <f t="shared" si="1"/>
        <v>0</v>
      </c>
      <c r="J10" s="40">
        <v>4</v>
      </c>
      <c r="K10" s="40">
        <f t="shared" si="2"/>
        <v>56</v>
      </c>
      <c r="L10" s="40">
        <f t="shared" si="3"/>
        <v>1778</v>
      </c>
      <c r="M10" s="18"/>
    </row>
    <row r="11" spans="1:13" ht="30" customHeight="1" thickTop="1" thickBot="1" x14ac:dyDescent="0.3">
      <c r="A11" s="8">
        <v>9</v>
      </c>
      <c r="B11" s="16" t="s">
        <v>46</v>
      </c>
      <c r="C11" s="17" t="s">
        <v>30</v>
      </c>
      <c r="D11" s="17" t="s">
        <v>31</v>
      </c>
      <c r="E11" s="9">
        <v>14</v>
      </c>
      <c r="F11" s="40">
        <v>127</v>
      </c>
      <c r="G11" s="40">
        <f t="shared" si="0"/>
        <v>1778</v>
      </c>
      <c r="H11" s="40">
        <v>0</v>
      </c>
      <c r="I11" s="40">
        <f t="shared" si="1"/>
        <v>0</v>
      </c>
      <c r="J11" s="40">
        <v>6</v>
      </c>
      <c r="K11" s="40">
        <f t="shared" si="2"/>
        <v>84</v>
      </c>
      <c r="L11" s="40">
        <f t="shared" si="3"/>
        <v>1862</v>
      </c>
      <c r="M11" s="18"/>
    </row>
    <row r="12" spans="1:13" ht="30" customHeight="1" thickTop="1" thickBot="1" x14ac:dyDescent="0.3">
      <c r="A12" s="8">
        <v>10</v>
      </c>
      <c r="B12" s="16" t="s">
        <v>47</v>
      </c>
      <c r="C12" s="17" t="s">
        <v>30</v>
      </c>
      <c r="D12" s="28" t="s">
        <v>48</v>
      </c>
      <c r="E12" s="9">
        <v>14</v>
      </c>
      <c r="F12" s="40">
        <v>123</v>
      </c>
      <c r="G12" s="53">
        <f t="shared" si="0"/>
        <v>1722</v>
      </c>
      <c r="H12" s="53">
        <v>0</v>
      </c>
      <c r="I12" s="53">
        <f t="shared" si="1"/>
        <v>0</v>
      </c>
      <c r="J12" s="53">
        <v>4</v>
      </c>
      <c r="K12" s="53">
        <f t="shared" si="2"/>
        <v>56</v>
      </c>
      <c r="L12" s="53">
        <f t="shared" si="3"/>
        <v>1778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11354</v>
      </c>
      <c r="H13" s="54">
        <v>0</v>
      </c>
      <c r="I13" s="55">
        <f>SUM(I7:I12)</f>
        <v>0</v>
      </c>
      <c r="J13" s="55">
        <f>SUM(J7:J12)</f>
        <v>27</v>
      </c>
      <c r="K13" s="55">
        <f>SUM(K7:K12)</f>
        <v>378</v>
      </c>
      <c r="L13" s="55">
        <f>SUM(L7:L12)</f>
        <v>11732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06" t="s">
        <v>49</v>
      </c>
      <c r="B16" s="106"/>
      <c r="C16" s="106"/>
      <c r="D16" s="20"/>
      <c r="E16" s="20"/>
      <c r="F16" s="20"/>
      <c r="G16" s="106" t="s">
        <v>41</v>
      </c>
      <c r="H16" s="106"/>
      <c r="I16" s="106"/>
      <c r="J16" s="106"/>
      <c r="K16" s="106"/>
      <c r="L16" s="106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3" t="s">
        <v>70</v>
      </c>
      <c r="B19" s="103"/>
      <c r="C19" s="103"/>
      <c r="D19" s="20"/>
      <c r="E19" s="20"/>
      <c r="F19" s="20"/>
      <c r="G19" s="104" t="s">
        <v>69</v>
      </c>
      <c r="H19" s="104"/>
      <c r="I19" s="104"/>
      <c r="J19" s="104"/>
      <c r="K19" s="104"/>
      <c r="L19" s="104"/>
      <c r="M19" s="19"/>
    </row>
    <row r="20" spans="1:13" ht="16.5" x14ac:dyDescent="0.3">
      <c r="A20" s="104" t="s">
        <v>19</v>
      </c>
      <c r="B20" s="104"/>
      <c r="C20" s="104"/>
      <c r="D20" s="20"/>
      <c r="E20" s="20"/>
      <c r="F20" s="20"/>
      <c r="G20" s="104" t="s">
        <v>20</v>
      </c>
      <c r="H20" s="104"/>
      <c r="I20" s="104"/>
      <c r="J20" s="104"/>
      <c r="K20" s="104"/>
      <c r="L20" s="104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4" sqref="A4"/>
    </sheetView>
  </sheetViews>
  <sheetFormatPr baseColWidth="10" defaultColWidth="11.375" defaultRowHeight="15" x14ac:dyDescent="0.25"/>
  <cols>
    <col min="1" max="1" width="6.75" style="1" customWidth="1"/>
    <col min="2" max="2" width="32.625" style="1" customWidth="1"/>
    <col min="3" max="3" width="11.75" style="1" customWidth="1"/>
    <col min="4" max="4" width="10.875" style="1" customWidth="1"/>
    <col min="5" max="7" width="9.75" style="1" customWidth="1"/>
    <col min="8" max="8" width="9.75" style="1" hidden="1" customWidth="1"/>
    <col min="9" max="9" width="9.75" style="1" customWidth="1"/>
    <col min="10" max="10" width="7.625" style="1" hidden="1" customWidth="1"/>
    <col min="11" max="12" width="9.75" style="1" customWidth="1"/>
    <col min="13" max="13" width="27.625" style="1" customWidth="1"/>
    <col min="14" max="16384" width="11.375" style="1"/>
  </cols>
  <sheetData>
    <row r="1" spans="1:13" ht="18.75" x14ac:dyDescent="0.3">
      <c r="A1" s="105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105" t="s">
        <v>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105" t="s">
        <v>67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91" t="s">
        <v>83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51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68</v>
      </c>
      <c r="C7" s="28" t="s">
        <v>32</v>
      </c>
      <c r="D7" s="98" t="s">
        <v>18</v>
      </c>
      <c r="E7" s="9">
        <v>14</v>
      </c>
      <c r="F7" s="40">
        <v>205</v>
      </c>
      <c r="G7" s="40">
        <f t="shared" ref="G7:G13" si="0">+E7*F7</f>
        <v>2870</v>
      </c>
      <c r="H7" s="40">
        <v>5</v>
      </c>
      <c r="I7" s="40">
        <f t="shared" ref="I7:I13" si="1">+E7*H7</f>
        <v>70</v>
      </c>
      <c r="J7" s="40">
        <v>0</v>
      </c>
      <c r="K7" s="40">
        <f t="shared" ref="K7:K13" si="2">+E7*J7</f>
        <v>0</v>
      </c>
      <c r="L7" s="40">
        <f t="shared" ref="L7:L13" si="3">+G7-I7+K7</f>
        <v>2800</v>
      </c>
      <c r="M7" s="18" t="s">
        <v>25</v>
      </c>
    </row>
    <row r="8" spans="1:13" ht="30" customHeight="1" thickTop="1" thickBot="1" x14ac:dyDescent="0.3">
      <c r="A8" s="16">
        <v>12</v>
      </c>
      <c r="B8" s="16" t="s">
        <v>55</v>
      </c>
      <c r="C8" s="28" t="s">
        <v>79</v>
      </c>
      <c r="D8" s="28" t="s">
        <v>78</v>
      </c>
      <c r="E8" s="9">
        <v>14</v>
      </c>
      <c r="F8" s="40">
        <v>123</v>
      </c>
      <c r="G8" s="40">
        <f t="shared" si="0"/>
        <v>1722</v>
      </c>
      <c r="H8" s="40">
        <v>0</v>
      </c>
      <c r="I8" s="40">
        <f t="shared" si="1"/>
        <v>0</v>
      </c>
      <c r="J8" s="40">
        <v>4</v>
      </c>
      <c r="K8" s="40">
        <f t="shared" si="2"/>
        <v>56</v>
      </c>
      <c r="L8" s="40">
        <f t="shared" si="3"/>
        <v>1778</v>
      </c>
      <c r="M8" s="18" t="s">
        <v>25</v>
      </c>
    </row>
    <row r="9" spans="1:13" ht="30" customHeight="1" thickTop="1" thickBot="1" x14ac:dyDescent="0.3">
      <c r="A9" s="16">
        <v>13</v>
      </c>
      <c r="B9" s="8" t="s">
        <v>34</v>
      </c>
      <c r="C9" s="96" t="s">
        <v>35</v>
      </c>
      <c r="D9" s="97" t="s">
        <v>29</v>
      </c>
      <c r="E9" s="9">
        <v>14</v>
      </c>
      <c r="F9" s="40">
        <v>97</v>
      </c>
      <c r="G9" s="40">
        <f t="shared" si="0"/>
        <v>1358</v>
      </c>
      <c r="H9" s="40">
        <v>0</v>
      </c>
      <c r="I9" s="40">
        <f t="shared" si="1"/>
        <v>0</v>
      </c>
      <c r="J9" s="40">
        <v>8</v>
      </c>
      <c r="K9" s="40">
        <f t="shared" si="2"/>
        <v>112</v>
      </c>
      <c r="L9" s="40">
        <f t="shared" si="3"/>
        <v>1470</v>
      </c>
      <c r="M9" s="18" t="s">
        <v>25</v>
      </c>
    </row>
    <row r="10" spans="1:13" ht="30" customHeight="1" thickTop="1" thickBot="1" x14ac:dyDescent="0.3">
      <c r="A10" s="16">
        <v>14</v>
      </c>
      <c r="B10" s="8" t="s">
        <v>58</v>
      </c>
      <c r="C10" s="28" t="s">
        <v>17</v>
      </c>
      <c r="D10" s="97" t="s">
        <v>18</v>
      </c>
      <c r="E10" s="9">
        <v>14</v>
      </c>
      <c r="F10" s="40">
        <v>127</v>
      </c>
      <c r="G10" s="40">
        <f t="shared" si="0"/>
        <v>1778</v>
      </c>
      <c r="H10" s="40">
        <v>0</v>
      </c>
      <c r="I10" s="40">
        <f t="shared" si="1"/>
        <v>0</v>
      </c>
      <c r="J10" s="40">
        <v>6</v>
      </c>
      <c r="K10" s="40">
        <f t="shared" si="2"/>
        <v>84</v>
      </c>
      <c r="L10" s="40">
        <f t="shared" si="3"/>
        <v>1862</v>
      </c>
      <c r="M10" s="18" t="s">
        <v>25</v>
      </c>
    </row>
    <row r="11" spans="1:13" ht="30" customHeight="1" thickTop="1" thickBot="1" x14ac:dyDescent="0.3">
      <c r="A11" s="16">
        <v>15</v>
      </c>
      <c r="B11" s="8" t="s">
        <v>59</v>
      </c>
      <c r="C11" s="28" t="s">
        <v>17</v>
      </c>
      <c r="D11" s="52" t="s">
        <v>60</v>
      </c>
      <c r="E11" s="9">
        <v>14</v>
      </c>
      <c r="F11" s="40">
        <v>123</v>
      </c>
      <c r="G11" s="40">
        <f t="shared" si="0"/>
        <v>1722</v>
      </c>
      <c r="H11" s="40">
        <v>0</v>
      </c>
      <c r="I11" s="40">
        <f t="shared" si="1"/>
        <v>0</v>
      </c>
      <c r="J11" s="40">
        <v>4</v>
      </c>
      <c r="K11" s="40">
        <f t="shared" si="2"/>
        <v>56</v>
      </c>
      <c r="L11" s="40">
        <f t="shared" si="3"/>
        <v>1778</v>
      </c>
      <c r="M11" s="18"/>
    </row>
    <row r="12" spans="1:13" ht="30" customHeight="1" thickTop="1" thickBot="1" x14ac:dyDescent="0.3">
      <c r="A12" s="16">
        <v>16</v>
      </c>
      <c r="B12" s="8" t="s">
        <v>76</v>
      </c>
      <c r="C12" s="28" t="s">
        <v>17</v>
      </c>
      <c r="D12" s="8" t="s">
        <v>29</v>
      </c>
      <c r="E12" s="9">
        <v>14</v>
      </c>
      <c r="F12" s="40">
        <v>121</v>
      </c>
      <c r="G12" s="40">
        <f t="shared" si="0"/>
        <v>1694</v>
      </c>
      <c r="H12" s="40">
        <v>0</v>
      </c>
      <c r="I12" s="40">
        <f t="shared" si="1"/>
        <v>0</v>
      </c>
      <c r="J12" s="40">
        <v>6</v>
      </c>
      <c r="K12" s="40">
        <f t="shared" si="2"/>
        <v>84</v>
      </c>
      <c r="L12" s="40">
        <f t="shared" si="3"/>
        <v>1778</v>
      </c>
      <c r="M12" s="18" t="s">
        <v>33</v>
      </c>
    </row>
    <row r="13" spans="1:13" ht="30" customHeight="1" thickTop="1" thickBot="1" x14ac:dyDescent="0.3">
      <c r="A13" s="16">
        <v>17</v>
      </c>
      <c r="B13" s="8" t="s">
        <v>65</v>
      </c>
      <c r="C13" s="28" t="s">
        <v>17</v>
      </c>
      <c r="D13" s="8" t="s">
        <v>61</v>
      </c>
      <c r="E13" s="9">
        <v>14</v>
      </c>
      <c r="F13" s="40">
        <v>127</v>
      </c>
      <c r="G13" s="53">
        <f t="shared" si="0"/>
        <v>1778</v>
      </c>
      <c r="H13" s="53">
        <v>0</v>
      </c>
      <c r="I13" s="53">
        <f t="shared" si="1"/>
        <v>0</v>
      </c>
      <c r="J13" s="53">
        <v>6</v>
      </c>
      <c r="K13" s="53">
        <f t="shared" si="2"/>
        <v>84</v>
      </c>
      <c r="L13" s="53">
        <f t="shared" si="3"/>
        <v>1862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 t="shared" ref="G14:L14" si="4">SUM(G7:G13)</f>
        <v>12922</v>
      </c>
      <c r="H14" s="54">
        <f t="shared" si="4"/>
        <v>5</v>
      </c>
      <c r="I14" s="54">
        <f t="shared" si="4"/>
        <v>70</v>
      </c>
      <c r="J14" s="54">
        <f t="shared" si="4"/>
        <v>34</v>
      </c>
      <c r="K14" s="54">
        <f t="shared" si="4"/>
        <v>476</v>
      </c>
      <c r="L14" s="54">
        <f t="shared" si="4"/>
        <v>13328</v>
      </c>
      <c r="M14" s="12"/>
    </row>
    <row r="15" spans="1:13" x14ac:dyDescent="0.25">
      <c r="I15" s="11"/>
    </row>
    <row r="17" spans="1:12" ht="16.5" x14ac:dyDescent="0.3">
      <c r="A17" s="106" t="s">
        <v>49</v>
      </c>
      <c r="B17" s="106"/>
      <c r="C17" s="106"/>
      <c r="D17" s="20"/>
      <c r="E17" s="20"/>
      <c r="F17" s="20"/>
      <c r="G17" s="106" t="s">
        <v>41</v>
      </c>
      <c r="H17" s="106"/>
      <c r="I17" s="106"/>
      <c r="J17" s="106"/>
      <c r="K17" s="106"/>
      <c r="L17" s="106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3" t="s">
        <v>70</v>
      </c>
      <c r="B20" s="103"/>
      <c r="C20" s="103"/>
      <c r="D20" s="20"/>
      <c r="E20" s="20"/>
      <c r="F20" s="20"/>
      <c r="G20" s="104" t="s">
        <v>69</v>
      </c>
      <c r="H20" s="104"/>
      <c r="I20" s="104"/>
      <c r="J20" s="104"/>
      <c r="K20" s="104"/>
      <c r="L20" s="104"/>
    </row>
    <row r="21" spans="1:12" ht="16.5" x14ac:dyDescent="0.3">
      <c r="A21" s="104" t="s">
        <v>19</v>
      </c>
      <c r="B21" s="104"/>
      <c r="C21" s="104"/>
      <c r="D21" s="20"/>
      <c r="E21" s="20"/>
      <c r="F21" s="20"/>
      <c r="G21" s="104" t="s">
        <v>20</v>
      </c>
      <c r="H21" s="104"/>
      <c r="I21" s="104"/>
      <c r="J21" s="104"/>
      <c r="K21" s="104"/>
      <c r="L21" s="104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B4" sqref="B4"/>
    </sheetView>
  </sheetViews>
  <sheetFormatPr baseColWidth="10" defaultColWidth="11.375" defaultRowHeight="15" x14ac:dyDescent="0.25"/>
  <cols>
    <col min="1" max="1" width="6.875" style="1" customWidth="1"/>
    <col min="2" max="2" width="30.625" style="1" customWidth="1"/>
    <col min="3" max="3" width="12" style="1" customWidth="1"/>
    <col min="4" max="4" width="10.75" style="1" customWidth="1"/>
    <col min="5" max="5" width="7.75" style="1" customWidth="1"/>
    <col min="6" max="6" width="9.75" style="1" customWidth="1"/>
    <col min="7" max="7" width="9.875" style="1" customWidth="1"/>
    <col min="8" max="8" width="9.75" style="1" hidden="1" customWidth="1"/>
    <col min="9" max="9" width="9.75" style="1" customWidth="1"/>
    <col min="10" max="10" width="9.125" style="1" hidden="1" customWidth="1"/>
    <col min="11" max="12" width="9.75" style="1" customWidth="1"/>
    <col min="13" max="13" width="26.75" style="1" customWidth="1"/>
    <col min="14" max="16384" width="11.375" style="1"/>
  </cols>
  <sheetData>
    <row r="1" spans="1:13" ht="18.75" x14ac:dyDescent="0.3">
      <c r="A1" s="2" t="s">
        <v>0</v>
      </c>
      <c r="B1" s="105" t="s">
        <v>63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18.75" x14ac:dyDescent="0.3">
      <c r="A2" s="2" t="s">
        <v>21</v>
      </c>
      <c r="B2" s="105" t="s">
        <v>66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8.75" x14ac:dyDescent="0.3">
      <c r="A3" s="2" t="s">
        <v>1</v>
      </c>
      <c r="B3" s="105" t="s">
        <v>67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ht="19.5" thickBot="1" x14ac:dyDescent="0.35">
      <c r="A4" s="91" t="s">
        <v>83</v>
      </c>
      <c r="B4" s="91" t="s">
        <v>83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62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51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56</v>
      </c>
      <c r="C7" s="16" t="s">
        <v>37</v>
      </c>
      <c r="D7" s="16" t="s">
        <v>29</v>
      </c>
      <c r="E7" s="33">
        <v>14</v>
      </c>
      <c r="F7" s="40">
        <v>127</v>
      </c>
      <c r="G7" s="40">
        <f>+E7*F7</f>
        <v>1778</v>
      </c>
      <c r="H7" s="40">
        <v>0</v>
      </c>
      <c r="I7" s="40">
        <f>+E7*H7</f>
        <v>0</v>
      </c>
      <c r="J7" s="40">
        <v>6</v>
      </c>
      <c r="K7" s="40">
        <f>+E7*J7</f>
        <v>84</v>
      </c>
      <c r="L7" s="40">
        <f>+G7-I7+K7</f>
        <v>1862</v>
      </c>
      <c r="M7" s="18" t="s">
        <v>25</v>
      </c>
    </row>
    <row r="8" spans="1:13" ht="30" customHeight="1" thickTop="1" thickBot="1" x14ac:dyDescent="0.3">
      <c r="A8" s="16">
        <v>19</v>
      </c>
      <c r="B8" s="8" t="s">
        <v>57</v>
      </c>
      <c r="C8" s="16" t="s">
        <v>38</v>
      </c>
      <c r="D8" s="16" t="s">
        <v>38</v>
      </c>
      <c r="E8" s="33">
        <v>14</v>
      </c>
      <c r="F8" s="40">
        <v>195</v>
      </c>
      <c r="G8" s="40">
        <f>+E8*F8</f>
        <v>2730</v>
      </c>
      <c r="H8" s="40">
        <v>4</v>
      </c>
      <c r="I8" s="40">
        <f>+E8*H8</f>
        <v>56</v>
      </c>
      <c r="J8" s="40">
        <v>0</v>
      </c>
      <c r="K8" s="40">
        <f>+E8*J8</f>
        <v>0</v>
      </c>
      <c r="L8" s="40">
        <f>+G8-I8+K8</f>
        <v>2674</v>
      </c>
      <c r="M8" s="18" t="s">
        <v>25</v>
      </c>
    </row>
    <row r="9" spans="1:13" ht="30" customHeight="1" thickTop="1" thickBot="1" x14ac:dyDescent="0.3">
      <c r="A9" s="16">
        <v>20</v>
      </c>
      <c r="B9" s="8" t="s">
        <v>36</v>
      </c>
      <c r="C9" s="16" t="s">
        <v>38</v>
      </c>
      <c r="D9" s="16" t="s">
        <v>39</v>
      </c>
      <c r="E9" s="9">
        <v>14</v>
      </c>
      <c r="F9" s="40">
        <v>195</v>
      </c>
      <c r="G9" s="40">
        <f>+E9*F9</f>
        <v>2730</v>
      </c>
      <c r="H9" s="40">
        <v>4</v>
      </c>
      <c r="I9" s="40">
        <f>+E9*H9</f>
        <v>56</v>
      </c>
      <c r="J9" s="40">
        <v>0</v>
      </c>
      <c r="K9" s="40">
        <f>+E9*J9</f>
        <v>0</v>
      </c>
      <c r="L9" s="40">
        <f>+G9-I9+K9</f>
        <v>2674</v>
      </c>
      <c r="M9" s="18"/>
    </row>
    <row r="10" spans="1:13" ht="30" customHeight="1" thickTop="1" thickBot="1" x14ac:dyDescent="0.3">
      <c r="A10" s="16">
        <v>21</v>
      </c>
      <c r="B10" s="8" t="s">
        <v>73</v>
      </c>
      <c r="C10" s="90" t="s">
        <v>74</v>
      </c>
      <c r="D10" s="90" t="s">
        <v>75</v>
      </c>
      <c r="E10" s="9">
        <v>14</v>
      </c>
      <c r="F10" s="40">
        <v>163</v>
      </c>
      <c r="G10" s="40">
        <f>+E10*F10</f>
        <v>2282</v>
      </c>
      <c r="H10" s="40">
        <v>0</v>
      </c>
      <c r="I10" s="40">
        <f>+E10*H10</f>
        <v>0</v>
      </c>
      <c r="J10" s="40">
        <v>4</v>
      </c>
      <c r="K10" s="40">
        <f>+E10*J10</f>
        <v>56</v>
      </c>
      <c r="L10" s="40">
        <f>+G10-I10+K10</f>
        <v>2338</v>
      </c>
      <c r="M10" s="18"/>
    </row>
    <row r="11" spans="1:13" ht="30" customHeight="1" thickTop="1" thickBot="1" x14ac:dyDescent="0.3">
      <c r="A11" s="16">
        <v>22</v>
      </c>
      <c r="B11" s="8" t="s">
        <v>72</v>
      </c>
      <c r="C11" s="52" t="s">
        <v>80</v>
      </c>
      <c r="D11" s="52" t="s">
        <v>77</v>
      </c>
      <c r="E11" s="9">
        <v>14</v>
      </c>
      <c r="F11" s="51">
        <v>123</v>
      </c>
      <c r="G11" s="51">
        <f>+E11*F11</f>
        <v>1722</v>
      </c>
      <c r="H11" s="51">
        <v>0</v>
      </c>
      <c r="I11" s="51">
        <f>+E11*H11</f>
        <v>0</v>
      </c>
      <c r="J11" s="51">
        <v>4</v>
      </c>
      <c r="K11" s="51">
        <f>+E11*J11</f>
        <v>56</v>
      </c>
      <c r="L11" s="51">
        <f>+G11-I11+K11</f>
        <v>1778</v>
      </c>
      <c r="M11" s="18" t="s">
        <v>33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 t="shared" ref="G12:L12" si="0">SUM(G7:G11)</f>
        <v>11242</v>
      </c>
      <c r="H12" s="10">
        <f t="shared" si="0"/>
        <v>8</v>
      </c>
      <c r="I12" s="10">
        <f t="shared" si="0"/>
        <v>112</v>
      </c>
      <c r="J12" s="10">
        <f t="shared" si="0"/>
        <v>14</v>
      </c>
      <c r="K12" s="10">
        <f t="shared" si="0"/>
        <v>196</v>
      </c>
      <c r="L12" s="10">
        <f t="shared" si="0"/>
        <v>11326</v>
      </c>
      <c r="M12" s="12"/>
    </row>
    <row r="13" spans="1:13" x14ac:dyDescent="0.25">
      <c r="C13" s="1" t="s">
        <v>40</v>
      </c>
      <c r="G13" s="34"/>
      <c r="H13" s="32"/>
      <c r="I13" s="35"/>
      <c r="J13" s="32"/>
      <c r="K13" s="36"/>
      <c r="L13" s="34"/>
    </row>
    <row r="15" spans="1:13" ht="16.5" x14ac:dyDescent="0.3">
      <c r="A15" s="106" t="s">
        <v>49</v>
      </c>
      <c r="B15" s="106"/>
      <c r="C15" s="106"/>
      <c r="D15" s="20"/>
      <c r="E15" s="20"/>
      <c r="F15" s="20"/>
      <c r="G15" s="106" t="s">
        <v>41</v>
      </c>
      <c r="H15" s="106"/>
      <c r="I15" s="106"/>
      <c r="J15" s="106"/>
      <c r="K15" s="106"/>
      <c r="L15" s="106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3" t="s">
        <v>70</v>
      </c>
      <c r="B18" s="103"/>
      <c r="C18" s="103"/>
      <c r="D18" s="20"/>
      <c r="E18" s="20"/>
      <c r="F18" s="20"/>
      <c r="G18" s="104" t="s">
        <v>69</v>
      </c>
      <c r="H18" s="104"/>
      <c r="I18" s="104"/>
      <c r="J18" s="104"/>
      <c r="K18" s="104"/>
      <c r="L18" s="104"/>
    </row>
    <row r="19" spans="1:12" ht="16.5" x14ac:dyDescent="0.3">
      <c r="A19" s="104" t="s">
        <v>19</v>
      </c>
      <c r="B19" s="104"/>
      <c r="C19" s="104"/>
      <c r="D19" s="20"/>
      <c r="E19" s="20"/>
      <c r="F19" s="20"/>
      <c r="G19" s="104" t="s">
        <v>20</v>
      </c>
      <c r="H19" s="104"/>
      <c r="I19" s="104"/>
      <c r="J19" s="104"/>
      <c r="K19" s="104"/>
      <c r="L19" s="104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E9" sqref="E9"/>
    </sheetView>
  </sheetViews>
  <sheetFormatPr baseColWidth="10" defaultColWidth="11.375" defaultRowHeight="15" x14ac:dyDescent="0.25"/>
  <cols>
    <col min="1" max="1" width="5" style="1" customWidth="1"/>
    <col min="2" max="2" width="28.25" style="1" customWidth="1"/>
    <col min="3" max="3" width="13.75" style="1" customWidth="1"/>
    <col min="4" max="4" width="9.75" style="1" customWidth="1"/>
    <col min="5" max="5" width="6.75" style="1" customWidth="1"/>
    <col min="6" max="7" width="9.75" style="11" customWidth="1"/>
    <col min="8" max="8" width="9.75" style="11" hidden="1" customWidth="1"/>
    <col min="9" max="9" width="9.75" style="11" customWidth="1"/>
    <col min="10" max="10" width="9.75" style="11" hidden="1" customWidth="1"/>
    <col min="11" max="11" width="9.75" style="11" customWidth="1"/>
    <col min="12" max="12" width="12.625" style="11" customWidth="1"/>
    <col min="13" max="13" width="11.625" style="1" bestFit="1" customWidth="1"/>
    <col min="14" max="16384" width="11.375" style="1"/>
  </cols>
  <sheetData>
    <row r="1" spans="1:13" ht="20.100000000000001" customHeight="1" x14ac:dyDescent="0.25">
      <c r="A1" s="1" t="s">
        <v>63</v>
      </c>
    </row>
    <row r="2" spans="1:13" ht="20.100000000000001" customHeight="1" x14ac:dyDescent="0.25">
      <c r="A2" s="1" t="s">
        <v>82</v>
      </c>
    </row>
    <row r="3" spans="1:13" ht="20.100000000000001" customHeight="1" x14ac:dyDescent="0.25">
      <c r="A3" s="1" t="s">
        <v>64</v>
      </c>
    </row>
    <row r="4" spans="1:13" ht="15.75" thickBot="1" x14ac:dyDescent="0.3"/>
    <row r="5" spans="1:13" ht="30" customHeight="1" thickBot="1" x14ac:dyDescent="0.3">
      <c r="A5" s="61" t="s">
        <v>62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50</v>
      </c>
      <c r="K5" s="77" t="s">
        <v>51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14</v>
      </c>
      <c r="F7" s="59">
        <f>direc!F8</f>
        <v>335</v>
      </c>
      <c r="G7" s="59">
        <f>direc!G8</f>
        <v>4690</v>
      </c>
      <c r="H7" s="63">
        <f>direc!H8</f>
        <v>35</v>
      </c>
      <c r="I7" s="59">
        <f>direc!I8</f>
        <v>490</v>
      </c>
      <c r="J7" s="63">
        <f>direc!J8</f>
        <v>0</v>
      </c>
      <c r="K7" s="59">
        <f>direc!K8</f>
        <v>0</v>
      </c>
      <c r="L7" s="68">
        <f>direc!L8</f>
        <v>4200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44</v>
      </c>
      <c r="D8" s="60" t="s">
        <v>45</v>
      </c>
      <c r="E8" s="71">
        <v>14</v>
      </c>
      <c r="F8" s="72">
        <v>205</v>
      </c>
      <c r="G8" s="72">
        <f>+E8*F8</f>
        <v>2870</v>
      </c>
      <c r="H8" s="64">
        <v>5</v>
      </c>
      <c r="I8" s="72">
        <f>+E8*H8</f>
        <v>70</v>
      </c>
      <c r="J8" s="64">
        <v>0</v>
      </c>
      <c r="K8" s="72">
        <f>+E8*J8</f>
        <v>0</v>
      </c>
      <c r="L8" s="67">
        <f>+G8-I8+K8</f>
        <v>2800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MONSERATT HERNANDEZ MARTINEZ</v>
      </c>
      <c r="C9" s="44" t="str">
        <f>direc!C10</f>
        <v>ADMINISTRATIVO</v>
      </c>
      <c r="D9" s="44" t="str">
        <f>direc!D10</f>
        <v>AUXILIAR CONTAB</v>
      </c>
      <c r="E9" s="87">
        <f>direc!E10</f>
        <v>14</v>
      </c>
      <c r="F9" s="57">
        <f>direc!F10</f>
        <v>163</v>
      </c>
      <c r="G9" s="57">
        <f>direc!G10</f>
        <v>2282</v>
      </c>
      <c r="H9" s="57">
        <f>direc!H10</f>
        <v>0</v>
      </c>
      <c r="I9" s="57">
        <f>direc!I10</f>
        <v>0</v>
      </c>
      <c r="J9" s="57">
        <f>direc!J10</f>
        <v>4</v>
      </c>
      <c r="K9" s="57">
        <f>direc!K10</f>
        <v>56</v>
      </c>
      <c r="L9" s="59">
        <f>direc!L10</f>
        <v>2338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14</v>
      </c>
      <c r="F10" s="57">
        <f>direc!F11</f>
        <v>250</v>
      </c>
      <c r="G10" s="57">
        <f>direc!G11</f>
        <v>3500</v>
      </c>
      <c r="H10" s="57">
        <f>direc!H11</f>
        <v>16</v>
      </c>
      <c r="I10" s="57">
        <f>direc!I11</f>
        <v>224</v>
      </c>
      <c r="J10" s="57">
        <f>direc!J11</f>
        <v>0</v>
      </c>
      <c r="K10" s="57">
        <f>direc!K11</f>
        <v>0</v>
      </c>
      <c r="L10" s="59">
        <f>direc!L11</f>
        <v>3276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14</v>
      </c>
      <c r="F11" s="59">
        <f>CAIC!F7</f>
        <v>161</v>
      </c>
      <c r="G11" s="59">
        <f>CAIC!G7</f>
        <v>2254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56</v>
      </c>
      <c r="L11" s="68">
        <f>CAIC!L7</f>
        <v>2310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14</v>
      </c>
      <c r="F12" s="59">
        <f>CAIC!F8</f>
        <v>134</v>
      </c>
      <c r="G12" s="59">
        <f>CAIC!G8</f>
        <v>1876</v>
      </c>
      <c r="H12" s="63">
        <f>CAIC!H8</f>
        <v>0</v>
      </c>
      <c r="I12" s="59">
        <f>CAIC!I8</f>
        <v>0</v>
      </c>
      <c r="J12" s="63">
        <f>CAIC!J8</f>
        <v>5</v>
      </c>
      <c r="K12" s="59">
        <f>CAIC!K8</f>
        <v>70</v>
      </c>
      <c r="L12" s="68">
        <f>CAIC!L8</f>
        <v>1946</v>
      </c>
      <c r="M12" s="82"/>
    </row>
    <row r="13" spans="1:13" ht="30" customHeight="1" x14ac:dyDescent="0.25">
      <c r="A13" s="44">
        <f>CAIC!A9</f>
        <v>7</v>
      </c>
      <c r="B13" s="60" t="str">
        <f>CAIC!B9</f>
        <v xml:space="preserve">MONICA CERVANTES AYAR                         </v>
      </c>
      <c r="C13" s="60" t="str">
        <f>CAIC!C9</f>
        <v>MAESTRA CAIC</v>
      </c>
      <c r="D13" s="60" t="str">
        <f>CAIC!D9</f>
        <v>MAESTRA</v>
      </c>
      <c r="E13" s="71">
        <f>CAIC!E9</f>
        <v>14</v>
      </c>
      <c r="F13" s="59">
        <f>CAIC!F9</f>
        <v>143</v>
      </c>
      <c r="G13" s="59">
        <f>CAIC!G9</f>
        <v>2002</v>
      </c>
      <c r="H13" s="63">
        <f>CAIC!H9</f>
        <v>0</v>
      </c>
      <c r="I13" s="59">
        <f>CAIC!I9</f>
        <v>0</v>
      </c>
      <c r="J13" s="63">
        <f>CAIC!J9</f>
        <v>4</v>
      </c>
      <c r="K13" s="59">
        <f>CAIC!K9</f>
        <v>56</v>
      </c>
      <c r="L13" s="68">
        <f>CAIC!L9</f>
        <v>2058</v>
      </c>
      <c r="M13" s="82"/>
    </row>
    <row r="14" spans="1:13" ht="30" customHeight="1" x14ac:dyDescent="0.25">
      <c r="A14" s="44">
        <f>CAIC!A10</f>
        <v>8</v>
      </c>
      <c r="B14" s="60" t="str">
        <f>CAIC!B10</f>
        <v xml:space="preserve">ELIZABETH IVARRA GARCIA                        </v>
      </c>
      <c r="C14" s="60" t="str">
        <f>CAIC!C10</f>
        <v>AUXILIAR CAIC</v>
      </c>
      <c r="D14" s="60" t="str">
        <f>CAIC!D10</f>
        <v>AUXILIAR</v>
      </c>
      <c r="E14" s="71">
        <f>CAIC!E10</f>
        <v>14</v>
      </c>
      <c r="F14" s="59">
        <f>CAIC!F10</f>
        <v>123</v>
      </c>
      <c r="G14" s="59">
        <f>CAIC!G10</f>
        <v>1722</v>
      </c>
      <c r="H14" s="63">
        <f>CAIC!H10</f>
        <v>0</v>
      </c>
      <c r="I14" s="59">
        <f>CAIC!I10</f>
        <v>0</v>
      </c>
      <c r="J14" s="63">
        <f>CAIC!J10</f>
        <v>4</v>
      </c>
      <c r="K14" s="59">
        <f>CAIC!K10</f>
        <v>56</v>
      </c>
      <c r="L14" s="68">
        <f>CAIC!L10</f>
        <v>1778</v>
      </c>
      <c r="M14" s="82"/>
    </row>
    <row r="15" spans="1:13" ht="30" customHeight="1" x14ac:dyDescent="0.25">
      <c r="A15" s="44">
        <f>CAIC!A11</f>
        <v>9</v>
      </c>
      <c r="B15" s="60" t="str">
        <f>CAIC!B11</f>
        <v>IRMA MARTINEZ ADATA</v>
      </c>
      <c r="C15" s="60" t="str">
        <f>CAIC!C11</f>
        <v>COCINA CAIC</v>
      </c>
      <c r="D15" s="60" t="str">
        <f>CAIC!D11</f>
        <v>COCINERA</v>
      </c>
      <c r="E15" s="71">
        <f>CAIC!E11</f>
        <v>14</v>
      </c>
      <c r="F15" s="59">
        <f>CAIC!F11</f>
        <v>127</v>
      </c>
      <c r="G15" s="59">
        <f>CAIC!G11</f>
        <v>1778</v>
      </c>
      <c r="H15" s="63">
        <f>CAIC!H11</f>
        <v>0</v>
      </c>
      <c r="I15" s="59">
        <f>CAIC!I11</f>
        <v>0</v>
      </c>
      <c r="J15" s="63">
        <f>CAIC!J11</f>
        <v>6</v>
      </c>
      <c r="K15" s="59">
        <f>CAIC!K11</f>
        <v>84</v>
      </c>
      <c r="L15" s="68">
        <f>CAIC!L11</f>
        <v>1862</v>
      </c>
      <c r="M15" s="82"/>
    </row>
    <row r="16" spans="1:13" ht="30" customHeight="1" x14ac:dyDescent="0.25">
      <c r="A16" s="44">
        <f>CAIC!A12</f>
        <v>10</v>
      </c>
      <c r="B16" s="60" t="str">
        <f>CAIC!B12</f>
        <v>BERTHA ALICIA RUIZ ROSALEZ</v>
      </c>
      <c r="C16" s="60" t="str">
        <f>CAIC!C12</f>
        <v>COCINA CAIC</v>
      </c>
      <c r="D16" s="83" t="str">
        <f>CAIC!D12</f>
        <v>AYUDANTE COCINERA</v>
      </c>
      <c r="E16" s="71">
        <f>CAIC!E12</f>
        <v>14</v>
      </c>
      <c r="F16" s="59">
        <f>CAIC!F12</f>
        <v>123</v>
      </c>
      <c r="G16" s="59">
        <f>CAIC!G12</f>
        <v>1722</v>
      </c>
      <c r="H16" s="63">
        <f>CAIC!H12</f>
        <v>0</v>
      </c>
      <c r="I16" s="59">
        <f>CAIC!I12</f>
        <v>0</v>
      </c>
      <c r="J16" s="63">
        <f>CAIC!J12</f>
        <v>4</v>
      </c>
      <c r="K16" s="59">
        <f>CAIC!K12</f>
        <v>56</v>
      </c>
      <c r="L16" s="68">
        <f>CAIC!L12</f>
        <v>1778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60" t="str">
        <f>'DESPENSA COMEDER'!D7</f>
        <v>ENCARGADA</v>
      </c>
      <c r="E17" s="71">
        <f>'DESPENSA COMEDER'!E7</f>
        <v>14</v>
      </c>
      <c r="F17" s="59">
        <f>'DESPENSA COMEDER'!F7</f>
        <v>205</v>
      </c>
      <c r="G17" s="59">
        <f>'DESPENSA COMEDER'!G7</f>
        <v>2870</v>
      </c>
      <c r="H17" s="63">
        <f>'DESPENSA COMEDER'!H7</f>
        <v>5</v>
      </c>
      <c r="I17" s="59">
        <f>'DESPENSA COMEDER'!I7</f>
        <v>70</v>
      </c>
      <c r="J17" s="63">
        <f>'DESPENSA COMEDER'!J7</f>
        <v>0</v>
      </c>
      <c r="K17" s="59">
        <f>'DESPENSA COMEDER'!K7</f>
        <v>0</v>
      </c>
      <c r="L17" s="68">
        <f>'DESPENSA COMEDER'!L7</f>
        <v>2800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32</v>
      </c>
      <c r="D18" s="83" t="s">
        <v>81</v>
      </c>
      <c r="E18" s="71">
        <f>'DESPENSA COMEDER'!E8</f>
        <v>14</v>
      </c>
      <c r="F18" s="59">
        <f>'DESPENSA COMEDER'!F8</f>
        <v>123</v>
      </c>
      <c r="G18" s="59">
        <f>'DESPENSA COMEDER'!G8</f>
        <v>1722</v>
      </c>
      <c r="H18" s="63">
        <f>'DESPENSA COMEDER'!H8</f>
        <v>0</v>
      </c>
      <c r="I18" s="59">
        <f>'DESPENSA COMEDER'!I8</f>
        <v>0</v>
      </c>
      <c r="J18" s="63">
        <f>'DESPENSA COMEDER'!J8</f>
        <v>4</v>
      </c>
      <c r="K18" s="59">
        <f>'DESPENSA COMEDER'!K8</f>
        <v>56</v>
      </c>
      <c r="L18" s="68">
        <f>'DESPENSA COMEDER'!L8</f>
        <v>1778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60" t="str">
        <f>'DESPENSA COMEDER'!C9</f>
        <v>UBR</v>
      </c>
      <c r="D19" s="60" t="str">
        <f>'DESPENSA COMEDER'!D9</f>
        <v>AUXILIAR</v>
      </c>
      <c r="E19" s="71">
        <f>'DESPENSA COMEDER'!E9</f>
        <v>14</v>
      </c>
      <c r="F19" s="59">
        <f>'DESPENSA COMEDER'!F9</f>
        <v>97</v>
      </c>
      <c r="G19" s="59">
        <f>'DESPENSA COMEDER'!G9</f>
        <v>1358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112</v>
      </c>
      <c r="L19" s="68">
        <f>'DESPENSA COMEDER'!L9</f>
        <v>1470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14</v>
      </c>
      <c r="F20" s="59">
        <f>'DESPENSA COMEDER'!F10</f>
        <v>127</v>
      </c>
      <c r="G20" s="59">
        <f>'DESPENSA COMEDER'!G10</f>
        <v>1778</v>
      </c>
      <c r="H20" s="63">
        <f>'DESPENSA COMEDER'!H10</f>
        <v>0</v>
      </c>
      <c r="I20" s="59">
        <f>'DESPENSA COMEDER'!I10</f>
        <v>0</v>
      </c>
      <c r="J20" s="63">
        <f>'DESPENSA COMEDER'!J10</f>
        <v>6</v>
      </c>
      <c r="K20" s="59">
        <f>'DESPENSA COMEDER'!K10</f>
        <v>84</v>
      </c>
      <c r="L20" s="68">
        <f>'DESPENSA COMEDER'!L10</f>
        <v>1862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83" t="str">
        <f>'DESPENSA COMEDER'!D11</f>
        <v>AYUDANTE COMEDOR</v>
      </c>
      <c r="E21" s="71">
        <f>'DESPENSA COMEDER'!E11</f>
        <v>14</v>
      </c>
      <c r="F21" s="59">
        <f>'DESPENSA COMEDER'!F11</f>
        <v>123</v>
      </c>
      <c r="G21" s="59">
        <f>'DESPENSA COMEDER'!G11</f>
        <v>1722</v>
      </c>
      <c r="H21" s="63">
        <f>'DESPENSA COMEDER'!H11</f>
        <v>0</v>
      </c>
      <c r="I21" s="59">
        <f>'DESPENSA COMEDER'!I11</f>
        <v>0</v>
      </c>
      <c r="J21" s="63">
        <f>'DESPENSA COMEDER'!J11</f>
        <v>4</v>
      </c>
      <c r="K21" s="59">
        <f>'DESPENSA COMEDER'!K11</f>
        <v>56</v>
      </c>
      <c r="L21" s="68">
        <f>'DESPENSA COMEDER'!L11</f>
        <v>1778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14</v>
      </c>
      <c r="F22" s="59">
        <f>'DESPENSA COMEDER'!F12</f>
        <v>121</v>
      </c>
      <c r="G22" s="59">
        <f>'DESPENSA COMEDER'!G12</f>
        <v>1694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84</v>
      </c>
      <c r="L22" s="68">
        <f>'DESPENSA COMEDER'!L12</f>
        <v>1778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14</v>
      </c>
      <c r="F23" s="59">
        <f>'DESPENSA COMEDER'!F13</f>
        <v>127</v>
      </c>
      <c r="G23" s="59">
        <f>'DESPENSA COMEDER'!G13</f>
        <v>1778</v>
      </c>
      <c r="H23" s="63">
        <f>'DESPENSA COMEDER'!H13</f>
        <v>0</v>
      </c>
      <c r="I23" s="59">
        <f>'DESPENSA COMEDER'!I13</f>
        <v>0</v>
      </c>
      <c r="J23" s="63">
        <f>'DESPENSA COMEDER'!J13</f>
        <v>6</v>
      </c>
      <c r="K23" s="59">
        <f>'DESPENSA COMEDER'!K13</f>
        <v>84</v>
      </c>
      <c r="L23" s="68">
        <f>'DESPENSA COMEDER'!L13</f>
        <v>1862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60" t="str">
        <f>'CASA DIA TRAB SOC PSICOL'!D7</f>
        <v>AUXILIAR</v>
      </c>
      <c r="E24" s="71">
        <f>'CASA DIA TRAB SOC PSICOL'!E7</f>
        <v>14</v>
      </c>
      <c r="F24" s="59">
        <f>'CASA DIA TRAB SOC PSICOL'!F7</f>
        <v>127</v>
      </c>
      <c r="G24" s="59">
        <f>'CASA DIA TRAB SOC PSICOL'!G7</f>
        <v>1778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</v>
      </c>
      <c r="K24" s="59">
        <f>'CASA DIA TRAB SOC PSICOL'!K7</f>
        <v>84</v>
      </c>
      <c r="L24" s="68">
        <f>'CASA DIA TRAB SOC PSICOL'!L7</f>
        <v>1862</v>
      </c>
      <c r="M24" s="82"/>
    </row>
    <row r="25" spans="1:13" ht="30" customHeight="1" x14ac:dyDescent="0.25">
      <c r="A25" s="60">
        <f>'CASA DIA TRAB SOC PSICOL'!A8</f>
        <v>19</v>
      </c>
      <c r="B25" s="92" t="str">
        <f>'CASA DIA TRAB SOC PSICOL'!B8</f>
        <v>ADRIANA YAZMIN MARTINEZ REYES</v>
      </c>
      <c r="C25" s="93" t="s">
        <v>38</v>
      </c>
      <c r="D25" s="93" t="s">
        <v>39</v>
      </c>
      <c r="E25" s="71">
        <f>'CASA DIA TRAB SOC PSICOL'!E8</f>
        <v>14</v>
      </c>
      <c r="F25" s="68">
        <f>'CASA DIA TRAB SOC PSICOL'!F8</f>
        <v>195</v>
      </c>
      <c r="G25" s="59">
        <f>'CASA DIA TRAB SOC PSICOL'!G8</f>
        <v>2730</v>
      </c>
      <c r="H25" s="63">
        <f>'CASA DIA TRAB SOC PSICOL'!H8</f>
        <v>4</v>
      </c>
      <c r="I25" s="59">
        <f>'CASA DIA TRAB SOC PSICOL'!I8</f>
        <v>56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2674</v>
      </c>
      <c r="M25" s="82"/>
    </row>
    <row r="26" spans="1:13" ht="30" customHeight="1" x14ac:dyDescent="0.25">
      <c r="A26" s="95">
        <v>20</v>
      </c>
      <c r="B26" s="60" t="s">
        <v>36</v>
      </c>
      <c r="C26" s="93" t="s">
        <v>38</v>
      </c>
      <c r="D26" s="93" t="s">
        <v>39</v>
      </c>
      <c r="E26" s="71">
        <v>14</v>
      </c>
      <c r="F26" s="72">
        <v>195</v>
      </c>
      <c r="G26" s="64">
        <f>+E26*F26</f>
        <v>2730</v>
      </c>
      <c r="H26" s="64">
        <v>4</v>
      </c>
      <c r="I26" s="94">
        <f>+E26*H26</f>
        <v>56</v>
      </c>
      <c r="J26" s="64">
        <v>0</v>
      </c>
      <c r="K26" s="72">
        <f>+E26*J26</f>
        <v>0</v>
      </c>
      <c r="L26" s="72">
        <f>+G26-I26+K26</f>
        <v>2674</v>
      </c>
      <c r="M26" s="82"/>
    </row>
    <row r="27" spans="1:13" ht="30" customHeight="1" x14ac:dyDescent="0.25">
      <c r="A27" s="60">
        <f>'CASA DIA TRAB SOC PSICOL'!A10</f>
        <v>21</v>
      </c>
      <c r="B27" s="60" t="str">
        <f>'CASA DIA TRAB SOC PSICOL'!B10</f>
        <v>ANA PATRICIA LEPE DOMINGUEZ</v>
      </c>
      <c r="C27" s="83" t="str">
        <f>'CASA DIA TRAB SOC PSICOL'!C10</f>
        <v>TRABAJADORA SOCIAL</v>
      </c>
      <c r="D27" s="83" t="str">
        <f>'CASA DIA TRAB SOC PSICOL'!D10</f>
        <v>TABAJADORA SOCIAL</v>
      </c>
      <c r="E27" s="71">
        <f>'CASA DIA TRAB SOC PSICOL'!E10</f>
        <v>14</v>
      </c>
      <c r="F27" s="59">
        <f>'CASA DIA TRAB SOC PSICOL'!F10</f>
        <v>163</v>
      </c>
      <c r="G27" s="68">
        <f>'CASA DIA TRAB SOC PSICOL'!G10</f>
        <v>2282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4</v>
      </c>
      <c r="K27" s="59">
        <f>'CASA DIA TRAB SOC PSICOL'!K10</f>
        <v>56</v>
      </c>
      <c r="L27" s="68">
        <f>'CASA DIA TRAB SOC PSICOL'!L10</f>
        <v>2338</v>
      </c>
      <c r="M27" s="82"/>
    </row>
    <row r="28" spans="1:13" ht="30" customHeight="1" thickBot="1" x14ac:dyDescent="0.3">
      <c r="A28" s="44">
        <f>'CASA DIA TRAB SOC PSICOL'!A11</f>
        <v>22</v>
      </c>
      <c r="B28" s="60" t="str">
        <f>'CASA DIA TRAB SOC PSICOL'!B11</f>
        <v>FRANCISCO JAVIER VALENCIA CHAVEZ</v>
      </c>
      <c r="C28" s="83" t="s">
        <v>32</v>
      </c>
      <c r="D28" s="83" t="s">
        <v>77</v>
      </c>
      <c r="E28" s="71">
        <f>'CASA DIA TRAB SOC PSICOL'!E11</f>
        <v>14</v>
      </c>
      <c r="F28" s="59">
        <f>'CASA DIA TRAB SOC PSICOL'!F11</f>
        <v>123</v>
      </c>
      <c r="G28" s="59">
        <f>'CASA DIA TRAB SOC PSICOL'!G11</f>
        <v>1722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4</v>
      </c>
      <c r="K28" s="59">
        <f>'CASA DIA TRAB SOC PSICOL'!K11</f>
        <v>56</v>
      </c>
      <c r="L28" s="68">
        <f>'CASA DIA TRAB SOC PSICOL'!L11</f>
        <v>1778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48860</v>
      </c>
      <c r="H29" s="80">
        <v>68.8</v>
      </c>
      <c r="I29" s="80">
        <f>SUM(I7:I28)</f>
        <v>966</v>
      </c>
      <c r="J29" s="80">
        <f>SUM(J7:J28)</f>
        <v>79</v>
      </c>
      <c r="K29" s="80">
        <f>SUM(K7:K28)</f>
        <v>1106</v>
      </c>
      <c r="L29" s="81">
        <f>SUM(L7:L28)</f>
        <v>49000</v>
      </c>
      <c r="M29" s="84"/>
    </row>
    <row r="32" spans="1:13" ht="16.5" x14ac:dyDescent="0.3">
      <c r="A32" s="100"/>
      <c r="B32" s="100"/>
      <c r="C32" s="100"/>
      <c r="D32" s="20"/>
      <c r="E32" s="20"/>
      <c r="F32" s="20"/>
      <c r="G32" s="100"/>
      <c r="H32" s="100"/>
      <c r="I32" s="100"/>
      <c r="J32" s="100"/>
      <c r="K32" s="100"/>
      <c r="L32" s="100"/>
    </row>
    <row r="33" spans="1:12" ht="16.5" x14ac:dyDescent="0.3">
      <c r="A33" s="7"/>
      <c r="B33" s="99"/>
      <c r="C33" s="99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99"/>
      <c r="C34" s="99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101"/>
      <c r="B35" s="101"/>
      <c r="C35" s="101"/>
      <c r="D35" s="20"/>
      <c r="E35" s="20"/>
      <c r="F35" s="20"/>
      <c r="G35" s="102"/>
      <c r="H35" s="102"/>
      <c r="I35" s="102"/>
      <c r="J35" s="102"/>
      <c r="K35" s="102"/>
      <c r="L35" s="102"/>
    </row>
    <row r="36" spans="1:12" ht="16.5" x14ac:dyDescent="0.3">
      <c r="A36" s="102"/>
      <c r="B36" s="102"/>
      <c r="C36" s="102"/>
      <c r="D36" s="20"/>
      <c r="E36" s="20"/>
      <c r="F36" s="20"/>
      <c r="G36" s="102"/>
      <c r="H36" s="102"/>
      <c r="I36" s="102"/>
      <c r="J36" s="102"/>
      <c r="K36" s="102"/>
      <c r="L36" s="102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2016-04-15T15:50:37Z</cp:lastPrinted>
  <dcterms:created xsi:type="dcterms:W3CDTF">2015-09-29T01:57:28Z</dcterms:created>
  <dcterms:modified xsi:type="dcterms:W3CDTF">2016-10-07T15:21:02Z</dcterms:modified>
</cp:coreProperties>
</file>