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Monse\Documents\NOMINAS 2016\"/>
    </mc:Choice>
  </mc:AlternateContent>
  <bookViews>
    <workbookView xWindow="0" yWindow="120" windowWidth="15315" windowHeight="7485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K26" i="5" l="1"/>
  <c r="I26" i="5"/>
  <c r="G26" i="5"/>
  <c r="L26" i="5" s="1"/>
  <c r="G10" i="1"/>
  <c r="G9" i="5" s="1"/>
  <c r="K9" i="4"/>
  <c r="I9" i="4"/>
  <c r="G9" i="4"/>
  <c r="J10" i="5"/>
  <c r="H10" i="5"/>
  <c r="F10" i="5"/>
  <c r="E10" i="5"/>
  <c r="D10" i="5"/>
  <c r="C10" i="5"/>
  <c r="B10" i="5"/>
  <c r="J9" i="5"/>
  <c r="H9" i="5"/>
  <c r="F9" i="5"/>
  <c r="E9" i="5"/>
  <c r="D9" i="5"/>
  <c r="C9" i="5"/>
  <c r="B9" i="5"/>
  <c r="A9" i="5"/>
  <c r="A10" i="5"/>
  <c r="K10" i="1"/>
  <c r="K9" i="5" s="1"/>
  <c r="I10" i="1"/>
  <c r="I9" i="5" s="1"/>
  <c r="J12" i="4"/>
  <c r="H12" i="4"/>
  <c r="J14" i="3"/>
  <c r="H14" i="3"/>
  <c r="J13" i="2"/>
  <c r="J12" i="1"/>
  <c r="J28" i="5"/>
  <c r="H28" i="5"/>
  <c r="F28" i="5"/>
  <c r="E28" i="5"/>
  <c r="B28" i="5"/>
  <c r="J27" i="5"/>
  <c r="H27" i="5"/>
  <c r="F27" i="5"/>
  <c r="E27" i="5"/>
  <c r="D27" i="5"/>
  <c r="C27" i="5"/>
  <c r="B27" i="5"/>
  <c r="J25" i="5"/>
  <c r="H25" i="5"/>
  <c r="F25" i="5"/>
  <c r="E25" i="5"/>
  <c r="B25" i="5"/>
  <c r="J24" i="5"/>
  <c r="H24" i="5"/>
  <c r="F24" i="5"/>
  <c r="E24" i="5"/>
  <c r="D24" i="5"/>
  <c r="C24" i="5"/>
  <c r="B24" i="5"/>
  <c r="A28" i="5"/>
  <c r="A27" i="5"/>
  <c r="A25" i="5"/>
  <c r="A24" i="5"/>
  <c r="J23" i="5"/>
  <c r="H23" i="5"/>
  <c r="F23" i="5"/>
  <c r="E23" i="5"/>
  <c r="D23" i="5"/>
  <c r="C23" i="5"/>
  <c r="B23" i="5"/>
  <c r="J22" i="5"/>
  <c r="H22" i="5"/>
  <c r="F22" i="5"/>
  <c r="E22" i="5"/>
  <c r="D22" i="5"/>
  <c r="C22" i="5"/>
  <c r="B22" i="5"/>
  <c r="J21" i="5"/>
  <c r="H21" i="5"/>
  <c r="F21" i="5"/>
  <c r="E21" i="5"/>
  <c r="D21" i="5"/>
  <c r="C21" i="5"/>
  <c r="B21" i="5"/>
  <c r="J20" i="5"/>
  <c r="H20" i="5"/>
  <c r="F20" i="5"/>
  <c r="E20" i="5"/>
  <c r="D20" i="5"/>
  <c r="C20" i="5"/>
  <c r="B20" i="5"/>
  <c r="J19" i="5"/>
  <c r="H19" i="5"/>
  <c r="F19" i="5"/>
  <c r="E19" i="5"/>
  <c r="D19" i="5"/>
  <c r="C19" i="5"/>
  <c r="B19" i="5"/>
  <c r="J18" i="5"/>
  <c r="H18" i="5"/>
  <c r="F18" i="5"/>
  <c r="E18" i="5"/>
  <c r="B18" i="5"/>
  <c r="J17" i="5"/>
  <c r="H17" i="5"/>
  <c r="F17" i="5"/>
  <c r="E17" i="5"/>
  <c r="D17" i="5"/>
  <c r="C17" i="5"/>
  <c r="B17" i="5"/>
  <c r="A23" i="5"/>
  <c r="A22" i="5"/>
  <c r="A21" i="5"/>
  <c r="A20" i="5"/>
  <c r="A19" i="5"/>
  <c r="A18" i="5"/>
  <c r="A17" i="5"/>
  <c r="J16" i="5"/>
  <c r="H16" i="5"/>
  <c r="F16" i="5"/>
  <c r="E16" i="5"/>
  <c r="D16" i="5"/>
  <c r="C16" i="5"/>
  <c r="B16" i="5"/>
  <c r="J15" i="5"/>
  <c r="H15" i="5"/>
  <c r="F15" i="5"/>
  <c r="E15" i="5"/>
  <c r="D15" i="5"/>
  <c r="C15" i="5"/>
  <c r="B15" i="5"/>
  <c r="J14" i="5"/>
  <c r="H14" i="5"/>
  <c r="F14" i="5"/>
  <c r="E14" i="5"/>
  <c r="D14" i="5"/>
  <c r="C14" i="5"/>
  <c r="B14" i="5"/>
  <c r="J13" i="5"/>
  <c r="H13" i="5"/>
  <c r="F13" i="5"/>
  <c r="E13" i="5"/>
  <c r="D13" i="5"/>
  <c r="C13" i="5"/>
  <c r="B13" i="5"/>
  <c r="J12" i="5"/>
  <c r="H12" i="5"/>
  <c r="F12" i="5"/>
  <c r="E12" i="5"/>
  <c r="D12" i="5"/>
  <c r="C12" i="5"/>
  <c r="B12" i="5"/>
  <c r="J11" i="5"/>
  <c r="H11" i="5"/>
  <c r="F11" i="5"/>
  <c r="E11" i="5"/>
  <c r="D11" i="5"/>
  <c r="C11" i="5"/>
  <c r="B11" i="5"/>
  <c r="A16" i="5"/>
  <c r="A15" i="5"/>
  <c r="A14" i="5"/>
  <c r="A13" i="5"/>
  <c r="A12" i="5"/>
  <c r="A11" i="5"/>
  <c r="J7" i="5"/>
  <c r="H7" i="5"/>
  <c r="F7" i="5"/>
  <c r="E7" i="5"/>
  <c r="D7" i="5"/>
  <c r="C7" i="5"/>
  <c r="B8" i="5"/>
  <c r="B7" i="5"/>
  <c r="K8" i="5"/>
  <c r="I8" i="5"/>
  <c r="G8" i="5"/>
  <c r="K11" i="3"/>
  <c r="K21" i="5" s="1"/>
  <c r="I11" i="3"/>
  <c r="I21" i="5" s="1"/>
  <c r="G11" i="3"/>
  <c r="G21" i="5" s="1"/>
  <c r="K10" i="3"/>
  <c r="K20" i="5" s="1"/>
  <c r="I10" i="3"/>
  <c r="I20" i="5" s="1"/>
  <c r="G10" i="3"/>
  <c r="G20" i="5" s="1"/>
  <c r="K13" i="3"/>
  <c r="K23" i="5" s="1"/>
  <c r="I13" i="3"/>
  <c r="I23" i="5" s="1"/>
  <c r="G13" i="3"/>
  <c r="L13" i="3" s="1"/>
  <c r="L23" i="5" s="1"/>
  <c r="K12" i="3"/>
  <c r="K22" i="5" s="1"/>
  <c r="I12" i="3"/>
  <c r="I22" i="5" s="1"/>
  <c r="G12" i="3"/>
  <c r="G22" i="5" s="1"/>
  <c r="K11" i="4"/>
  <c r="K28" i="5" s="1"/>
  <c r="I11" i="4"/>
  <c r="I28" i="5" s="1"/>
  <c r="G11" i="4"/>
  <c r="K8" i="4"/>
  <c r="I8" i="4"/>
  <c r="I25" i="5" s="1"/>
  <c r="G8" i="4"/>
  <c r="K7" i="4"/>
  <c r="K24" i="5" s="1"/>
  <c r="I7" i="4"/>
  <c r="G7" i="4"/>
  <c r="K10" i="4"/>
  <c r="K27" i="5" s="1"/>
  <c r="I10" i="4"/>
  <c r="I27" i="5" s="1"/>
  <c r="G10" i="4"/>
  <c r="K9" i="3"/>
  <c r="K19" i="5" s="1"/>
  <c r="K8" i="3"/>
  <c r="K18" i="5" s="1"/>
  <c r="I9" i="3"/>
  <c r="I19" i="5" s="1"/>
  <c r="I8" i="3"/>
  <c r="I18" i="5" s="1"/>
  <c r="G9" i="3"/>
  <c r="G19" i="5" s="1"/>
  <c r="G8" i="3"/>
  <c r="K7" i="3"/>
  <c r="I7" i="3"/>
  <c r="G7" i="3"/>
  <c r="K11" i="1"/>
  <c r="K10" i="5" s="1"/>
  <c r="I11" i="1"/>
  <c r="I10" i="5" s="1"/>
  <c r="G11" i="1"/>
  <c r="G10" i="5" s="1"/>
  <c r="K9" i="1"/>
  <c r="I9" i="1"/>
  <c r="G9" i="1"/>
  <c r="G8" i="1"/>
  <c r="I8" i="1"/>
  <c r="I7" i="5" s="1"/>
  <c r="K8" i="1"/>
  <c r="K7" i="5" s="1"/>
  <c r="I12" i="2"/>
  <c r="I11" i="2"/>
  <c r="I15" i="5" s="1"/>
  <c r="I10" i="2"/>
  <c r="I14" i="5" s="1"/>
  <c r="I9" i="2"/>
  <c r="I13" i="5" s="1"/>
  <c r="I8" i="2"/>
  <c r="I12" i="5" s="1"/>
  <c r="K12" i="2"/>
  <c r="K16" i="5" s="1"/>
  <c r="K11" i="2"/>
  <c r="K10" i="2"/>
  <c r="K14" i="5" s="1"/>
  <c r="K9" i="2"/>
  <c r="K13" i="5" s="1"/>
  <c r="K8" i="2"/>
  <c r="K12" i="5" s="1"/>
  <c r="K7" i="2"/>
  <c r="K11" i="5" s="1"/>
  <c r="I7" i="2"/>
  <c r="I11" i="5" s="1"/>
  <c r="G12" i="2"/>
  <c r="G16" i="5" s="1"/>
  <c r="G11" i="2"/>
  <c r="G15" i="5" s="1"/>
  <c r="G10" i="2"/>
  <c r="G14" i="5" s="1"/>
  <c r="G9" i="2"/>
  <c r="G13" i="5" s="1"/>
  <c r="G8" i="2"/>
  <c r="G12" i="5" s="1"/>
  <c r="G7" i="2"/>
  <c r="L9" i="4" l="1"/>
  <c r="L8" i="3"/>
  <c r="L18" i="5" s="1"/>
  <c r="L11" i="4"/>
  <c r="L28" i="5" s="1"/>
  <c r="K14" i="3"/>
  <c r="G13" i="2"/>
  <c r="G12" i="1"/>
  <c r="I14" i="3"/>
  <c r="G12" i="4"/>
  <c r="L10" i="4"/>
  <c r="L27" i="5" s="1"/>
  <c r="I12" i="4"/>
  <c r="L8" i="4"/>
  <c r="L25" i="5" s="1"/>
  <c r="K13" i="2"/>
  <c r="I13" i="2"/>
  <c r="G11" i="5"/>
  <c r="K12" i="4"/>
  <c r="G27" i="5"/>
  <c r="G24" i="5"/>
  <c r="I24" i="5"/>
  <c r="G25" i="5"/>
  <c r="G28" i="5"/>
  <c r="I16" i="5"/>
  <c r="I12" i="1"/>
  <c r="L10" i="1"/>
  <c r="L9" i="5" s="1"/>
  <c r="K12" i="1"/>
  <c r="L8" i="1"/>
  <c r="L7" i="5" s="1"/>
  <c r="L9" i="1"/>
  <c r="G7" i="5"/>
  <c r="K15" i="5"/>
  <c r="L7" i="3"/>
  <c r="G17" i="5"/>
  <c r="I17" i="5"/>
  <c r="K17" i="5"/>
  <c r="G23" i="5"/>
  <c r="J29" i="5"/>
  <c r="G18" i="5"/>
  <c r="G14" i="3"/>
  <c r="K25" i="5"/>
  <c r="L8" i="5"/>
  <c r="L12" i="3"/>
  <c r="L22" i="5" s="1"/>
  <c r="L9" i="3"/>
  <c r="L19" i="5" s="1"/>
  <c r="L10" i="3"/>
  <c r="L20" i="5" s="1"/>
  <c r="L11" i="3"/>
  <c r="L21" i="5" s="1"/>
  <c r="L7" i="4"/>
  <c r="L11" i="1"/>
  <c r="L9" i="2"/>
  <c r="L13" i="5" s="1"/>
  <c r="L8" i="2"/>
  <c r="L12" i="5" s="1"/>
  <c r="L12" i="2"/>
  <c r="L16" i="5" s="1"/>
  <c r="L10" i="2"/>
  <c r="L14" i="5" s="1"/>
  <c r="L11" i="2"/>
  <c r="L7" i="2"/>
  <c r="L11" i="5" s="1"/>
  <c r="I29" i="5" l="1"/>
  <c r="L10" i="5"/>
  <c r="L12" i="1"/>
  <c r="K29" i="5"/>
  <c r="L13" i="2"/>
  <c r="L15" i="5"/>
  <c r="L17" i="5"/>
  <c r="L14" i="3"/>
  <c r="G29" i="5"/>
  <c r="L12" i="4"/>
  <c r="L24" i="5"/>
  <c r="L29" i="5" l="1"/>
</calcChain>
</file>

<file path=xl/sharedStrings.xml><?xml version="1.0" encoding="utf-8"?>
<sst xmlns="http://schemas.openxmlformats.org/spreadsheetml/2006/main" count="208" uniqueCount="87">
  <si>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</si>
  <si>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</si>
  <si>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</si>
  <si>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</si>
  <si>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</si>
  <si>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</si>
  <si>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</si>
  <si>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</si>
  <si>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</si>
  <si>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</si>
  <si>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</si>
  <si>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</si>
  <si>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</si>
  <si>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</si>
  <si>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DIRECCION</t>
  </si>
  <si>
    <t>DIRECTORA</t>
  </si>
  <si>
    <t>JURIDICO</t>
  </si>
  <si>
    <t>COMEDOR ASISTENCIAL</t>
  </si>
  <si>
    <t>ENCARGADA</t>
  </si>
  <si>
    <t>PRESIDENTA DIF MUNICIPAL</t>
  </si>
  <si>
    <t>DIRECTORA DIF MUNICIPAL</t>
  </si>
  <si>
    <t xml:space="preserve">                                                                                           DIF MUNICIPAL </t>
  </si>
  <si>
    <t xml:space="preserve">MONICA CERVANTES AYAR                         </t>
  </si>
  <si>
    <t>MAESTRA CAIC</t>
  </si>
  <si>
    <t>MAESTRA</t>
  </si>
  <si>
    <t xml:space="preserve">   </t>
  </si>
  <si>
    <t xml:space="preserve">LIDIA PRISCILLA ENCISO BAUTISTA            </t>
  </si>
  <si>
    <t xml:space="preserve">ELIZABETH IVARRA GARCIA                        </t>
  </si>
  <si>
    <t>AUXILIAR CAIC</t>
  </si>
  <si>
    <t>AUXILIAR</t>
  </si>
  <si>
    <t>COCINA CAIC</t>
  </si>
  <si>
    <t>COCINERA</t>
  </si>
  <si>
    <t>DESPENSA, PROALIMNE</t>
  </si>
  <si>
    <t xml:space="preserve">  </t>
  </si>
  <si>
    <t>ALEJANDRA RODRIGUEZ CASTRO</t>
  </si>
  <si>
    <t>UBR</t>
  </si>
  <si>
    <t>LAURA DENISS GALVEZ ALVAREZ</t>
  </si>
  <si>
    <t>TRABAJO SOCIAL</t>
  </si>
  <si>
    <t>TRAB SOCIAL</t>
  </si>
  <si>
    <r>
      <t xml:space="preserve">                                                                  CORRESPONDIENTE A: 1ERA  </t>
    </r>
    <r>
      <rPr>
        <b/>
        <sz val="14"/>
        <rFont val="Arial Narrow"/>
        <family val="2"/>
      </rPr>
      <t>.</t>
    </r>
    <r>
      <rPr>
        <b/>
        <i/>
        <sz val="14"/>
        <rFont val="Arial Narrow"/>
        <family val="2"/>
      </rPr>
      <t xml:space="preserve"> QUINCENA DE SEPTIEMBRE DEL   2015</t>
    </r>
  </si>
  <si>
    <t>CASA DIA</t>
  </si>
  <si>
    <t>PSICOLOGIA</t>
  </si>
  <si>
    <t>PSICOLOGA</t>
  </si>
  <si>
    <t>CAPTURISTA</t>
  </si>
  <si>
    <t>L.E. LUZ ADRIANA REYES LOPEZ</t>
  </si>
  <si>
    <t>LUZ ADRIANA REYES LOPEZ</t>
  </si>
  <si>
    <t>FRANCISCO JAVIER ARCEO GONZALEZ</t>
  </si>
  <si>
    <t>ADMINISTRATIVO</t>
  </si>
  <si>
    <t>SECRETARIO</t>
  </si>
  <si>
    <t>IRMA MARTINEZ ADATA</t>
  </si>
  <si>
    <t>BERTHA ALICIA RUIZ ROSALEZ</t>
  </si>
  <si>
    <t>AYUDANTE COCINERA</t>
  </si>
  <si>
    <t>SRA. GUILLERMINA BARAJAS ZEPEDA</t>
  </si>
  <si>
    <t>SUBS. EMPLEO DIA</t>
  </si>
  <si>
    <t>SUBS. EMPLEO</t>
  </si>
  <si>
    <t>MONSERATT HERNANDEZ MARTINEZ</t>
  </si>
  <si>
    <t>AUXILIAR CONTAB</t>
  </si>
  <si>
    <t>ELIZABETH ALZAGA AVILA</t>
  </si>
  <si>
    <t>SANDRA DIAZ RAYGOZA</t>
  </si>
  <si>
    <t>AUXILIAR DESPENSAS</t>
  </si>
  <si>
    <t>MA. GUADALUPE MASCOT MANZO</t>
  </si>
  <si>
    <t>ADRIANA YAZMIN MARTINEZ REYES</t>
  </si>
  <si>
    <t>MARIA ELENA LOPEZ MOJICA</t>
  </si>
  <si>
    <t>MARIVEL DIAZ BARRAGAN</t>
  </si>
  <si>
    <t>AYUDANTE COMEDOR</t>
  </si>
  <si>
    <t>NUTRIOLOGA</t>
  </si>
  <si>
    <t>No.</t>
  </si>
  <si>
    <t>DIF MUNICIPAL DE TIZAPAN</t>
  </si>
  <si>
    <t xml:space="preserve">CONCENTRADO </t>
  </si>
  <si>
    <t>IRMA MITZELA SOTELO AGUAYO</t>
  </si>
  <si>
    <t>NOMINA DE EMPLEADOS</t>
  </si>
  <si>
    <t>PERIODO 2015-2018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</si>
  <si>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</si>
  <si>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</si>
  <si>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</si>
  <si>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</si>
  <si>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</si>
  <si>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</si>
  <si>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</si>
  <si>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</si>
  <si>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ELIA KARINA GALVEZ BARRAGAN</t>
  </si>
  <si>
    <t>AUXILIAR CHOFER</t>
  </si>
  <si>
    <t>CHOFER</t>
  </si>
  <si>
    <t>AUXILIAR COMEDOR</t>
  </si>
  <si>
    <t xml:space="preserve">AUXILIAR </t>
  </si>
  <si>
    <t>NOMINA 2da QUINCENA MARZO 2016</t>
  </si>
  <si>
    <r>
      <t xml:space="preserve">                                                             CORRESPONDIENTE A:  2d</t>
    </r>
    <r>
      <rPr>
        <b/>
        <sz val="14"/>
        <rFont val="Calibri"/>
        <family val="2"/>
      </rPr>
      <t>a QUINCENA DE MARZO  DEL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</si>
</sst>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b/>
      <i/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/>
    <xf numFmtId="0" fontId="3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4" fontId="7" fillId="0" borderId="1" xfId="1" applyFont="1" applyBorder="1"/>
    <xf numFmtId="4" fontId="0" fillId="0" borderId="0" xfId="0" applyNumberFormat="1"/>
    <xf numFmtId="44" fontId="7" fillId="0" borderId="10" xfId="1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" fontId="7" fillId="0" borderId="1" xfId="0" applyNumberFormat="1" applyFont="1" applyBorder="1"/>
    <xf numFmtId="0" fontId="11" fillId="0" borderId="1" xfId="0" applyFont="1" applyBorder="1"/>
    <xf numFmtId="0" fontId="10" fillId="0" borderId="1" xfId="0" applyFont="1" applyBorder="1"/>
    <xf numFmtId="0" fontId="7" fillId="0" borderId="11" xfId="0" applyFont="1" applyBorder="1"/>
    <xf numFmtId="0" fontId="2" fillId="0" borderId="0" xfId="0" applyFont="1"/>
    <xf numFmtId="0" fontId="12" fillId="0" borderId="0" xfId="0" applyFo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7" fillId="0" borderId="4" xfId="0" applyFont="1" applyBorder="1"/>
    <xf numFmtId="4" fontId="7" fillId="0" borderId="4" xfId="0" applyNumberFormat="1" applyFont="1" applyBorder="1"/>
    <xf numFmtId="4" fontId="7" fillId="0" borderId="6" xfId="0" applyNumberFormat="1" applyFont="1" applyBorder="1"/>
    <xf numFmtId="0" fontId="10" fillId="0" borderId="1" xfId="0" applyFont="1" applyBorder="1" applyAlignment="1">
      <alignment wrapText="1"/>
    </xf>
    <xf numFmtId="0" fontId="13" fillId="0" borderId="1" xfId="0" applyFont="1" applyBorder="1"/>
    <xf numFmtId="0" fontId="7" fillId="0" borderId="7" xfId="0" applyFont="1" applyBorder="1"/>
    <xf numFmtId="0" fontId="7" fillId="0" borderId="8" xfId="0" applyFont="1" applyBorder="1"/>
    <xf numFmtId="0" fontId="14" fillId="0" borderId="0" xfId="0" applyFont="1"/>
    <xf numFmtId="0" fontId="11" fillId="0" borderId="1" xfId="0" applyFont="1" applyBorder="1" applyAlignment="1">
      <alignment horizontal="center"/>
    </xf>
    <xf numFmtId="44" fontId="14" fillId="0" borderId="0" xfId="0" applyNumberFormat="1" applyFont="1"/>
    <xf numFmtId="4" fontId="14" fillId="0" borderId="0" xfId="0" applyNumberFormat="1" applyFont="1"/>
    <xf numFmtId="44" fontId="13" fillId="0" borderId="0" xfId="0" applyNumberFormat="1" applyFont="1"/>
    <xf numFmtId="0" fontId="12" fillId="0" borderId="0" xfId="0" applyFont="1" applyAlignment="1">
      <alignment horizontal="center"/>
    </xf>
    <xf numFmtId="4" fontId="12" fillId="0" borderId="0" xfId="0" applyNumberFormat="1" applyFont="1"/>
    <xf numFmtId="0" fontId="7" fillId="0" borderId="1" xfId="0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44" fontId="7" fillId="0" borderId="8" xfId="1" applyFont="1" applyBorder="1" applyAlignment="1">
      <alignment horizontal="right"/>
    </xf>
    <xf numFmtId="0" fontId="5" fillId="0" borderId="13" xfId="0" applyFont="1" applyBorder="1" applyAlignment="1">
      <alignment horizontal="center" wrapText="1"/>
    </xf>
    <xf numFmtId="0" fontId="7" fillId="0" borderId="14" xfId="0" applyFont="1" applyBorder="1"/>
    <xf numFmtId="0" fontId="6" fillId="0" borderId="15" xfId="0" applyFont="1" applyBorder="1"/>
    <xf numFmtId="0" fontId="7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18" xfId="0" applyFont="1" applyBorder="1" applyAlignment="1">
      <alignment horizontal="right"/>
    </xf>
    <xf numFmtId="4" fontId="7" fillId="0" borderId="1" xfId="0" applyNumberFormat="1" applyFont="1" applyBorder="1" applyAlignment="1"/>
    <xf numFmtId="0" fontId="7" fillId="0" borderId="1" xfId="0" applyFont="1" applyBorder="1" applyAlignment="1">
      <alignment wrapText="1"/>
    </xf>
    <xf numFmtId="4" fontId="7" fillId="0" borderId="20" xfId="0" applyNumberFormat="1" applyFont="1" applyBorder="1" applyAlignment="1">
      <alignment horizontal="right"/>
    </xf>
    <xf numFmtId="44" fontId="7" fillId="0" borderId="10" xfId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 wrapText="1"/>
    </xf>
    <xf numFmtId="4" fontId="7" fillId="0" borderId="14" xfId="0" applyNumberFormat="1" applyFont="1" applyBorder="1"/>
    <xf numFmtId="0" fontId="7" fillId="0" borderId="21" xfId="0" applyFont="1" applyBorder="1"/>
    <xf numFmtId="4" fontId="7" fillId="0" borderId="22" xfId="0" applyNumberFormat="1" applyFont="1" applyBorder="1"/>
    <xf numFmtId="0" fontId="7" fillId="0" borderId="22" xfId="0" applyFont="1" applyBorder="1"/>
    <xf numFmtId="0" fontId="10" fillId="0" borderId="23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4" fontId="7" fillId="0" borderId="0" xfId="0" applyNumberFormat="1" applyFont="1" applyBorder="1"/>
    <xf numFmtId="4" fontId="7" fillId="0" borderId="0" xfId="0" applyNumberFormat="1" applyFont="1" applyBorder="1" applyAlignment="1">
      <alignment horizontal="right"/>
    </xf>
    <xf numFmtId="4" fontId="7" fillId="0" borderId="24" xfId="0" applyNumberFormat="1" applyFont="1" applyBorder="1"/>
    <xf numFmtId="4" fontId="7" fillId="0" borderId="25" xfId="0" applyNumberFormat="1" applyFont="1" applyBorder="1"/>
    <xf numFmtId="4" fontId="7" fillId="0" borderId="26" xfId="0" applyNumberFormat="1" applyFont="1" applyBorder="1" applyAlignment="1">
      <alignment horizontal="right"/>
    </xf>
    <xf numFmtId="4" fontId="7" fillId="0" borderId="26" xfId="0" applyNumberFormat="1" applyFont="1" applyBorder="1"/>
    <xf numFmtId="0" fontId="7" fillId="0" borderId="28" xfId="0" applyFont="1" applyBorder="1" applyAlignment="1">
      <alignment horizontal="center"/>
    </xf>
    <xf numFmtId="0" fontId="7" fillId="0" borderId="28" xfId="0" applyFont="1" applyBorder="1"/>
    <xf numFmtId="0" fontId="7" fillId="0" borderId="22" xfId="0" applyFont="1" applyBorder="1" applyAlignment="1">
      <alignment horizontal="right"/>
    </xf>
    <xf numFmtId="4" fontId="7" fillId="0" borderId="22" xfId="0" applyNumberFormat="1" applyFont="1" applyBorder="1" applyAlignment="1">
      <alignment horizontal="right"/>
    </xf>
    <xf numFmtId="4" fontId="7" fillId="0" borderId="28" xfId="0" applyNumberFormat="1" applyFont="1" applyBorder="1"/>
    <xf numFmtId="0" fontId="7" fillId="0" borderId="12" xfId="0" applyFont="1" applyBorder="1"/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4" fontId="10" fillId="0" borderId="4" xfId="0" applyNumberFormat="1" applyFont="1" applyBorder="1" applyAlignment="1">
      <alignment horizontal="center" wrapText="1"/>
    </xf>
    <xf numFmtId="4" fontId="7" fillId="0" borderId="1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3" xfId="1" applyNumberFormat="1" applyFont="1" applyBorder="1" applyAlignment="1">
      <alignment horizontal="right"/>
    </xf>
    <xf numFmtId="4" fontId="7" fillId="0" borderId="13" xfId="1" applyNumberFormat="1" applyFont="1" applyBorder="1" applyAlignment="1">
      <alignment horizontal="right"/>
    </xf>
    <xf numFmtId="0" fontId="16" fillId="0" borderId="0" xfId="0" applyFont="1"/>
    <xf numFmtId="0" fontId="7" fillId="0" borderId="22" xfId="0" applyFont="1" applyBorder="1" applyAlignment="1">
      <alignment wrapText="1"/>
    </xf>
    <xf numFmtId="44" fontId="16" fillId="0" borderId="0" xfId="0" applyNumberFormat="1" applyFont="1"/>
    <xf numFmtId="0" fontId="17" fillId="0" borderId="27" xfId="0" applyFont="1" applyBorder="1" applyAlignment="1"/>
    <xf numFmtId="4" fontId="10" fillId="0" borderId="15" xfId="0" applyNumberFormat="1" applyFont="1" applyBorder="1" applyAlignment="1">
      <alignment horizontal="center" wrapText="1"/>
    </xf>
    <xf numFmtId="0" fontId="7" fillId="0" borderId="14" xfId="0" applyFont="1" applyBorder="1" applyAlignment="1">
      <alignment horizontal="right"/>
    </xf>
    <xf numFmtId="0" fontId="11" fillId="0" borderId="27" xfId="0" applyFont="1" applyBorder="1"/>
    <xf numFmtId="0" fontId="10" fillId="0" borderId="30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0" fillId="0" borderId="29" xfId="0" applyBorder="1"/>
    <xf numFmtId="4" fontId="7" fillId="0" borderId="29" xfId="0" applyNumberFormat="1" applyFont="1" applyBorder="1" applyAlignment="1">
      <alignment horizontal="right"/>
    </xf>
    <xf numFmtId="0" fontId="7" fillId="0" borderId="32" xfId="0" applyFont="1" applyBorder="1"/>
    <xf numFmtId="0" fontId="11" fillId="0" borderId="32" xfId="0" applyFont="1" applyBorder="1"/>
    <xf numFmtId="4" fontId="7" fillId="0" borderId="31" xfId="0" applyNumberFormat="1" applyFont="1" applyBorder="1" applyAlignment="1">
      <alignment horizontal="right"/>
    </xf>
    <xf numFmtId="4" fontId="7" fillId="0" borderId="32" xfId="0" applyNumberFormat="1" applyFont="1" applyBorder="1" applyAlignment="1">
      <alignment horizontal="right"/>
    </xf>
    <xf numFmtId="4" fontId="7" fillId="0" borderId="16" xfId="0" applyNumberFormat="1" applyFont="1" applyBorder="1" applyAlignment="1">
      <alignment horizontal="right"/>
    </xf>
    <xf numFmtId="4" fontId="7" fillId="0" borderId="33" xfId="0" applyNumberFormat="1" applyFont="1" applyBorder="1" applyAlignment="1">
      <alignment horizontal="right"/>
    </xf>
    <xf numFmtId="0" fontId="7" fillId="0" borderId="32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8" fillId="0" borderId="0" xfId="0" applyFont="1" applyAlignment="1"/>
    <xf numFmtId="0" fontId="12" fillId="0" borderId="0" xfId="0" applyFont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A5" sqref="A5"/>
    </sheetView>
  </sheetViews>
  <sheetFormatPr baseColWidth="10" defaultRowHeight="15" x14ac:dyDescent="0.25"/>
  <cols>
    <col min="1" max="1" width="5" customWidth="1"/>
    <col min="2" max="2" width="28.25" customWidth="1"/>
    <col min="3" max="3" width="13.75" customWidth="1"/>
    <col min="4" max="4" width="9.75" customWidth="1"/>
    <col min="5" max="5" width="6.75" customWidth="1"/>
    <col min="6" max="7" width="9.75" customWidth="1"/>
    <col min="8" max="8" width="8.125" hidden="1" customWidth="1"/>
    <col min="9" max="9" width="9.75" customWidth="1"/>
    <col min="10" max="10" width="6.75" hidden="1" customWidth="1"/>
    <col min="11" max="12" width="9.75" customWidth="1"/>
    <col min="13" max="13" width="23.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1" customFormat="1" ht="18.75" x14ac:dyDescent="0.3">
      <c r="A2" s="103" t="s">
        <v>67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s="1" customFormat="1" ht="18.75" x14ac:dyDescent="0.3">
      <c r="A3" s="103" t="s">
        <v>70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s="1" customFormat="1" ht="18.75" x14ac:dyDescent="0.3">
      <c r="A4" s="103" t="s">
        <v>71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3" ht="19.5" thickBot="1" x14ac:dyDescent="0.35">
      <c r="A5" s="85" t="s">
        <v>86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ht="30" customHeight="1" thickBot="1" x14ac:dyDescent="0.3">
      <c r="A6" s="21" t="s">
        <v>66</v>
      </c>
      <c r="B6" s="22" t="s">
        <v>2</v>
      </c>
      <c r="C6" s="22" t="s">
        <v>3</v>
      </c>
      <c r="D6" s="22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53</v>
      </c>
      <c r="K6" s="24" t="s">
        <v>54</v>
      </c>
      <c r="L6" s="24" t="s">
        <v>11</v>
      </c>
      <c r="M6" s="43" t="s">
        <v>12</v>
      </c>
    </row>
    <row r="7" spans="1:13" ht="30" customHeight="1" x14ac:dyDescent="0.25">
      <c r="A7" s="44"/>
      <c r="B7" s="3" t="s">
        <v>13</v>
      </c>
      <c r="C7" s="4"/>
      <c r="D7" s="25"/>
      <c r="E7" s="25"/>
      <c r="F7" s="25"/>
      <c r="G7" s="26"/>
      <c r="H7" s="26"/>
      <c r="I7" s="26"/>
      <c r="J7" s="27"/>
      <c r="K7" s="27"/>
      <c r="L7" s="26"/>
      <c r="M7" s="45"/>
    </row>
    <row r="8" spans="1:13" ht="30" customHeight="1" thickBot="1" x14ac:dyDescent="0.3">
      <c r="A8" s="46">
        <v>1</v>
      </c>
      <c r="B8" s="16" t="s">
        <v>45</v>
      </c>
      <c r="C8" s="16" t="s">
        <v>14</v>
      </c>
      <c r="D8" s="28" t="s">
        <v>15</v>
      </c>
      <c r="E8" s="9">
        <v>16</v>
      </c>
      <c r="F8" s="40">
        <v>335</v>
      </c>
      <c r="G8" s="40">
        <f>+E8*F8</f>
        <v>5360</v>
      </c>
      <c r="H8" s="40">
        <v>35</v>
      </c>
      <c r="I8" s="40">
        <f>+E8*H8</f>
        <v>560</v>
      </c>
      <c r="J8" s="40">
        <v>0</v>
      </c>
      <c r="K8" s="40">
        <f>+E8*J8</f>
        <v>0</v>
      </c>
      <c r="L8" s="40">
        <f>+G8-I8+K8</f>
        <v>4800</v>
      </c>
      <c r="M8" s="47"/>
    </row>
    <row r="9" spans="1:13" s="1" customFormat="1" ht="30" customHeight="1" thickTop="1" thickBot="1" x14ac:dyDescent="0.3">
      <c r="A9" s="46">
        <v>2</v>
      </c>
      <c r="B9" s="29" t="s">
        <v>46</v>
      </c>
      <c r="C9" s="16" t="s">
        <v>47</v>
      </c>
      <c r="D9" s="17" t="s">
        <v>48</v>
      </c>
      <c r="E9" s="9">
        <v>16</v>
      </c>
      <c r="F9" s="40">
        <v>205</v>
      </c>
      <c r="G9" s="40">
        <f>+E9*F9</f>
        <v>3280</v>
      </c>
      <c r="H9" s="40">
        <v>5</v>
      </c>
      <c r="I9" s="40">
        <f>+E9*H9</f>
        <v>80</v>
      </c>
      <c r="J9" s="40">
        <v>0</v>
      </c>
      <c r="K9" s="40">
        <f>+E9*J9</f>
        <v>0</v>
      </c>
      <c r="L9" s="40">
        <f>+G9-I9+K9</f>
        <v>3200</v>
      </c>
      <c r="M9" s="48"/>
    </row>
    <row r="10" spans="1:13" s="1" customFormat="1" ht="30" customHeight="1" thickTop="1" thickBot="1" x14ac:dyDescent="0.3">
      <c r="A10" s="46">
        <v>3</v>
      </c>
      <c r="B10" s="29" t="s">
        <v>55</v>
      </c>
      <c r="C10" s="16" t="s">
        <v>47</v>
      </c>
      <c r="D10" s="28" t="s">
        <v>56</v>
      </c>
      <c r="E10" s="9">
        <v>16</v>
      </c>
      <c r="F10" s="40">
        <v>163</v>
      </c>
      <c r="G10" s="40">
        <f>+E10*F10</f>
        <v>2608</v>
      </c>
      <c r="H10" s="40">
        <v>0</v>
      </c>
      <c r="I10" s="40">
        <f>+E10*H10</f>
        <v>0</v>
      </c>
      <c r="J10" s="40">
        <v>4</v>
      </c>
      <c r="K10" s="40">
        <f>+E10*J10</f>
        <v>64</v>
      </c>
      <c r="L10" s="40">
        <f>+G10-I10+K10</f>
        <v>2672</v>
      </c>
      <c r="M10" s="48"/>
    </row>
    <row r="11" spans="1:13" ht="30" customHeight="1" thickTop="1" thickBot="1" x14ac:dyDescent="0.3">
      <c r="A11" s="46">
        <v>4</v>
      </c>
      <c r="B11" s="29" t="s">
        <v>75</v>
      </c>
      <c r="C11" s="16" t="s">
        <v>16</v>
      </c>
      <c r="D11" s="28" t="s">
        <v>16</v>
      </c>
      <c r="E11" s="9">
        <v>16</v>
      </c>
      <c r="F11" s="40">
        <v>250</v>
      </c>
      <c r="G11" s="53">
        <f>+E11*F11</f>
        <v>4000</v>
      </c>
      <c r="H11" s="53">
        <v>16</v>
      </c>
      <c r="I11" s="53">
        <f>+E11*H11</f>
        <v>256</v>
      </c>
      <c r="J11" s="53">
        <v>0</v>
      </c>
      <c r="K11" s="53">
        <f>+E11*J11</f>
        <v>0</v>
      </c>
      <c r="L11" s="53">
        <f>+G11-I11+K11</f>
        <v>3744</v>
      </c>
      <c r="M11" s="50"/>
    </row>
    <row r="12" spans="1:13" ht="30" customHeight="1" thickTop="1" thickBot="1" x14ac:dyDescent="0.3">
      <c r="A12" s="30"/>
      <c r="B12" s="5" t="s">
        <v>11</v>
      </c>
      <c r="C12" s="6"/>
      <c r="D12" s="31"/>
      <c r="E12" s="41"/>
      <c r="F12" s="42"/>
      <c r="G12" s="42">
        <f>SUM(G8:G11)</f>
        <v>15248</v>
      </c>
      <c r="H12" s="42">
        <v>68.8</v>
      </c>
      <c r="I12" s="42">
        <f>SUM(I8:I11)</f>
        <v>896</v>
      </c>
      <c r="J12" s="42">
        <f>SUM(J8:J11)</f>
        <v>4</v>
      </c>
      <c r="K12" s="42">
        <f>SUM(K8:K11)</f>
        <v>64</v>
      </c>
      <c r="L12" s="42">
        <f>SUM(L8:L11)</f>
        <v>14416</v>
      </c>
      <c r="M12" s="49"/>
    </row>
    <row r="13" spans="1:13" x14ac:dyDescent="0.25">
      <c r="A13" s="1"/>
      <c r="B13" s="1"/>
      <c r="C13" s="1"/>
      <c r="D13" s="1"/>
      <c r="E13" s="1"/>
      <c r="F13" s="1"/>
      <c r="G13" s="11"/>
      <c r="H13" s="1"/>
      <c r="I13" s="11"/>
      <c r="J13" s="1"/>
      <c r="K13" s="1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6.5" x14ac:dyDescent="0.3">
      <c r="A15" s="104" t="s">
        <v>52</v>
      </c>
      <c r="B15" s="104"/>
      <c r="C15" s="104"/>
      <c r="D15" s="20"/>
      <c r="E15" s="20"/>
      <c r="F15" s="20"/>
      <c r="G15" s="104" t="s">
        <v>44</v>
      </c>
      <c r="H15" s="104"/>
      <c r="I15" s="104"/>
      <c r="J15" s="104"/>
      <c r="K15" s="104"/>
      <c r="L15" s="104"/>
      <c r="M15" s="1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  <c r="M16" s="1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"/>
    </row>
    <row r="18" spans="1:13" ht="16.5" x14ac:dyDescent="0.3">
      <c r="A18" s="101" t="s">
        <v>74</v>
      </c>
      <c r="B18" s="101"/>
      <c r="C18" s="101"/>
      <c r="D18" s="20"/>
      <c r="E18" s="20"/>
      <c r="F18" s="20"/>
      <c r="G18" s="102" t="s">
        <v>73</v>
      </c>
      <c r="H18" s="102"/>
      <c r="I18" s="102"/>
      <c r="J18" s="102"/>
      <c r="K18" s="102"/>
      <c r="L18" s="102"/>
      <c r="M18" s="1"/>
    </row>
    <row r="19" spans="1:13" ht="16.5" x14ac:dyDescent="0.3">
      <c r="A19" s="102" t="s">
        <v>19</v>
      </c>
      <c r="B19" s="102"/>
      <c r="C19" s="102"/>
      <c r="D19" s="20"/>
      <c r="E19" s="20"/>
      <c r="F19" s="20"/>
      <c r="G19" s="102" t="s">
        <v>20</v>
      </c>
      <c r="H19" s="102"/>
      <c r="I19" s="102"/>
      <c r="J19" s="102"/>
      <c r="K19" s="102"/>
      <c r="L19" s="102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9">
    <mergeCell ref="A18:C18"/>
    <mergeCell ref="G18:L18"/>
    <mergeCell ref="A19:C19"/>
    <mergeCell ref="G19:L19"/>
    <mergeCell ref="A2:M2"/>
    <mergeCell ref="A3:M3"/>
    <mergeCell ref="A4:M4"/>
    <mergeCell ref="A15:C15"/>
    <mergeCell ref="G15:L15"/>
  </mergeCells>
  <pageMargins left="0.70866141732283472" right="0.70866141732283472" top="1.5748031496062993" bottom="0.74803149606299213" header="0.31496062992125984" footer="0.31496062992125984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J4" sqref="J1:J1048576"/>
    </sheetView>
  </sheetViews>
  <sheetFormatPr baseColWidth="10" defaultColWidth="11.375" defaultRowHeight="15" x14ac:dyDescent="0.25"/>
  <cols>
    <col min="1" max="1" width="8.125" style="1" customWidth="1"/>
    <col min="2" max="2" width="27.625" style="1" customWidth="1"/>
    <col min="3" max="4" width="11.375" style="1"/>
    <col min="5" max="7" width="9.75" style="1" customWidth="1"/>
    <col min="8" max="8" width="1.375" style="1" hidden="1" customWidth="1"/>
    <col min="9" max="9" width="10.625" style="1" customWidth="1"/>
    <col min="10" max="10" width="8.125" style="1" hidden="1" customWidth="1"/>
    <col min="11" max="12" width="9.75" style="1" customWidth="1"/>
    <col min="13" max="13" width="26.625" style="1" customWidth="1"/>
    <col min="14" max="16384" width="11.375" style="1"/>
  </cols>
  <sheetData>
    <row r="1" spans="1:13" ht="18.75" x14ac:dyDescent="0.3">
      <c r="A1" s="103" t="s">
        <v>67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18.75" x14ac:dyDescent="0.3">
      <c r="A2" s="103" t="s">
        <v>70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8.75" x14ac:dyDescent="0.3">
      <c r="A3" s="103" t="s">
        <v>71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ht="19.5" thickBot="1" x14ac:dyDescent="0.35">
      <c r="A4" s="85" t="s">
        <v>86</v>
      </c>
      <c r="B4" s="88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4.5" customHeight="1" x14ac:dyDescent="0.25">
      <c r="A5" s="13" t="s">
        <v>66</v>
      </c>
      <c r="B5" s="89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56" t="s">
        <v>9</v>
      </c>
      <c r="J5" s="14" t="s">
        <v>10</v>
      </c>
      <c r="K5" s="14" t="s">
        <v>54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8">
        <v>5</v>
      </c>
      <c r="B7" s="16" t="s">
        <v>57</v>
      </c>
      <c r="C7" s="16" t="s">
        <v>23</v>
      </c>
      <c r="D7" s="17" t="s">
        <v>24</v>
      </c>
      <c r="E7" s="9">
        <v>16</v>
      </c>
      <c r="F7" s="40">
        <v>161</v>
      </c>
      <c r="G7" s="40">
        <f t="shared" ref="G7:G12" si="0">+E7*F7</f>
        <v>2576</v>
      </c>
      <c r="H7" s="40">
        <v>0</v>
      </c>
      <c r="I7" s="40">
        <f t="shared" ref="I7:I12" si="1">+E7*H7</f>
        <v>0</v>
      </c>
      <c r="J7" s="40">
        <v>4</v>
      </c>
      <c r="K7" s="40">
        <f t="shared" ref="K7:K12" si="2">+E7*J7</f>
        <v>64</v>
      </c>
      <c r="L7" s="40">
        <f t="shared" ref="L7:L12" si="3">+G7-I7+K7</f>
        <v>2640</v>
      </c>
      <c r="M7" s="18" t="s">
        <v>25</v>
      </c>
    </row>
    <row r="8" spans="1:13" ht="30" customHeight="1" thickTop="1" thickBot="1" x14ac:dyDescent="0.3">
      <c r="A8" s="8">
        <v>6</v>
      </c>
      <c r="B8" s="16" t="s">
        <v>26</v>
      </c>
      <c r="C8" s="16" t="s">
        <v>23</v>
      </c>
      <c r="D8" s="17" t="s">
        <v>24</v>
      </c>
      <c r="E8" s="9">
        <v>16</v>
      </c>
      <c r="F8" s="40">
        <v>134</v>
      </c>
      <c r="G8" s="40">
        <f t="shared" si="0"/>
        <v>2144</v>
      </c>
      <c r="H8" s="40">
        <v>0</v>
      </c>
      <c r="I8" s="40">
        <f t="shared" si="1"/>
        <v>0</v>
      </c>
      <c r="J8" s="40">
        <v>5</v>
      </c>
      <c r="K8" s="40">
        <f t="shared" si="2"/>
        <v>80</v>
      </c>
      <c r="L8" s="40">
        <f t="shared" si="3"/>
        <v>2224</v>
      </c>
      <c r="M8" s="18" t="s">
        <v>25</v>
      </c>
    </row>
    <row r="9" spans="1:13" ht="30" customHeight="1" thickTop="1" thickBot="1" x14ac:dyDescent="0.3">
      <c r="A9" s="8">
        <v>7</v>
      </c>
      <c r="B9" s="16" t="s">
        <v>22</v>
      </c>
      <c r="C9" s="16" t="s">
        <v>23</v>
      </c>
      <c r="D9" s="17" t="s">
        <v>24</v>
      </c>
      <c r="E9" s="9">
        <v>16</v>
      </c>
      <c r="F9" s="40">
        <v>143</v>
      </c>
      <c r="G9" s="40">
        <f t="shared" si="0"/>
        <v>2288</v>
      </c>
      <c r="H9" s="40">
        <v>0</v>
      </c>
      <c r="I9" s="40">
        <f t="shared" si="1"/>
        <v>0</v>
      </c>
      <c r="J9" s="40">
        <v>4</v>
      </c>
      <c r="K9" s="40">
        <f t="shared" si="2"/>
        <v>64</v>
      </c>
      <c r="L9" s="40">
        <f t="shared" si="3"/>
        <v>2352</v>
      </c>
      <c r="M9" s="18"/>
    </row>
    <row r="10" spans="1:13" ht="30" customHeight="1" thickTop="1" thickBot="1" x14ac:dyDescent="0.3">
      <c r="A10" s="8">
        <v>8</v>
      </c>
      <c r="B10" s="16" t="s">
        <v>27</v>
      </c>
      <c r="C10" s="17" t="s">
        <v>28</v>
      </c>
      <c r="D10" s="17" t="s">
        <v>29</v>
      </c>
      <c r="E10" s="9">
        <v>16</v>
      </c>
      <c r="F10" s="40">
        <v>123</v>
      </c>
      <c r="G10" s="40">
        <f t="shared" si="0"/>
        <v>1968</v>
      </c>
      <c r="H10" s="40">
        <v>0</v>
      </c>
      <c r="I10" s="40">
        <f t="shared" si="1"/>
        <v>0</v>
      </c>
      <c r="J10" s="40">
        <v>4</v>
      </c>
      <c r="K10" s="40">
        <f t="shared" si="2"/>
        <v>64</v>
      </c>
      <c r="L10" s="40">
        <f t="shared" si="3"/>
        <v>2032</v>
      </c>
      <c r="M10" s="18"/>
    </row>
    <row r="11" spans="1:13" ht="30" customHeight="1" thickTop="1" thickBot="1" x14ac:dyDescent="0.3">
      <c r="A11" s="8">
        <v>9</v>
      </c>
      <c r="B11" s="16" t="s">
        <v>49</v>
      </c>
      <c r="C11" s="17" t="s">
        <v>30</v>
      </c>
      <c r="D11" s="17" t="s">
        <v>31</v>
      </c>
      <c r="E11" s="9">
        <v>16</v>
      </c>
      <c r="F11" s="40">
        <v>127</v>
      </c>
      <c r="G11" s="40">
        <f t="shared" si="0"/>
        <v>2032</v>
      </c>
      <c r="H11" s="40">
        <v>0</v>
      </c>
      <c r="I11" s="40">
        <f t="shared" si="1"/>
        <v>0</v>
      </c>
      <c r="J11" s="40">
        <v>6</v>
      </c>
      <c r="K11" s="40">
        <f t="shared" si="2"/>
        <v>96</v>
      </c>
      <c r="L11" s="40">
        <f t="shared" si="3"/>
        <v>2128</v>
      </c>
      <c r="M11" s="18"/>
    </row>
    <row r="12" spans="1:13" ht="30" customHeight="1" thickTop="1" thickBot="1" x14ac:dyDescent="0.3">
      <c r="A12" s="8">
        <v>10</v>
      </c>
      <c r="B12" s="16" t="s">
        <v>50</v>
      </c>
      <c r="C12" s="17" t="s">
        <v>30</v>
      </c>
      <c r="D12" s="28" t="s">
        <v>51</v>
      </c>
      <c r="E12" s="9">
        <v>16</v>
      </c>
      <c r="F12" s="40">
        <v>123</v>
      </c>
      <c r="G12" s="53">
        <f t="shared" si="0"/>
        <v>1968</v>
      </c>
      <c r="H12" s="53">
        <v>0</v>
      </c>
      <c r="I12" s="53">
        <f t="shared" si="1"/>
        <v>0</v>
      </c>
      <c r="J12" s="53">
        <v>4</v>
      </c>
      <c r="K12" s="53">
        <f t="shared" si="2"/>
        <v>64</v>
      </c>
      <c r="L12" s="53">
        <f t="shared" si="3"/>
        <v>2032</v>
      </c>
      <c r="M12" s="18"/>
    </row>
    <row r="13" spans="1:13" ht="30" customHeight="1" thickTop="1" x14ac:dyDescent="0.25">
      <c r="A13" s="8"/>
      <c r="B13" s="8"/>
      <c r="C13" s="9" t="s">
        <v>11</v>
      </c>
      <c r="D13" s="9"/>
      <c r="E13" s="39"/>
      <c r="F13" s="39"/>
      <c r="G13" s="55">
        <f>SUM(G7:G12)</f>
        <v>12976</v>
      </c>
      <c r="H13" s="54">
        <v>0</v>
      </c>
      <c r="I13" s="55">
        <f>SUM(I7:I12)</f>
        <v>0</v>
      </c>
      <c r="J13" s="55">
        <f>SUM(J7:J12)</f>
        <v>27</v>
      </c>
      <c r="K13" s="55">
        <f>SUM(K7:K12)</f>
        <v>432</v>
      </c>
      <c r="L13" s="55">
        <f>SUM(L7:L12)</f>
        <v>13408</v>
      </c>
      <c r="M13" s="12"/>
    </row>
    <row r="14" spans="1:13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6.5" x14ac:dyDescent="0.3">
      <c r="A16" s="104" t="s">
        <v>52</v>
      </c>
      <c r="B16" s="104"/>
      <c r="C16" s="104"/>
      <c r="D16" s="20"/>
      <c r="E16" s="20"/>
      <c r="F16" s="20"/>
      <c r="G16" s="104" t="s">
        <v>44</v>
      </c>
      <c r="H16" s="104"/>
      <c r="I16" s="104"/>
      <c r="J16" s="104"/>
      <c r="K16" s="104"/>
      <c r="L16" s="104"/>
      <c r="M16" s="19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9"/>
    </row>
    <row r="18" spans="1:13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  <c r="M18" s="19"/>
    </row>
    <row r="19" spans="1:13" ht="16.5" x14ac:dyDescent="0.3">
      <c r="A19" s="101" t="s">
        <v>74</v>
      </c>
      <c r="B19" s="101"/>
      <c r="C19" s="101"/>
      <c r="D19" s="20"/>
      <c r="E19" s="20"/>
      <c r="F19" s="20"/>
      <c r="G19" s="102" t="s">
        <v>73</v>
      </c>
      <c r="H19" s="102"/>
      <c r="I19" s="102"/>
      <c r="J19" s="102"/>
      <c r="K19" s="102"/>
      <c r="L19" s="102"/>
      <c r="M19" s="19"/>
    </row>
    <row r="20" spans="1:13" ht="16.5" x14ac:dyDescent="0.3">
      <c r="A20" s="102" t="s">
        <v>19</v>
      </c>
      <c r="B20" s="102"/>
      <c r="C20" s="102"/>
      <c r="D20" s="20"/>
      <c r="E20" s="20"/>
      <c r="F20" s="20"/>
      <c r="G20" s="102" t="s">
        <v>20</v>
      </c>
      <c r="H20" s="102"/>
      <c r="I20" s="102"/>
      <c r="J20" s="102"/>
      <c r="K20" s="102"/>
      <c r="L20" s="102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A3" workbookViewId="0">
      <selection activeCell="J4" sqref="J1:J1048576"/>
    </sheetView>
  </sheetViews>
  <sheetFormatPr baseColWidth="10" defaultColWidth="11.375" defaultRowHeight="15" x14ac:dyDescent="0.25"/>
  <cols>
    <col min="1" max="1" width="6.75" style="1" customWidth="1"/>
    <col min="2" max="2" width="32.625" style="1" customWidth="1"/>
    <col min="3" max="3" width="11.75" style="1" customWidth="1"/>
    <col min="4" max="4" width="10.875" style="1" customWidth="1"/>
    <col min="5" max="7" width="9.75" style="1" customWidth="1"/>
    <col min="8" max="8" width="9.75" style="1" hidden="1" customWidth="1"/>
    <col min="9" max="9" width="9.75" style="1" customWidth="1"/>
    <col min="10" max="10" width="7.625" style="1" hidden="1" customWidth="1"/>
    <col min="11" max="12" width="9.75" style="1" customWidth="1"/>
    <col min="13" max="13" width="27.625" style="1" customWidth="1"/>
    <col min="14" max="16384" width="11.375" style="1"/>
  </cols>
  <sheetData>
    <row r="1" spans="1:13" ht="18.75" x14ac:dyDescent="0.3">
      <c r="A1" s="103" t="s">
        <v>67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18.75" x14ac:dyDescent="0.3">
      <c r="A2" s="103" t="s">
        <v>70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8.75" x14ac:dyDescent="0.3">
      <c r="A3" s="103" t="s">
        <v>71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ht="19.5" thickBot="1" x14ac:dyDescent="0.35">
      <c r="A4" s="85" t="s">
        <v>86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0" customHeight="1" x14ac:dyDescent="0.25">
      <c r="A5" s="13" t="s">
        <v>66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54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11</v>
      </c>
      <c r="B7" s="16" t="s">
        <v>72</v>
      </c>
      <c r="C7" s="28" t="s">
        <v>32</v>
      </c>
      <c r="D7" s="17" t="s">
        <v>18</v>
      </c>
      <c r="E7" s="9">
        <v>16</v>
      </c>
      <c r="F7" s="40">
        <v>205</v>
      </c>
      <c r="G7" s="40">
        <f t="shared" ref="G7:G13" si="0">+E7*F7</f>
        <v>3280</v>
      </c>
      <c r="H7" s="40">
        <v>5</v>
      </c>
      <c r="I7" s="40">
        <f t="shared" ref="I7:I13" si="1">+E7*H7</f>
        <v>80</v>
      </c>
      <c r="J7" s="40">
        <v>0</v>
      </c>
      <c r="K7" s="40">
        <f t="shared" ref="K7:K13" si="2">+E7*J7</f>
        <v>0</v>
      </c>
      <c r="L7" s="40">
        <f t="shared" ref="L7:L13" si="3">+G7-I7+K7</f>
        <v>3200</v>
      </c>
      <c r="M7" s="18" t="s">
        <v>25</v>
      </c>
    </row>
    <row r="8" spans="1:13" ht="30" customHeight="1" thickTop="1" thickBot="1" x14ac:dyDescent="0.3">
      <c r="A8" s="16">
        <v>12</v>
      </c>
      <c r="B8" s="16" t="s">
        <v>58</v>
      </c>
      <c r="C8" s="28" t="s">
        <v>32</v>
      </c>
      <c r="D8" s="28" t="s">
        <v>59</v>
      </c>
      <c r="E8" s="9">
        <v>16</v>
      </c>
      <c r="F8" s="40">
        <v>123</v>
      </c>
      <c r="G8" s="40">
        <f t="shared" si="0"/>
        <v>1968</v>
      </c>
      <c r="H8" s="40">
        <v>0</v>
      </c>
      <c r="I8" s="40">
        <f t="shared" si="1"/>
        <v>0</v>
      </c>
      <c r="J8" s="40">
        <v>4</v>
      </c>
      <c r="K8" s="40">
        <f t="shared" si="2"/>
        <v>64</v>
      </c>
      <c r="L8" s="40">
        <f t="shared" si="3"/>
        <v>2032</v>
      </c>
      <c r="M8" s="18" t="s">
        <v>25</v>
      </c>
    </row>
    <row r="9" spans="1:13" ht="30" customHeight="1" thickTop="1" thickBot="1" x14ac:dyDescent="0.3">
      <c r="A9" s="16">
        <v>13</v>
      </c>
      <c r="B9" s="8" t="s">
        <v>34</v>
      </c>
      <c r="C9" s="16" t="s">
        <v>35</v>
      </c>
      <c r="D9" s="8" t="s">
        <v>29</v>
      </c>
      <c r="E9" s="9">
        <v>16</v>
      </c>
      <c r="F9" s="40">
        <v>97</v>
      </c>
      <c r="G9" s="40">
        <f t="shared" si="0"/>
        <v>1552</v>
      </c>
      <c r="H9" s="40">
        <v>0</v>
      </c>
      <c r="I9" s="40">
        <f t="shared" si="1"/>
        <v>0</v>
      </c>
      <c r="J9" s="40">
        <v>8</v>
      </c>
      <c r="K9" s="40">
        <f t="shared" si="2"/>
        <v>128</v>
      </c>
      <c r="L9" s="40">
        <f t="shared" si="3"/>
        <v>1680</v>
      </c>
      <c r="M9" s="18" t="s">
        <v>25</v>
      </c>
    </row>
    <row r="10" spans="1:13" ht="30" customHeight="1" thickTop="1" thickBot="1" x14ac:dyDescent="0.3">
      <c r="A10" s="16">
        <v>14</v>
      </c>
      <c r="B10" s="8" t="s">
        <v>62</v>
      </c>
      <c r="C10" s="28" t="s">
        <v>17</v>
      </c>
      <c r="D10" s="8" t="s">
        <v>18</v>
      </c>
      <c r="E10" s="9">
        <v>16</v>
      </c>
      <c r="F10" s="40">
        <v>127</v>
      </c>
      <c r="G10" s="40">
        <f t="shared" si="0"/>
        <v>2032</v>
      </c>
      <c r="H10" s="40">
        <v>0</v>
      </c>
      <c r="I10" s="40">
        <f t="shared" si="1"/>
        <v>0</v>
      </c>
      <c r="J10" s="40">
        <v>6</v>
      </c>
      <c r="K10" s="40">
        <f t="shared" si="2"/>
        <v>96</v>
      </c>
      <c r="L10" s="40">
        <f t="shared" si="3"/>
        <v>2128</v>
      </c>
      <c r="M10" s="18" t="s">
        <v>25</v>
      </c>
    </row>
    <row r="11" spans="1:13" ht="30" customHeight="1" thickTop="1" thickBot="1" x14ac:dyDescent="0.3">
      <c r="A11" s="16">
        <v>15</v>
      </c>
      <c r="B11" s="8" t="s">
        <v>63</v>
      </c>
      <c r="C11" s="28" t="s">
        <v>17</v>
      </c>
      <c r="D11" s="52" t="s">
        <v>64</v>
      </c>
      <c r="E11" s="9">
        <v>16</v>
      </c>
      <c r="F11" s="40">
        <v>123</v>
      </c>
      <c r="G11" s="40">
        <f t="shared" si="0"/>
        <v>1968</v>
      </c>
      <c r="H11" s="40">
        <v>0</v>
      </c>
      <c r="I11" s="40">
        <f t="shared" si="1"/>
        <v>0</v>
      </c>
      <c r="J11" s="40">
        <v>4</v>
      </c>
      <c r="K11" s="40">
        <f t="shared" si="2"/>
        <v>64</v>
      </c>
      <c r="L11" s="40">
        <f t="shared" si="3"/>
        <v>2032</v>
      </c>
      <c r="M11" s="18"/>
    </row>
    <row r="12" spans="1:13" ht="30" customHeight="1" thickTop="1" thickBot="1" x14ac:dyDescent="0.3">
      <c r="A12" s="16">
        <v>16</v>
      </c>
      <c r="B12" s="8" t="s">
        <v>80</v>
      </c>
      <c r="C12" s="28" t="s">
        <v>17</v>
      </c>
      <c r="D12" s="8" t="s">
        <v>29</v>
      </c>
      <c r="E12" s="9">
        <v>16</v>
      </c>
      <c r="F12" s="40">
        <v>121</v>
      </c>
      <c r="G12" s="40">
        <f t="shared" si="0"/>
        <v>1936</v>
      </c>
      <c r="H12" s="40">
        <v>0</v>
      </c>
      <c r="I12" s="40">
        <f t="shared" si="1"/>
        <v>0</v>
      </c>
      <c r="J12" s="40">
        <v>6</v>
      </c>
      <c r="K12" s="40">
        <f t="shared" si="2"/>
        <v>96</v>
      </c>
      <c r="L12" s="40">
        <f t="shared" si="3"/>
        <v>2032</v>
      </c>
      <c r="M12" s="18" t="s">
        <v>33</v>
      </c>
    </row>
    <row r="13" spans="1:13" ht="30" customHeight="1" thickTop="1" thickBot="1" x14ac:dyDescent="0.3">
      <c r="A13" s="16">
        <v>17</v>
      </c>
      <c r="B13" s="8" t="s">
        <v>69</v>
      </c>
      <c r="C13" s="28" t="s">
        <v>17</v>
      </c>
      <c r="D13" s="8" t="s">
        <v>65</v>
      </c>
      <c r="E13" s="9">
        <v>16</v>
      </c>
      <c r="F13" s="40">
        <v>127</v>
      </c>
      <c r="G13" s="53">
        <f t="shared" si="0"/>
        <v>2032</v>
      </c>
      <c r="H13" s="53">
        <v>0</v>
      </c>
      <c r="I13" s="53">
        <f t="shared" si="1"/>
        <v>0</v>
      </c>
      <c r="J13" s="53">
        <v>6</v>
      </c>
      <c r="K13" s="53">
        <f t="shared" si="2"/>
        <v>96</v>
      </c>
      <c r="L13" s="53">
        <f t="shared" si="3"/>
        <v>2128</v>
      </c>
      <c r="M13" s="18"/>
    </row>
    <row r="14" spans="1:13" ht="30" customHeight="1" thickTop="1" x14ac:dyDescent="0.25">
      <c r="A14" s="8"/>
      <c r="B14" s="8"/>
      <c r="C14" s="9" t="s">
        <v>11</v>
      </c>
      <c r="D14" s="9"/>
      <c r="E14" s="39"/>
      <c r="F14" s="39"/>
      <c r="G14" s="54">
        <f t="shared" ref="G14:L14" si="4">SUM(G7:G13)</f>
        <v>14768</v>
      </c>
      <c r="H14" s="54">
        <f t="shared" si="4"/>
        <v>5</v>
      </c>
      <c r="I14" s="54">
        <f t="shared" si="4"/>
        <v>80</v>
      </c>
      <c r="J14" s="54">
        <f t="shared" si="4"/>
        <v>34</v>
      </c>
      <c r="K14" s="54">
        <f t="shared" si="4"/>
        <v>544</v>
      </c>
      <c r="L14" s="54">
        <f t="shared" si="4"/>
        <v>15232</v>
      </c>
      <c r="M14" s="12"/>
    </row>
    <row r="15" spans="1:13" x14ac:dyDescent="0.25">
      <c r="I15" s="11"/>
    </row>
    <row r="17" spans="1:12" ht="16.5" x14ac:dyDescent="0.3">
      <c r="A17" s="104" t="s">
        <v>52</v>
      </c>
      <c r="B17" s="104"/>
      <c r="C17" s="104"/>
      <c r="D17" s="20"/>
      <c r="E17" s="20"/>
      <c r="F17" s="20"/>
      <c r="G17" s="104" t="s">
        <v>44</v>
      </c>
      <c r="H17" s="104"/>
      <c r="I17" s="104"/>
      <c r="J17" s="104"/>
      <c r="K17" s="104"/>
      <c r="L17" s="104"/>
    </row>
    <row r="18" spans="1:12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</row>
    <row r="19" spans="1:12" ht="16.5" x14ac:dyDescent="0.3">
      <c r="A19" s="7"/>
      <c r="B19" s="37"/>
      <c r="C19" s="37"/>
      <c r="D19" s="20"/>
      <c r="E19" s="20"/>
      <c r="F19" s="20"/>
      <c r="G19" s="38"/>
      <c r="H19" s="38"/>
      <c r="I19" s="20"/>
      <c r="J19" s="20"/>
      <c r="K19" s="20"/>
      <c r="L19" s="20"/>
    </row>
    <row r="20" spans="1:12" ht="16.5" x14ac:dyDescent="0.3">
      <c r="A20" s="101" t="s">
        <v>74</v>
      </c>
      <c r="B20" s="101"/>
      <c r="C20" s="101"/>
      <c r="D20" s="20"/>
      <c r="E20" s="20"/>
      <c r="F20" s="20"/>
      <c r="G20" s="102" t="s">
        <v>73</v>
      </c>
      <c r="H20" s="102"/>
      <c r="I20" s="102"/>
      <c r="J20" s="102"/>
      <c r="K20" s="102"/>
      <c r="L20" s="102"/>
    </row>
    <row r="21" spans="1:12" ht="16.5" x14ac:dyDescent="0.3">
      <c r="A21" s="102" t="s">
        <v>19</v>
      </c>
      <c r="B21" s="102"/>
      <c r="C21" s="102"/>
      <c r="D21" s="20"/>
      <c r="E21" s="20"/>
      <c r="F21" s="20"/>
      <c r="G21" s="102" t="s">
        <v>20</v>
      </c>
      <c r="H21" s="102"/>
      <c r="I21" s="102"/>
      <c r="J21" s="102"/>
      <c r="K21" s="102"/>
      <c r="L21" s="102"/>
    </row>
  </sheetData>
  <mergeCells count="9">
    <mergeCell ref="A20:C20"/>
    <mergeCell ref="G20:L20"/>
    <mergeCell ref="A21:C21"/>
    <mergeCell ref="G21:L21"/>
    <mergeCell ref="A1:M1"/>
    <mergeCell ref="A2:M2"/>
    <mergeCell ref="A3:M3"/>
    <mergeCell ref="A17:C17"/>
    <mergeCell ref="G17:L17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C13" sqref="C13"/>
    </sheetView>
  </sheetViews>
  <sheetFormatPr baseColWidth="10" defaultColWidth="11.375" defaultRowHeight="15" x14ac:dyDescent="0.25"/>
  <cols>
    <col min="1" max="1" width="6.875" style="1" customWidth="1"/>
    <col min="2" max="2" width="30.625" style="1" customWidth="1"/>
    <col min="3" max="3" width="12" style="1" customWidth="1"/>
    <col min="4" max="4" width="10.75" style="1" customWidth="1"/>
    <col min="5" max="5" width="7.75" style="1" customWidth="1"/>
    <col min="6" max="6" width="9.75" style="1" customWidth="1"/>
    <col min="7" max="7" width="9.875" style="1" customWidth="1"/>
    <col min="8" max="8" width="9.75" style="1" hidden="1" customWidth="1"/>
    <col min="9" max="9" width="9.75" style="1" customWidth="1"/>
    <col min="10" max="10" width="9.125" style="1" hidden="1" customWidth="1"/>
    <col min="11" max="12" width="9.75" style="1" customWidth="1"/>
    <col min="13" max="13" width="26.75" style="1" customWidth="1"/>
    <col min="14" max="16384" width="11.375" style="1"/>
  </cols>
  <sheetData>
    <row r="1" spans="1:13" ht="18.75" x14ac:dyDescent="0.3">
      <c r="A1" s="2" t="s">
        <v>0</v>
      </c>
      <c r="B1" s="103" t="s">
        <v>67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18.75" x14ac:dyDescent="0.3">
      <c r="A2" s="2" t="s">
        <v>21</v>
      </c>
      <c r="B2" s="103" t="s">
        <v>70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8.75" x14ac:dyDescent="0.3">
      <c r="A3" s="2" t="s">
        <v>1</v>
      </c>
      <c r="B3" s="103" t="s">
        <v>71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ht="19.5" thickBot="1" x14ac:dyDescent="0.35">
      <c r="A4" s="2" t="s">
        <v>39</v>
      </c>
      <c r="B4" s="85" t="s">
        <v>86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30" customHeight="1" x14ac:dyDescent="0.25">
      <c r="A5" s="13" t="s">
        <v>66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54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18</v>
      </c>
      <c r="B7" s="16" t="s">
        <v>60</v>
      </c>
      <c r="C7" s="16" t="s">
        <v>40</v>
      </c>
      <c r="D7" s="16" t="s">
        <v>29</v>
      </c>
      <c r="E7" s="33">
        <v>16</v>
      </c>
      <c r="F7" s="40">
        <v>127</v>
      </c>
      <c r="G7" s="40">
        <f>+E7*F7</f>
        <v>2032</v>
      </c>
      <c r="H7" s="40">
        <v>0</v>
      </c>
      <c r="I7" s="40">
        <f>+E7*H7</f>
        <v>0</v>
      </c>
      <c r="J7" s="40">
        <v>6</v>
      </c>
      <c r="K7" s="40">
        <f>+E7*J7</f>
        <v>96</v>
      </c>
      <c r="L7" s="40">
        <f>+G7-I7+K7</f>
        <v>2128</v>
      </c>
      <c r="M7" s="18" t="s">
        <v>25</v>
      </c>
    </row>
    <row r="8" spans="1:13" ht="30" customHeight="1" thickTop="1" thickBot="1" x14ac:dyDescent="0.3">
      <c r="A8" s="16">
        <v>19</v>
      </c>
      <c r="B8" s="8" t="s">
        <v>61</v>
      </c>
      <c r="C8" s="16" t="s">
        <v>47</v>
      </c>
      <c r="D8" s="8" t="s">
        <v>43</v>
      </c>
      <c r="E8" s="33">
        <v>16</v>
      </c>
      <c r="F8" s="40">
        <v>195</v>
      </c>
      <c r="G8" s="40">
        <f>+E8*F8</f>
        <v>3120</v>
      </c>
      <c r="H8" s="40">
        <v>4</v>
      </c>
      <c r="I8" s="40">
        <f>+E8*H8</f>
        <v>64</v>
      </c>
      <c r="J8" s="40">
        <v>0</v>
      </c>
      <c r="K8" s="40">
        <f>+E8*J8</f>
        <v>0</v>
      </c>
      <c r="L8" s="40">
        <f>+G8-I8+K8</f>
        <v>3056</v>
      </c>
      <c r="M8" s="18" t="s">
        <v>25</v>
      </c>
    </row>
    <row r="9" spans="1:13" ht="30" customHeight="1" thickTop="1" thickBot="1" x14ac:dyDescent="0.3">
      <c r="A9" s="16">
        <v>20</v>
      </c>
      <c r="B9" s="8" t="s">
        <v>36</v>
      </c>
      <c r="C9" s="16" t="s">
        <v>41</v>
      </c>
      <c r="D9" s="16" t="s">
        <v>42</v>
      </c>
      <c r="E9" s="9">
        <v>16</v>
      </c>
      <c r="F9" s="40">
        <v>195</v>
      </c>
      <c r="G9" s="40">
        <f>+E9*F9</f>
        <v>3120</v>
      </c>
      <c r="H9" s="40">
        <v>4</v>
      </c>
      <c r="I9" s="40">
        <f>+E9*H9</f>
        <v>64</v>
      </c>
      <c r="J9" s="40">
        <v>0</v>
      </c>
      <c r="K9" s="40">
        <f>+E9*J9</f>
        <v>0</v>
      </c>
      <c r="L9" s="40">
        <f>+G9-I9+K9</f>
        <v>3056</v>
      </c>
      <c r="M9" s="18"/>
    </row>
    <row r="10" spans="1:13" ht="30" customHeight="1" thickTop="1" thickBot="1" x14ac:dyDescent="0.3">
      <c r="A10" s="16">
        <v>21</v>
      </c>
      <c r="B10" s="8" t="s">
        <v>77</v>
      </c>
      <c r="C10" s="90" t="s">
        <v>78</v>
      </c>
      <c r="D10" s="90" t="s">
        <v>79</v>
      </c>
      <c r="E10" s="9">
        <v>16</v>
      </c>
      <c r="F10" s="40">
        <v>163</v>
      </c>
      <c r="G10" s="40">
        <f>+E10*F10</f>
        <v>2608</v>
      </c>
      <c r="H10" s="40">
        <v>0</v>
      </c>
      <c r="I10" s="40">
        <f>+E10*H10</f>
        <v>0</v>
      </c>
      <c r="J10" s="40">
        <v>4</v>
      </c>
      <c r="K10" s="40">
        <f>+E10*J10</f>
        <v>64</v>
      </c>
      <c r="L10" s="40">
        <f>+G10-I10+K10</f>
        <v>2672</v>
      </c>
      <c r="M10" s="18"/>
    </row>
    <row r="11" spans="1:13" ht="30" customHeight="1" thickTop="1" thickBot="1" x14ac:dyDescent="0.3">
      <c r="A11" s="16">
        <v>22</v>
      </c>
      <c r="B11" s="8" t="s">
        <v>76</v>
      </c>
      <c r="C11" s="52" t="s">
        <v>37</v>
      </c>
      <c r="D11" s="52" t="s">
        <v>38</v>
      </c>
      <c r="E11" s="9">
        <v>16</v>
      </c>
      <c r="F11" s="51">
        <v>123</v>
      </c>
      <c r="G11" s="51">
        <f>+E11*F11</f>
        <v>1968</v>
      </c>
      <c r="H11" s="51">
        <v>0</v>
      </c>
      <c r="I11" s="51">
        <f>+E11*H11</f>
        <v>0</v>
      </c>
      <c r="J11" s="51">
        <v>4</v>
      </c>
      <c r="K11" s="51">
        <f>+E11*J11</f>
        <v>64</v>
      </c>
      <c r="L11" s="51">
        <f>+G11-I11+K11</f>
        <v>2032</v>
      </c>
      <c r="M11" s="18" t="s">
        <v>33</v>
      </c>
    </row>
    <row r="12" spans="1:13" ht="30" customHeight="1" thickTop="1" x14ac:dyDescent="0.25">
      <c r="A12" s="8"/>
      <c r="B12" s="8"/>
      <c r="C12" s="9" t="s">
        <v>11</v>
      </c>
      <c r="D12" s="9"/>
      <c r="E12" s="8"/>
      <c r="F12" s="8"/>
      <c r="G12" s="10">
        <f t="shared" ref="G12:L12" si="0">SUM(G7:G11)</f>
        <v>12848</v>
      </c>
      <c r="H12" s="10">
        <f t="shared" si="0"/>
        <v>8</v>
      </c>
      <c r="I12" s="10">
        <f t="shared" si="0"/>
        <v>128</v>
      </c>
      <c r="J12" s="10">
        <f t="shared" si="0"/>
        <v>14</v>
      </c>
      <c r="K12" s="10">
        <f t="shared" si="0"/>
        <v>224</v>
      </c>
      <c r="L12" s="10">
        <f t="shared" si="0"/>
        <v>12944</v>
      </c>
      <c r="M12" s="12"/>
    </row>
    <row r="13" spans="1:13" x14ac:dyDescent="0.25">
      <c r="G13" s="34"/>
      <c r="H13" s="32"/>
      <c r="I13" s="35"/>
      <c r="J13" s="32"/>
      <c r="K13" s="36"/>
      <c r="L13" s="34"/>
    </row>
    <row r="15" spans="1:13" ht="16.5" x14ac:dyDescent="0.3">
      <c r="A15" s="104" t="s">
        <v>52</v>
      </c>
      <c r="B15" s="104"/>
      <c r="C15" s="104"/>
      <c r="D15" s="20"/>
      <c r="E15" s="20"/>
      <c r="F15" s="20"/>
      <c r="G15" s="104" t="s">
        <v>44</v>
      </c>
      <c r="H15" s="104"/>
      <c r="I15" s="104"/>
      <c r="J15" s="104"/>
      <c r="K15" s="104"/>
      <c r="L15" s="104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</row>
    <row r="17" spans="1:12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</row>
    <row r="18" spans="1:12" ht="16.5" x14ac:dyDescent="0.3">
      <c r="A18" s="101" t="s">
        <v>74</v>
      </c>
      <c r="B18" s="101"/>
      <c r="C18" s="101"/>
      <c r="D18" s="20"/>
      <c r="E18" s="20"/>
      <c r="F18" s="20"/>
      <c r="G18" s="102" t="s">
        <v>73</v>
      </c>
      <c r="H18" s="102"/>
      <c r="I18" s="102"/>
      <c r="J18" s="102"/>
      <c r="K18" s="102"/>
      <c r="L18" s="102"/>
    </row>
    <row r="19" spans="1:12" ht="16.5" x14ac:dyDescent="0.3">
      <c r="A19" s="102" t="s">
        <v>19</v>
      </c>
      <c r="B19" s="102"/>
      <c r="C19" s="102"/>
      <c r="D19" s="20"/>
      <c r="E19" s="20"/>
      <c r="F19" s="20"/>
      <c r="G19" s="102" t="s">
        <v>20</v>
      </c>
      <c r="H19" s="102"/>
      <c r="I19" s="102"/>
      <c r="J19" s="102"/>
      <c r="K19" s="102"/>
      <c r="L19" s="102"/>
    </row>
    <row r="20" spans="1:12" x14ac:dyDescent="0.25">
      <c r="B20" s="19"/>
      <c r="C20" s="19"/>
      <c r="D20" s="19"/>
      <c r="E20" s="19"/>
      <c r="F20" s="19"/>
      <c r="G20" s="19"/>
      <c r="H20" s="19"/>
      <c r="I20" s="19"/>
    </row>
  </sheetData>
  <mergeCells count="9">
    <mergeCell ref="G19:L19"/>
    <mergeCell ref="A19:C19"/>
    <mergeCell ref="G15:L15"/>
    <mergeCell ref="A15:C15"/>
    <mergeCell ref="B1:M1"/>
    <mergeCell ref="B2:M2"/>
    <mergeCell ref="B3:M3"/>
    <mergeCell ref="A18:C18"/>
    <mergeCell ref="G18:L18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25" workbookViewId="0">
      <selection activeCell="L34" sqref="L34"/>
    </sheetView>
  </sheetViews>
  <sheetFormatPr baseColWidth="10" defaultColWidth="11.375" defaultRowHeight="15" x14ac:dyDescent="0.25"/>
  <cols>
    <col min="1" max="1" width="5" style="1" customWidth="1"/>
    <col min="2" max="2" width="28.25" style="1" customWidth="1"/>
    <col min="3" max="3" width="13.75" style="1" customWidth="1"/>
    <col min="4" max="4" width="9.75" style="1" customWidth="1"/>
    <col min="5" max="5" width="6.75" style="1" customWidth="1"/>
    <col min="6" max="7" width="9.75" style="11" customWidth="1"/>
    <col min="8" max="8" width="9.75" style="11" hidden="1" customWidth="1"/>
    <col min="9" max="9" width="9.75" style="11" customWidth="1"/>
    <col min="10" max="10" width="9.75" style="11" hidden="1" customWidth="1"/>
    <col min="11" max="11" width="9.75" style="11" customWidth="1"/>
    <col min="12" max="12" width="12.625" style="11" customWidth="1"/>
    <col min="13" max="13" width="11.625" style="1" bestFit="1" customWidth="1"/>
    <col min="14" max="16384" width="11.375" style="1"/>
  </cols>
  <sheetData>
    <row r="1" spans="1:13" ht="20.100000000000001" customHeight="1" x14ac:dyDescent="0.25">
      <c r="A1" s="1" t="s">
        <v>67</v>
      </c>
    </row>
    <row r="2" spans="1:13" ht="20.100000000000001" customHeight="1" x14ac:dyDescent="0.25">
      <c r="A2" s="1" t="s">
        <v>85</v>
      </c>
    </row>
    <row r="3" spans="1:13" ht="20.100000000000001" customHeight="1" x14ac:dyDescent="0.25">
      <c r="A3" s="1" t="s">
        <v>68</v>
      </c>
    </row>
    <row r="4" spans="1:13" ht="15.75" thickBot="1" x14ac:dyDescent="0.3"/>
    <row r="5" spans="1:13" ht="30" customHeight="1" thickBot="1" x14ac:dyDescent="0.3">
      <c r="A5" s="61" t="s">
        <v>66</v>
      </c>
      <c r="B5" s="23" t="s">
        <v>2</v>
      </c>
      <c r="C5" s="23" t="s">
        <v>3</v>
      </c>
      <c r="D5" s="23" t="s">
        <v>4</v>
      </c>
      <c r="E5" s="62" t="s">
        <v>5</v>
      </c>
      <c r="F5" s="77" t="s">
        <v>6</v>
      </c>
      <c r="G5" s="77" t="s">
        <v>7</v>
      </c>
      <c r="H5" s="77" t="s">
        <v>8</v>
      </c>
      <c r="I5" s="77" t="s">
        <v>9</v>
      </c>
      <c r="J5" s="77" t="s">
        <v>53</v>
      </c>
      <c r="K5" s="77" t="s">
        <v>54</v>
      </c>
      <c r="L5" s="86" t="s">
        <v>11</v>
      </c>
    </row>
    <row r="6" spans="1:13" ht="30" customHeight="1" x14ac:dyDescent="0.25">
      <c r="A6" s="58"/>
      <c r="B6" s="69" t="s">
        <v>13</v>
      </c>
      <c r="C6" s="69"/>
      <c r="D6" s="70"/>
      <c r="E6" s="70"/>
      <c r="F6" s="73"/>
      <c r="G6" s="73"/>
      <c r="H6" s="65"/>
      <c r="I6" s="73"/>
      <c r="J6" s="65"/>
      <c r="K6" s="73"/>
      <c r="L6" s="66"/>
    </row>
    <row r="7" spans="1:13" ht="30" customHeight="1" x14ac:dyDescent="0.25">
      <c r="A7" s="44">
        <v>1</v>
      </c>
      <c r="B7" s="60" t="str">
        <f>direc!B8</f>
        <v>LUZ ADRIANA REYES LOPEZ</v>
      </c>
      <c r="C7" s="60" t="str">
        <f>direc!C8</f>
        <v>DIRECCION</v>
      </c>
      <c r="D7" s="60" t="str">
        <f>direc!D8</f>
        <v>DIRECTORA</v>
      </c>
      <c r="E7" s="71">
        <f>direc!E8</f>
        <v>16</v>
      </c>
      <c r="F7" s="59">
        <f>direc!F8</f>
        <v>335</v>
      </c>
      <c r="G7" s="59">
        <f>direc!G8</f>
        <v>5360</v>
      </c>
      <c r="H7" s="63">
        <f>direc!H8</f>
        <v>35</v>
      </c>
      <c r="I7" s="59">
        <f>direc!I8</f>
        <v>560</v>
      </c>
      <c r="J7" s="63">
        <f>direc!J8</f>
        <v>0</v>
      </c>
      <c r="K7" s="59">
        <f>direc!K8</f>
        <v>0</v>
      </c>
      <c r="L7" s="68">
        <f>direc!L8</f>
        <v>4800</v>
      </c>
      <c r="M7" s="82"/>
    </row>
    <row r="8" spans="1:13" ht="30" customHeight="1" x14ac:dyDescent="0.25">
      <c r="A8" s="44">
        <v>2</v>
      </c>
      <c r="B8" s="60" t="str">
        <f>direc!B9</f>
        <v>FRANCISCO JAVIER ARCEO GONZALEZ</v>
      </c>
      <c r="C8" s="60" t="s">
        <v>47</v>
      </c>
      <c r="D8" s="60" t="s">
        <v>48</v>
      </c>
      <c r="E8" s="71">
        <v>16</v>
      </c>
      <c r="F8" s="72">
        <v>205</v>
      </c>
      <c r="G8" s="72">
        <f>+E8*F8</f>
        <v>3280</v>
      </c>
      <c r="H8" s="64">
        <v>5</v>
      </c>
      <c r="I8" s="72">
        <f>+E8*H8</f>
        <v>80</v>
      </c>
      <c r="J8" s="64">
        <v>0</v>
      </c>
      <c r="K8" s="72">
        <f>+E8*J8</f>
        <v>0</v>
      </c>
      <c r="L8" s="67">
        <f>+G8-I8+K8</f>
        <v>3200</v>
      </c>
      <c r="M8" s="82"/>
    </row>
    <row r="9" spans="1:13" ht="30" customHeight="1" x14ac:dyDescent="0.25">
      <c r="A9" s="44">
        <f>direc!A10</f>
        <v>3</v>
      </c>
      <c r="B9" s="44" t="str">
        <f>direc!B10</f>
        <v>MONSERATT HERNANDEZ MARTINEZ</v>
      </c>
      <c r="C9" s="44" t="str">
        <f>direc!C10</f>
        <v>ADMINISTRATIVO</v>
      </c>
      <c r="D9" s="44" t="str">
        <f>direc!D10</f>
        <v>AUXILIAR CONTAB</v>
      </c>
      <c r="E9" s="87">
        <f>direc!E10</f>
        <v>16</v>
      </c>
      <c r="F9" s="57">
        <f>direc!F10</f>
        <v>163</v>
      </c>
      <c r="G9" s="57">
        <f>direc!G10</f>
        <v>2608</v>
      </c>
      <c r="H9" s="57">
        <f>direc!H10</f>
        <v>0</v>
      </c>
      <c r="I9" s="57">
        <f>direc!I10</f>
        <v>0</v>
      </c>
      <c r="J9" s="57">
        <f>direc!J10</f>
        <v>4</v>
      </c>
      <c r="K9" s="57">
        <f>direc!K10</f>
        <v>64</v>
      </c>
      <c r="L9" s="59">
        <f>direc!L10</f>
        <v>2672</v>
      </c>
      <c r="M9" s="82"/>
    </row>
    <row r="10" spans="1:13" ht="30" customHeight="1" x14ac:dyDescent="0.25">
      <c r="A10" s="44">
        <f>direc!A11</f>
        <v>4</v>
      </c>
      <c r="B10" s="44" t="str">
        <f>direc!B11</f>
        <v>OSVALDO TORRES MARTINEZ</v>
      </c>
      <c r="C10" s="44" t="str">
        <f>direc!C11</f>
        <v>JURIDICO</v>
      </c>
      <c r="D10" s="44" t="str">
        <f>direc!D11</f>
        <v>JURIDICO</v>
      </c>
      <c r="E10" s="87">
        <f>direc!E11</f>
        <v>16</v>
      </c>
      <c r="F10" s="57">
        <f>direc!F11</f>
        <v>250</v>
      </c>
      <c r="G10" s="57">
        <f>direc!G11</f>
        <v>4000</v>
      </c>
      <c r="H10" s="57">
        <f>direc!H11</f>
        <v>16</v>
      </c>
      <c r="I10" s="57">
        <f>direc!I11</f>
        <v>256</v>
      </c>
      <c r="J10" s="57">
        <f>direc!J11</f>
        <v>0</v>
      </c>
      <c r="K10" s="57">
        <f>direc!K11</f>
        <v>0</v>
      </c>
      <c r="L10" s="59">
        <f>direc!L11</f>
        <v>3744</v>
      </c>
      <c r="M10" s="82"/>
    </row>
    <row r="11" spans="1:13" ht="30" customHeight="1" x14ac:dyDescent="0.25">
      <c r="A11" s="44">
        <f>CAIC!A7</f>
        <v>5</v>
      </c>
      <c r="B11" s="60" t="str">
        <f>CAIC!B7</f>
        <v>ELIZABETH ALZAGA AVILA</v>
      </c>
      <c r="C11" s="60" t="str">
        <f>CAIC!C7</f>
        <v>MAESTRA CAIC</v>
      </c>
      <c r="D11" s="60" t="str">
        <f>CAIC!D7</f>
        <v>MAESTRA</v>
      </c>
      <c r="E11" s="71">
        <f>CAIC!E7</f>
        <v>16</v>
      </c>
      <c r="F11" s="59">
        <f>CAIC!F7</f>
        <v>161</v>
      </c>
      <c r="G11" s="59">
        <f>CAIC!G7</f>
        <v>2576</v>
      </c>
      <c r="H11" s="63">
        <f>CAIC!H7</f>
        <v>0</v>
      </c>
      <c r="I11" s="59">
        <f>CAIC!I7</f>
        <v>0</v>
      </c>
      <c r="J11" s="63">
        <f>CAIC!J7</f>
        <v>4</v>
      </c>
      <c r="K11" s="59">
        <f>CAIC!K7</f>
        <v>64</v>
      </c>
      <c r="L11" s="68">
        <f>CAIC!L7</f>
        <v>2640</v>
      </c>
      <c r="M11" s="82"/>
    </row>
    <row r="12" spans="1:13" ht="30" customHeight="1" x14ac:dyDescent="0.25">
      <c r="A12" s="44">
        <f>CAIC!A8</f>
        <v>6</v>
      </c>
      <c r="B12" s="60" t="str">
        <f>CAIC!B8</f>
        <v xml:space="preserve">LIDIA PRISCILLA ENCISO BAUTISTA            </v>
      </c>
      <c r="C12" s="60" t="str">
        <f>CAIC!C8</f>
        <v>MAESTRA CAIC</v>
      </c>
      <c r="D12" s="60" t="str">
        <f>CAIC!D8</f>
        <v>MAESTRA</v>
      </c>
      <c r="E12" s="71">
        <f>CAIC!E8</f>
        <v>16</v>
      </c>
      <c r="F12" s="59">
        <f>CAIC!F8</f>
        <v>134</v>
      </c>
      <c r="G12" s="59">
        <f>CAIC!G8</f>
        <v>2144</v>
      </c>
      <c r="H12" s="63">
        <f>CAIC!H8</f>
        <v>0</v>
      </c>
      <c r="I12" s="59">
        <f>CAIC!I8</f>
        <v>0</v>
      </c>
      <c r="J12" s="63">
        <f>CAIC!J8</f>
        <v>5</v>
      </c>
      <c r="K12" s="59">
        <f>CAIC!K8</f>
        <v>80</v>
      </c>
      <c r="L12" s="68">
        <f>CAIC!L8</f>
        <v>2224</v>
      </c>
      <c r="M12" s="82"/>
    </row>
    <row r="13" spans="1:13" ht="30" customHeight="1" x14ac:dyDescent="0.25">
      <c r="A13" s="44">
        <f>CAIC!A9</f>
        <v>7</v>
      </c>
      <c r="B13" s="60" t="str">
        <f>CAIC!B9</f>
        <v xml:space="preserve">MONICA CERVANTES AYAR                         </v>
      </c>
      <c r="C13" s="60" t="str">
        <f>CAIC!C9</f>
        <v>MAESTRA CAIC</v>
      </c>
      <c r="D13" s="60" t="str">
        <f>CAIC!D9</f>
        <v>MAESTRA</v>
      </c>
      <c r="E13" s="71">
        <f>CAIC!E9</f>
        <v>16</v>
      </c>
      <c r="F13" s="59">
        <f>CAIC!F9</f>
        <v>143</v>
      </c>
      <c r="G13" s="59">
        <f>CAIC!G9</f>
        <v>2288</v>
      </c>
      <c r="H13" s="63">
        <f>CAIC!H9</f>
        <v>0</v>
      </c>
      <c r="I13" s="59">
        <f>CAIC!I9</f>
        <v>0</v>
      </c>
      <c r="J13" s="63">
        <f>CAIC!J9</f>
        <v>4</v>
      </c>
      <c r="K13" s="59">
        <f>CAIC!K9</f>
        <v>64</v>
      </c>
      <c r="L13" s="68">
        <f>CAIC!L9</f>
        <v>2352</v>
      </c>
      <c r="M13" s="82"/>
    </row>
    <row r="14" spans="1:13" ht="30" customHeight="1" x14ac:dyDescent="0.25">
      <c r="A14" s="44">
        <f>CAIC!A10</f>
        <v>8</v>
      </c>
      <c r="B14" s="60" t="str">
        <f>CAIC!B10</f>
        <v xml:space="preserve">ELIZABETH IVARRA GARCIA                        </v>
      </c>
      <c r="C14" s="60" t="str">
        <f>CAIC!C10</f>
        <v>AUXILIAR CAIC</v>
      </c>
      <c r="D14" s="60" t="str">
        <f>CAIC!D10</f>
        <v>AUXILIAR</v>
      </c>
      <c r="E14" s="71">
        <f>CAIC!E10</f>
        <v>16</v>
      </c>
      <c r="F14" s="59">
        <f>CAIC!F10</f>
        <v>123</v>
      </c>
      <c r="G14" s="59">
        <f>CAIC!G10</f>
        <v>1968</v>
      </c>
      <c r="H14" s="63">
        <f>CAIC!H10</f>
        <v>0</v>
      </c>
      <c r="I14" s="59">
        <f>CAIC!I10</f>
        <v>0</v>
      </c>
      <c r="J14" s="63">
        <f>CAIC!J10</f>
        <v>4</v>
      </c>
      <c r="K14" s="59">
        <f>CAIC!K10</f>
        <v>64</v>
      </c>
      <c r="L14" s="68">
        <f>CAIC!L10</f>
        <v>2032</v>
      </c>
      <c r="M14" s="82"/>
    </row>
    <row r="15" spans="1:13" ht="30" customHeight="1" x14ac:dyDescent="0.25">
      <c r="A15" s="44">
        <f>CAIC!A11</f>
        <v>9</v>
      </c>
      <c r="B15" s="60" t="str">
        <f>CAIC!B11</f>
        <v>IRMA MARTINEZ ADATA</v>
      </c>
      <c r="C15" s="60" t="str">
        <f>CAIC!C11</f>
        <v>COCINA CAIC</v>
      </c>
      <c r="D15" s="60" t="str">
        <f>CAIC!D11</f>
        <v>COCINERA</v>
      </c>
      <c r="E15" s="71">
        <f>CAIC!E11</f>
        <v>16</v>
      </c>
      <c r="F15" s="59">
        <f>CAIC!F11</f>
        <v>127</v>
      </c>
      <c r="G15" s="59">
        <f>CAIC!G11</f>
        <v>2032</v>
      </c>
      <c r="H15" s="63">
        <f>CAIC!H11</f>
        <v>0</v>
      </c>
      <c r="I15" s="59">
        <f>CAIC!I11</f>
        <v>0</v>
      </c>
      <c r="J15" s="63">
        <f>CAIC!J11</f>
        <v>6</v>
      </c>
      <c r="K15" s="59">
        <f>CAIC!K11</f>
        <v>96</v>
      </c>
      <c r="L15" s="68">
        <f>CAIC!L11</f>
        <v>2128</v>
      </c>
      <c r="M15" s="82"/>
    </row>
    <row r="16" spans="1:13" ht="30" customHeight="1" x14ac:dyDescent="0.25">
      <c r="A16" s="44">
        <f>CAIC!A12</f>
        <v>10</v>
      </c>
      <c r="B16" s="60" t="str">
        <f>CAIC!B12</f>
        <v>BERTHA ALICIA RUIZ ROSALEZ</v>
      </c>
      <c r="C16" s="60" t="str">
        <f>CAIC!C12</f>
        <v>COCINA CAIC</v>
      </c>
      <c r="D16" s="60" t="str">
        <f>CAIC!D12</f>
        <v>AYUDANTE COCINERA</v>
      </c>
      <c r="E16" s="71">
        <f>CAIC!E12</f>
        <v>16</v>
      </c>
      <c r="F16" s="59">
        <f>CAIC!F12</f>
        <v>123</v>
      </c>
      <c r="G16" s="59">
        <f>CAIC!G12</f>
        <v>1968</v>
      </c>
      <c r="H16" s="63">
        <f>CAIC!H12</f>
        <v>0</v>
      </c>
      <c r="I16" s="59">
        <f>CAIC!I12</f>
        <v>0</v>
      </c>
      <c r="J16" s="63">
        <f>CAIC!J12</f>
        <v>4</v>
      </c>
      <c r="K16" s="59">
        <f>CAIC!K12</f>
        <v>64</v>
      </c>
      <c r="L16" s="68">
        <f>CAIC!L12</f>
        <v>2032</v>
      </c>
      <c r="M16" s="82"/>
    </row>
    <row r="17" spans="1:13" ht="30" customHeight="1" x14ac:dyDescent="0.25">
      <c r="A17" s="44">
        <f>'DESPENSA COMEDER'!A7</f>
        <v>11</v>
      </c>
      <c r="B17" s="60" t="str">
        <f>'DESPENSA COMEDER'!B7</f>
        <v>MA. DE LOS MILAGROS VAZQUEZ FLORES</v>
      </c>
      <c r="C17" s="83" t="str">
        <f>'DESPENSA COMEDER'!C7</f>
        <v>DESPENSA, PROALIMNE</v>
      </c>
      <c r="D17" s="60" t="str">
        <f>'DESPENSA COMEDER'!D7</f>
        <v>ENCARGADA</v>
      </c>
      <c r="E17" s="71">
        <f>'DESPENSA COMEDER'!E7</f>
        <v>16</v>
      </c>
      <c r="F17" s="59">
        <f>'DESPENSA COMEDER'!F7</f>
        <v>205</v>
      </c>
      <c r="G17" s="59">
        <f>'DESPENSA COMEDER'!G7</f>
        <v>3280</v>
      </c>
      <c r="H17" s="63">
        <f>'DESPENSA COMEDER'!H7</f>
        <v>5</v>
      </c>
      <c r="I17" s="59">
        <f>'DESPENSA COMEDER'!I7</f>
        <v>80</v>
      </c>
      <c r="J17" s="63">
        <f>'DESPENSA COMEDER'!J7</f>
        <v>0</v>
      </c>
      <c r="K17" s="59">
        <f>'DESPENSA COMEDER'!K7</f>
        <v>0</v>
      </c>
      <c r="L17" s="68">
        <f>'DESPENSA COMEDER'!L7</f>
        <v>3200</v>
      </c>
      <c r="M17" s="82"/>
    </row>
    <row r="18" spans="1:13" ht="30" customHeight="1" x14ac:dyDescent="0.25">
      <c r="A18" s="44">
        <f>'DESPENSA COMEDER'!A8</f>
        <v>12</v>
      </c>
      <c r="B18" s="60" t="str">
        <f>'DESPENSA COMEDER'!B8</f>
        <v>SANDRA DIAZ RAYGOZA</v>
      </c>
      <c r="C18" s="83" t="s">
        <v>83</v>
      </c>
      <c r="D18" s="60" t="s">
        <v>84</v>
      </c>
      <c r="E18" s="71">
        <f>'DESPENSA COMEDER'!E8</f>
        <v>16</v>
      </c>
      <c r="F18" s="59">
        <f>'DESPENSA COMEDER'!F8</f>
        <v>123</v>
      </c>
      <c r="G18" s="59">
        <f>'DESPENSA COMEDER'!G8</f>
        <v>1968</v>
      </c>
      <c r="H18" s="63">
        <f>'DESPENSA COMEDER'!H8</f>
        <v>0</v>
      </c>
      <c r="I18" s="59">
        <f>'DESPENSA COMEDER'!I8</f>
        <v>0</v>
      </c>
      <c r="J18" s="63">
        <f>'DESPENSA COMEDER'!J8</f>
        <v>4</v>
      </c>
      <c r="K18" s="59">
        <f>'DESPENSA COMEDER'!K8</f>
        <v>64</v>
      </c>
      <c r="L18" s="68">
        <f>'DESPENSA COMEDER'!L8</f>
        <v>2032</v>
      </c>
      <c r="M18" s="82"/>
    </row>
    <row r="19" spans="1:13" ht="30" customHeight="1" x14ac:dyDescent="0.25">
      <c r="A19" s="44">
        <f>'DESPENSA COMEDER'!A9</f>
        <v>13</v>
      </c>
      <c r="B19" s="60" t="str">
        <f>'DESPENSA COMEDER'!B9</f>
        <v>ALEJANDRA RODRIGUEZ CASTRO</v>
      </c>
      <c r="C19" s="60" t="str">
        <f>'DESPENSA COMEDER'!C9</f>
        <v>UBR</v>
      </c>
      <c r="D19" s="60" t="str">
        <f>'DESPENSA COMEDER'!D9</f>
        <v>AUXILIAR</v>
      </c>
      <c r="E19" s="71">
        <f>'DESPENSA COMEDER'!E9</f>
        <v>16</v>
      </c>
      <c r="F19" s="59">
        <f>'DESPENSA COMEDER'!F9</f>
        <v>97</v>
      </c>
      <c r="G19" s="59">
        <f>'DESPENSA COMEDER'!G9</f>
        <v>1552</v>
      </c>
      <c r="H19" s="63">
        <f>'DESPENSA COMEDER'!H9</f>
        <v>0</v>
      </c>
      <c r="I19" s="59">
        <f>'DESPENSA COMEDER'!I9</f>
        <v>0</v>
      </c>
      <c r="J19" s="63">
        <f>'DESPENSA COMEDER'!J9</f>
        <v>8</v>
      </c>
      <c r="K19" s="59">
        <f>'DESPENSA COMEDER'!K9</f>
        <v>128</v>
      </c>
      <c r="L19" s="68">
        <f>'DESPENSA COMEDER'!L9</f>
        <v>1680</v>
      </c>
      <c r="M19" s="82"/>
    </row>
    <row r="20" spans="1:13" ht="30" customHeight="1" x14ac:dyDescent="0.25">
      <c r="A20" s="44">
        <f>'DESPENSA COMEDER'!A10</f>
        <v>14</v>
      </c>
      <c r="B20" s="60" t="str">
        <f>'DESPENSA COMEDER'!B10</f>
        <v>MARIA ELENA LOPEZ MOJICA</v>
      </c>
      <c r="C20" s="83" t="str">
        <f>'DESPENSA COMEDER'!C10</f>
        <v>COMEDOR ASISTENCIAL</v>
      </c>
      <c r="D20" s="60" t="str">
        <f>'DESPENSA COMEDER'!D10</f>
        <v>ENCARGADA</v>
      </c>
      <c r="E20" s="71">
        <f>'DESPENSA COMEDER'!E10</f>
        <v>16</v>
      </c>
      <c r="F20" s="59">
        <f>'DESPENSA COMEDER'!F10</f>
        <v>127</v>
      </c>
      <c r="G20" s="59">
        <f>'DESPENSA COMEDER'!G10</f>
        <v>2032</v>
      </c>
      <c r="H20" s="63">
        <f>'DESPENSA COMEDER'!H10</f>
        <v>0</v>
      </c>
      <c r="I20" s="59">
        <f>'DESPENSA COMEDER'!I10</f>
        <v>0</v>
      </c>
      <c r="J20" s="63">
        <f>'DESPENSA COMEDER'!J10</f>
        <v>6</v>
      </c>
      <c r="K20" s="59">
        <f>'DESPENSA COMEDER'!K10</f>
        <v>96</v>
      </c>
      <c r="L20" s="68">
        <f>'DESPENSA COMEDER'!L10</f>
        <v>2128</v>
      </c>
      <c r="M20" s="82"/>
    </row>
    <row r="21" spans="1:13" ht="30" customHeight="1" x14ac:dyDescent="0.25">
      <c r="A21" s="44">
        <f>'DESPENSA COMEDER'!A11</f>
        <v>15</v>
      </c>
      <c r="B21" s="60" t="str">
        <f>'DESPENSA COMEDER'!B11</f>
        <v>MARIVEL DIAZ BARRAGAN</v>
      </c>
      <c r="C21" s="83" t="str">
        <f>'DESPENSA COMEDER'!C11</f>
        <v>COMEDOR ASISTENCIAL</v>
      </c>
      <c r="D21" s="60" t="str">
        <f>'DESPENSA COMEDER'!D11</f>
        <v>AYUDANTE COMEDOR</v>
      </c>
      <c r="E21" s="71">
        <f>'DESPENSA COMEDER'!E11</f>
        <v>16</v>
      </c>
      <c r="F21" s="59">
        <f>'DESPENSA COMEDER'!F11</f>
        <v>123</v>
      </c>
      <c r="G21" s="59">
        <f>'DESPENSA COMEDER'!G11</f>
        <v>1968</v>
      </c>
      <c r="H21" s="63">
        <f>'DESPENSA COMEDER'!H11</f>
        <v>0</v>
      </c>
      <c r="I21" s="59">
        <f>'DESPENSA COMEDER'!I11</f>
        <v>0</v>
      </c>
      <c r="J21" s="63">
        <f>'DESPENSA COMEDER'!J11</f>
        <v>4</v>
      </c>
      <c r="K21" s="59">
        <f>'DESPENSA COMEDER'!K11</f>
        <v>64</v>
      </c>
      <c r="L21" s="68">
        <f>'DESPENSA COMEDER'!L11</f>
        <v>2032</v>
      </c>
      <c r="M21" s="82"/>
    </row>
    <row r="22" spans="1:13" ht="30" customHeight="1" x14ac:dyDescent="0.25">
      <c r="A22" s="44">
        <f>'DESPENSA COMEDER'!A12</f>
        <v>16</v>
      </c>
      <c r="B22" s="60" t="str">
        <f>'DESPENSA COMEDER'!B12</f>
        <v>ELIA KARINA GALVEZ BARRAGAN</v>
      </c>
      <c r="C22" s="83" t="str">
        <f>'DESPENSA COMEDER'!C12</f>
        <v>COMEDOR ASISTENCIAL</v>
      </c>
      <c r="D22" s="60" t="str">
        <f>'DESPENSA COMEDER'!D12</f>
        <v>AUXILIAR</v>
      </c>
      <c r="E22" s="71">
        <f>'DESPENSA COMEDER'!E12</f>
        <v>16</v>
      </c>
      <c r="F22" s="59">
        <f>'DESPENSA COMEDER'!F12</f>
        <v>121</v>
      </c>
      <c r="G22" s="59">
        <f>'DESPENSA COMEDER'!G12</f>
        <v>1936</v>
      </c>
      <c r="H22" s="63">
        <f>'DESPENSA COMEDER'!H12</f>
        <v>0</v>
      </c>
      <c r="I22" s="59">
        <f>'DESPENSA COMEDER'!I12</f>
        <v>0</v>
      </c>
      <c r="J22" s="63">
        <f>'DESPENSA COMEDER'!J12</f>
        <v>6</v>
      </c>
      <c r="K22" s="59">
        <f>'DESPENSA COMEDER'!K12</f>
        <v>96</v>
      </c>
      <c r="L22" s="68">
        <f>'DESPENSA COMEDER'!L12</f>
        <v>2032</v>
      </c>
      <c r="M22" s="82"/>
    </row>
    <row r="23" spans="1:13" ht="30" customHeight="1" x14ac:dyDescent="0.25">
      <c r="A23" s="44">
        <f>'DESPENSA COMEDER'!A13</f>
        <v>17</v>
      </c>
      <c r="B23" s="60" t="str">
        <f>'DESPENSA COMEDER'!B13</f>
        <v>IRMA MITZELA SOTELO AGUAYO</v>
      </c>
      <c r="C23" s="83" t="str">
        <f>'DESPENSA COMEDER'!C13</f>
        <v>COMEDOR ASISTENCIAL</v>
      </c>
      <c r="D23" s="60" t="str">
        <f>'DESPENSA COMEDER'!D13</f>
        <v>NUTRIOLOGA</v>
      </c>
      <c r="E23" s="71">
        <f>'DESPENSA COMEDER'!E13</f>
        <v>16</v>
      </c>
      <c r="F23" s="59">
        <f>'DESPENSA COMEDER'!F13</f>
        <v>127</v>
      </c>
      <c r="G23" s="59">
        <f>'DESPENSA COMEDER'!G13</f>
        <v>2032</v>
      </c>
      <c r="H23" s="63">
        <f>'DESPENSA COMEDER'!H13</f>
        <v>0</v>
      </c>
      <c r="I23" s="59">
        <f>'DESPENSA COMEDER'!I13</f>
        <v>0</v>
      </c>
      <c r="J23" s="63">
        <f>'DESPENSA COMEDER'!J13</f>
        <v>6</v>
      </c>
      <c r="K23" s="59">
        <f>'DESPENSA COMEDER'!K13</f>
        <v>96</v>
      </c>
      <c r="L23" s="68">
        <f>'DESPENSA COMEDER'!L13</f>
        <v>2128</v>
      </c>
      <c r="M23" s="82"/>
    </row>
    <row r="24" spans="1:13" ht="30" customHeight="1" x14ac:dyDescent="0.25">
      <c r="A24" s="44">
        <f>'CASA DIA TRAB SOC PSICOL'!A7</f>
        <v>18</v>
      </c>
      <c r="B24" s="60" t="str">
        <f>'CASA DIA TRAB SOC PSICOL'!B7</f>
        <v>MA. GUADALUPE MASCOT MANZO</v>
      </c>
      <c r="C24" s="60" t="str">
        <f>'CASA DIA TRAB SOC PSICOL'!C7</f>
        <v>CASA DIA</v>
      </c>
      <c r="D24" s="60" t="str">
        <f>'CASA DIA TRAB SOC PSICOL'!D7</f>
        <v>AUXILIAR</v>
      </c>
      <c r="E24" s="71">
        <f>'CASA DIA TRAB SOC PSICOL'!E7</f>
        <v>16</v>
      </c>
      <c r="F24" s="59">
        <f>'CASA DIA TRAB SOC PSICOL'!F7</f>
        <v>127</v>
      </c>
      <c r="G24" s="59">
        <f>'CASA DIA TRAB SOC PSICOL'!G7</f>
        <v>2032</v>
      </c>
      <c r="H24" s="63">
        <f>'CASA DIA TRAB SOC PSICOL'!H7</f>
        <v>0</v>
      </c>
      <c r="I24" s="59">
        <f>'CASA DIA TRAB SOC PSICOL'!I7</f>
        <v>0</v>
      </c>
      <c r="J24" s="63">
        <f>'CASA DIA TRAB SOC PSICOL'!J7</f>
        <v>6</v>
      </c>
      <c r="K24" s="59">
        <f>'CASA DIA TRAB SOC PSICOL'!K7</f>
        <v>96</v>
      </c>
      <c r="L24" s="68">
        <f>'CASA DIA TRAB SOC PSICOL'!L7</f>
        <v>2128</v>
      </c>
      <c r="M24" s="82"/>
    </row>
    <row r="25" spans="1:13" ht="30" customHeight="1" x14ac:dyDescent="0.25">
      <c r="A25" s="44">
        <f>'CASA DIA TRAB SOC PSICOL'!A8</f>
        <v>19</v>
      </c>
      <c r="B25" s="60" t="str">
        <f>'CASA DIA TRAB SOC PSICOL'!B8</f>
        <v>ADRIANA YAZMIN MARTINEZ REYES</v>
      </c>
      <c r="C25" s="94" t="s">
        <v>41</v>
      </c>
      <c r="D25" s="94" t="s">
        <v>42</v>
      </c>
      <c r="E25" s="71">
        <f>'CASA DIA TRAB SOC PSICOL'!E8</f>
        <v>16</v>
      </c>
      <c r="F25" s="59">
        <f>'CASA DIA TRAB SOC PSICOL'!F8</f>
        <v>195</v>
      </c>
      <c r="G25" s="59">
        <f>'CASA DIA TRAB SOC PSICOL'!G8</f>
        <v>3120</v>
      </c>
      <c r="H25" s="63">
        <f>'CASA DIA TRAB SOC PSICOL'!H8</f>
        <v>4</v>
      </c>
      <c r="I25" s="59">
        <f>'CASA DIA TRAB SOC PSICOL'!I8</f>
        <v>64</v>
      </c>
      <c r="J25" s="63">
        <f>'CASA DIA TRAB SOC PSICOL'!J8</f>
        <v>0</v>
      </c>
      <c r="K25" s="59">
        <f>'CASA DIA TRAB SOC PSICOL'!K8</f>
        <v>0</v>
      </c>
      <c r="L25" s="68">
        <f>'CASA DIA TRAB SOC PSICOL'!L8</f>
        <v>3056</v>
      </c>
      <c r="M25" s="82"/>
    </row>
    <row r="26" spans="1:13" ht="30" customHeight="1" x14ac:dyDescent="0.25">
      <c r="A26" s="91">
        <v>20</v>
      </c>
      <c r="B26" s="93" t="s">
        <v>36</v>
      </c>
      <c r="C26" s="94" t="s">
        <v>41</v>
      </c>
      <c r="D26" s="94" t="s">
        <v>42</v>
      </c>
      <c r="E26" s="99">
        <v>16</v>
      </c>
      <c r="F26" s="96">
        <v>195</v>
      </c>
      <c r="G26" s="96">
        <f>+E26*F26</f>
        <v>3120</v>
      </c>
      <c r="H26" s="97">
        <v>4</v>
      </c>
      <c r="I26" s="92">
        <f>+E26*H26</f>
        <v>64</v>
      </c>
      <c r="J26" s="95">
        <v>0</v>
      </c>
      <c r="K26" s="92">
        <f>+E26*J26</f>
        <v>0</v>
      </c>
      <c r="L26" s="98">
        <f>+G26-I26+K26</f>
        <v>3056</v>
      </c>
      <c r="M26" s="82"/>
    </row>
    <row r="27" spans="1:13" ht="30" customHeight="1" x14ac:dyDescent="0.25">
      <c r="A27" s="44">
        <f>'CASA DIA TRAB SOC PSICOL'!A10</f>
        <v>21</v>
      </c>
      <c r="B27" s="60" t="str">
        <f>'CASA DIA TRAB SOC PSICOL'!B10</f>
        <v>ANA PATRICIA LEPE DOMINGUEZ</v>
      </c>
      <c r="C27" s="83" t="str">
        <f>'CASA DIA TRAB SOC PSICOL'!C10</f>
        <v>TRABAJADORA SOCIAL</v>
      </c>
      <c r="D27" s="83" t="str">
        <f>'CASA DIA TRAB SOC PSICOL'!D10</f>
        <v>TABAJADORA SOCIAL</v>
      </c>
      <c r="E27" s="71">
        <f>'CASA DIA TRAB SOC PSICOL'!E10</f>
        <v>16</v>
      </c>
      <c r="F27" s="59">
        <f>'CASA DIA TRAB SOC PSICOL'!F10</f>
        <v>163</v>
      </c>
      <c r="G27" s="68">
        <f>'CASA DIA TRAB SOC PSICOL'!G10</f>
        <v>2608</v>
      </c>
      <c r="H27" s="63">
        <f>'CASA DIA TRAB SOC PSICOL'!H10</f>
        <v>0</v>
      </c>
      <c r="I27" s="59">
        <f>'CASA DIA TRAB SOC PSICOL'!I10</f>
        <v>0</v>
      </c>
      <c r="J27" s="63">
        <f>'CASA DIA TRAB SOC PSICOL'!J10</f>
        <v>4</v>
      </c>
      <c r="K27" s="59">
        <f>'CASA DIA TRAB SOC PSICOL'!K10</f>
        <v>64</v>
      </c>
      <c r="L27" s="68">
        <f>'CASA DIA TRAB SOC PSICOL'!L10</f>
        <v>2672</v>
      </c>
      <c r="M27" s="82"/>
    </row>
    <row r="28" spans="1:13" ht="30" customHeight="1" thickBot="1" x14ac:dyDescent="0.3">
      <c r="A28" s="44">
        <f>'CASA DIA TRAB SOC PSICOL'!A11</f>
        <v>22</v>
      </c>
      <c r="B28" s="60" t="str">
        <f>'CASA DIA TRAB SOC PSICOL'!B11</f>
        <v>FRANCISCO JAVIER VALENCIA CHAVEZ</v>
      </c>
      <c r="C28" s="83" t="s">
        <v>81</v>
      </c>
      <c r="D28" s="60" t="s">
        <v>82</v>
      </c>
      <c r="E28" s="71">
        <f>'CASA DIA TRAB SOC PSICOL'!E11</f>
        <v>16</v>
      </c>
      <c r="F28" s="59">
        <f>'CASA DIA TRAB SOC PSICOL'!F11</f>
        <v>123</v>
      </c>
      <c r="G28" s="59">
        <f>'CASA DIA TRAB SOC PSICOL'!G11</f>
        <v>1968</v>
      </c>
      <c r="H28" s="63">
        <f>'CASA DIA TRAB SOC PSICOL'!H11</f>
        <v>0</v>
      </c>
      <c r="I28" s="59">
        <f>'CASA DIA TRAB SOC PSICOL'!I11</f>
        <v>0</v>
      </c>
      <c r="J28" s="63">
        <f>'CASA DIA TRAB SOC PSICOL'!J11</f>
        <v>4</v>
      </c>
      <c r="K28" s="59">
        <f>'CASA DIA TRAB SOC PSICOL'!K11</f>
        <v>64</v>
      </c>
      <c r="L28" s="68">
        <f>'CASA DIA TRAB SOC PSICOL'!L11</f>
        <v>2032</v>
      </c>
      <c r="M28" s="82"/>
    </row>
    <row r="29" spans="1:13" ht="30" customHeight="1" thickBot="1" x14ac:dyDescent="0.3">
      <c r="A29" s="74"/>
      <c r="B29" s="75" t="s">
        <v>11</v>
      </c>
      <c r="C29" s="75"/>
      <c r="D29" s="74"/>
      <c r="E29" s="76"/>
      <c r="F29" s="78"/>
      <c r="G29" s="79">
        <f>SUM(G7:G28)</f>
        <v>55840</v>
      </c>
      <c r="H29" s="80">
        <v>68.8</v>
      </c>
      <c r="I29" s="80">
        <f>SUM(I7:I28)</f>
        <v>1104</v>
      </c>
      <c r="J29" s="80">
        <f>SUM(J7:J28)</f>
        <v>79</v>
      </c>
      <c r="K29" s="80">
        <f>SUM(K7:K28)</f>
        <v>1264</v>
      </c>
      <c r="L29" s="81">
        <f>SUM(L7:L28)</f>
        <v>56000</v>
      </c>
      <c r="M29" s="84"/>
    </row>
    <row r="32" spans="1:13" ht="16.5" x14ac:dyDescent="0.3">
      <c r="A32" s="105"/>
      <c r="B32" s="105"/>
      <c r="C32" s="105"/>
      <c r="D32" s="20"/>
      <c r="E32" s="20"/>
      <c r="F32" s="20"/>
      <c r="G32" s="105"/>
      <c r="H32" s="105"/>
      <c r="I32" s="105"/>
      <c r="J32" s="105"/>
      <c r="K32" s="105"/>
      <c r="L32" s="105"/>
    </row>
    <row r="33" spans="1:12" ht="16.5" x14ac:dyDescent="0.3">
      <c r="A33" s="7"/>
      <c r="B33" s="100"/>
      <c r="C33" s="100"/>
      <c r="D33" s="20"/>
      <c r="E33" s="20"/>
      <c r="F33" s="20"/>
      <c r="G33" s="38"/>
      <c r="H33" s="38"/>
      <c r="I33" s="20"/>
      <c r="J33" s="20"/>
      <c r="K33" s="20"/>
      <c r="L33" s="20"/>
    </row>
    <row r="34" spans="1:12" ht="16.5" x14ac:dyDescent="0.3">
      <c r="A34" s="7"/>
      <c r="B34" s="100"/>
      <c r="C34" s="100"/>
      <c r="D34" s="20"/>
      <c r="E34" s="20"/>
      <c r="F34" s="20"/>
      <c r="G34" s="38"/>
      <c r="H34" s="38"/>
      <c r="I34" s="20"/>
      <c r="J34" s="20"/>
      <c r="K34" s="20"/>
      <c r="L34" s="20"/>
    </row>
    <row r="35" spans="1:12" ht="16.5" x14ac:dyDescent="0.3">
      <c r="A35" s="106"/>
      <c r="B35" s="106"/>
      <c r="C35" s="106"/>
      <c r="D35" s="20"/>
      <c r="E35" s="20"/>
      <c r="F35" s="20"/>
      <c r="G35" s="107"/>
      <c r="H35" s="107"/>
      <c r="I35" s="107"/>
      <c r="J35" s="107"/>
      <c r="K35" s="107"/>
      <c r="L35" s="107"/>
    </row>
    <row r="36" spans="1:12" ht="16.5" x14ac:dyDescent="0.3">
      <c r="A36" s="107"/>
      <c r="B36" s="107"/>
      <c r="C36" s="107"/>
      <c r="D36" s="20"/>
      <c r="E36" s="20"/>
      <c r="F36" s="20"/>
      <c r="G36" s="107"/>
      <c r="H36" s="107"/>
      <c r="I36" s="107"/>
      <c r="J36" s="107"/>
      <c r="K36" s="107"/>
      <c r="L36" s="107"/>
    </row>
  </sheetData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2016-04-01T16:01:47Z</cp:lastPrinted>
  <dcterms:created xsi:type="dcterms:W3CDTF">2015-09-29T01:57:28Z</dcterms:created>
  <dcterms:modified xsi:type="dcterms:W3CDTF">2016-10-07T14:28:42Z</dcterms:modified>
</cp:coreProperties>
</file>