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8" i="5"/>
  <c r="A27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L13" i="3" s="1"/>
  <c r="L23" i="5" s="1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L26" i="5" l="1"/>
  <c r="L9" i="4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L11" i="5" s="1"/>
  <c r="I29" i="5" l="1"/>
  <c r="L10" i="5"/>
  <c r="L12" i="1"/>
  <c r="K29" i="5"/>
  <c r="L13" i="2"/>
  <c r="L15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<sst xmlns="http://schemas.openxmlformats.org/spreadsheetml/2006/main" count="208" uniqueCount="85">
  <si>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</si>
  <si>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</si>
  <si>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</si>
  <si>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</si>
  <si>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</si>
  <si>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</si>
  <si>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</si>
  <si>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</si>
  <si>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</si>
  <si>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</si>
  <si>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</si>
  <si>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</si>
  <si>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</si>
  <si>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</si>
  <si>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</si>
  <si>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</si>
  <si>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</si>
  <si>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</si>
  <si>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</si>
  <si>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</si>
  <si>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</si>
  <si>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</si>
  <si>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</si>
  <si>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</si>
  <si>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</si>
  <si>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</si>
  <si>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</si>
  <si>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</si>
  <si>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</si>
  <si>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</si>
  <si>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</si>
  <si>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</si>
  <si>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</si>
  <si>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</si>
  <si>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</si>
  <si>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</si>
  <si>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</si>
  <si>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CASA DIA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</si>
  <si>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</si>
  <si>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</si>
  <si>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</si>
  <si>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</si>
  <si>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</si>
  <si>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</si>
  <si>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</si>
  <si>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</si>
  <si>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</si>
  <si>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</si>
  <si>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</si>
  <si>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</si>
  <si>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</si>
  <si>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</si>
  <si>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</si>
  <si>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</si>
  <si>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</si>
  <si>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</si>
  <si>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</si>
  <si>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</si>
  <si>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</si>
  <si>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</si>
  <si>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</si>
  <si>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</si>
  <si>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</si>
  <si>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</si>
  <si>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</si>
  <si>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</si>
  <si>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</si>
  <si>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</si>
  <si>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</si>
  <si>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</si>
  <si>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</si>
  <si>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</si>
  <si>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</si>
  <si>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</si>
  <si>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</si>
  <si>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</si>
  <si>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</si>
  <si>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</si>
  <si>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 xml:space="preserve">                                                             CORRESPONDIENTE A:  1era QUINCENA DE ABRIL  DEL 2016</t>
  </si>
  <si>
    <t xml:space="preserve">                                                             CORRESPONDIENTE A:  2da QUINCENA DE ABRIL  DEL 2016</t>
  </si>
  <si>
    <t>AYUDANTE DE COMEDOR</t>
  </si>
  <si>
    <t>AYUDANTE CHOFER</t>
  </si>
  <si>
    <t>MONSERAT HERNANDEZ MARTINEZ</t>
  </si>
  <si>
    <t>BERTHA ALICIA RUIZ ROSALES</t>
  </si>
  <si>
    <t>NOMINA 2da QUINCENA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</si>
</sst>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4" fontId="6" fillId="0" borderId="14" xfId="0" applyNumberFormat="1" applyFont="1" applyBorder="1" applyAlignment="1">
      <alignment horizontal="right"/>
    </xf>
    <xf numFmtId="0" fontId="0" fillId="0" borderId="22" xfId="0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10" sqref="B10"/>
    </sheetView>
  </sheetViews>
  <sheetFormatPr baseColWidth="10" defaultRowHeight="15" x14ac:dyDescent="0.25"/>
  <cols>
    <col min="1" max="1" width="5" customWidth="1"/>
    <col min="2" max="2" width="28.25" customWidth="1"/>
    <col min="3" max="3" width="13.75" customWidth="1"/>
    <col min="4" max="4" width="9.75" customWidth="1"/>
    <col min="5" max="5" width="6.75" customWidth="1"/>
    <col min="6" max="7" width="9.75" customWidth="1"/>
    <col min="8" max="8" width="8.125" hidden="1" customWidth="1"/>
    <col min="9" max="9" width="9.75" customWidth="1"/>
    <col min="10" max="10" width="6.75" hidden="1" customWidth="1"/>
    <col min="11" max="12" width="9.75" customWidth="1"/>
    <col min="13" max="13" width="23.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2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s="1" customFormat="1" ht="18.75" x14ac:dyDescent="0.3">
      <c r="A3" s="102" t="s">
        <v>63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s="1" customFormat="1" ht="18.75" x14ac:dyDescent="0.3">
      <c r="A4" s="102" t="s">
        <v>64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ht="19.5" thickBot="1" x14ac:dyDescent="0.35">
      <c r="A5" s="91" t="s">
        <v>79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59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48</v>
      </c>
      <c r="K6" s="24" t="s">
        <v>49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41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42</v>
      </c>
      <c r="C9" s="16" t="s">
        <v>43</v>
      </c>
      <c r="D9" s="17" t="s">
        <v>44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82</v>
      </c>
      <c r="C10" s="16" t="s">
        <v>43</v>
      </c>
      <c r="D10" s="28" t="s">
        <v>50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3.6666666000000001</v>
      </c>
      <c r="K10" s="40">
        <f>+E10*J10</f>
        <v>54.999999000000003</v>
      </c>
      <c r="L10" s="40">
        <f>+G10-I10+K10</f>
        <v>2499.9999990000001</v>
      </c>
      <c r="M10" s="48"/>
    </row>
    <row r="11" spans="1:13" ht="30" customHeight="1" thickTop="1" thickBot="1" x14ac:dyDescent="0.3">
      <c r="A11" s="46">
        <v>4</v>
      </c>
      <c r="B11" s="29" t="s">
        <v>68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3.6666666000000001</v>
      </c>
      <c r="K12" s="42">
        <f>SUM(K8:K11)</f>
        <v>54.999999000000003</v>
      </c>
      <c r="L12" s="42">
        <f>SUM(L8:L11)</f>
        <v>13509.999999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03" t="s">
        <v>47</v>
      </c>
      <c r="B15" s="103"/>
      <c r="C15" s="103"/>
      <c r="D15" s="20"/>
      <c r="E15" s="20"/>
      <c r="F15" s="20"/>
      <c r="G15" s="103" t="s">
        <v>40</v>
      </c>
      <c r="H15" s="103"/>
      <c r="I15" s="103"/>
      <c r="J15" s="103"/>
      <c r="K15" s="103"/>
      <c r="L15" s="103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0" t="s">
        <v>67</v>
      </c>
      <c r="B18" s="100"/>
      <c r="C18" s="100"/>
      <c r="D18" s="20"/>
      <c r="E18" s="20"/>
      <c r="F18" s="20"/>
      <c r="G18" s="101" t="s">
        <v>66</v>
      </c>
      <c r="H18" s="101"/>
      <c r="I18" s="101"/>
      <c r="J18" s="101"/>
      <c r="K18" s="101"/>
      <c r="L18" s="101"/>
      <c r="M18" s="1"/>
    </row>
    <row r="19" spans="1:13" ht="16.5" x14ac:dyDescent="0.3">
      <c r="A19" s="101" t="s">
        <v>19</v>
      </c>
      <c r="B19" s="101"/>
      <c r="C19" s="101"/>
      <c r="D19" s="20"/>
      <c r="E19" s="20"/>
      <c r="F19" s="20"/>
      <c r="G19" s="101" t="s">
        <v>20</v>
      </c>
      <c r="H19" s="101"/>
      <c r="I19" s="101"/>
      <c r="J19" s="101"/>
      <c r="K19" s="101"/>
      <c r="L19" s="10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B12" sqref="B12"/>
    </sheetView>
  </sheetViews>
  <sheetFormatPr baseColWidth="10" defaultColWidth="11.375" defaultRowHeight="15" x14ac:dyDescent="0.25"/>
  <cols>
    <col min="1" max="1" width="8.125" style="1" customWidth="1"/>
    <col min="2" max="2" width="27.625" style="1" customWidth="1"/>
    <col min="3" max="4" width="11.375" style="1"/>
    <col min="5" max="7" width="9.75" style="1" customWidth="1"/>
    <col min="8" max="8" width="1.375" style="1" hidden="1" customWidth="1"/>
    <col min="9" max="9" width="10.625" style="1" customWidth="1"/>
    <col min="10" max="10" width="8.125" style="1" hidden="1" customWidth="1"/>
    <col min="11" max="12" width="9.75" style="1" customWidth="1"/>
    <col min="13" max="13" width="26.625" style="1" customWidth="1"/>
    <col min="14" max="16384" width="11.375" style="1"/>
  </cols>
  <sheetData>
    <row r="1" spans="1:13" ht="18.75" x14ac:dyDescent="0.3">
      <c r="A1" s="102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8.75" x14ac:dyDescent="0.3">
      <c r="A2" s="102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.75" x14ac:dyDescent="0.3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9.5" thickBot="1" x14ac:dyDescent="0.35">
      <c r="A4" s="91" t="s">
        <v>79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59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49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51</v>
      </c>
      <c r="C7" s="16" t="s">
        <v>23</v>
      </c>
      <c r="D7" s="17" t="s">
        <v>24</v>
      </c>
      <c r="E7" s="9">
        <v>15</v>
      </c>
      <c r="F7" s="40">
        <v>161</v>
      </c>
      <c r="G7" s="40">
        <f t="shared" ref="G7:G12" si="0">+E7*F7</f>
        <v>2415</v>
      </c>
      <c r="H7" s="40">
        <v>0</v>
      </c>
      <c r="I7" s="40">
        <f t="shared" ref="I7:I12" si="1">+E7*H7</f>
        <v>0</v>
      </c>
      <c r="J7" s="40">
        <v>4</v>
      </c>
      <c r="K7" s="40">
        <f t="shared" ref="K7:K12" si="2">+E7*J7</f>
        <v>60</v>
      </c>
      <c r="L7" s="40">
        <f t="shared" ref="L7:L12" si="3">+G7-I7+K7</f>
        <v>2475</v>
      </c>
      <c r="M7" s="18" t="s">
        <v>25</v>
      </c>
    </row>
    <row r="8" spans="1:13" ht="30" customHeight="1" thickTop="1" thickBot="1" x14ac:dyDescent="0.3">
      <c r="A8" s="8">
        <v>6</v>
      </c>
      <c r="B8" s="16" t="s">
        <v>26</v>
      </c>
      <c r="C8" s="16" t="s">
        <v>23</v>
      </c>
      <c r="D8" s="17" t="s">
        <v>24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25</v>
      </c>
    </row>
    <row r="9" spans="1:13" ht="30" customHeight="1" thickTop="1" thickBot="1" x14ac:dyDescent="0.3">
      <c r="A9" s="8">
        <v>7</v>
      </c>
      <c r="B9" s="16" t="s">
        <v>22</v>
      </c>
      <c r="C9" s="16" t="s">
        <v>23</v>
      </c>
      <c r="D9" s="17" t="s">
        <v>24</v>
      </c>
      <c r="E9" s="9">
        <v>15</v>
      </c>
      <c r="F9" s="40">
        <v>143</v>
      </c>
      <c r="G9" s="40">
        <f t="shared" si="0"/>
        <v>2145</v>
      </c>
      <c r="H9" s="40">
        <v>0</v>
      </c>
      <c r="I9" s="40">
        <f t="shared" si="1"/>
        <v>0</v>
      </c>
      <c r="J9" s="40">
        <v>4</v>
      </c>
      <c r="K9" s="40">
        <f t="shared" si="2"/>
        <v>60</v>
      </c>
      <c r="L9" s="40">
        <f t="shared" si="3"/>
        <v>2205</v>
      </c>
      <c r="M9" s="18"/>
    </row>
    <row r="10" spans="1:13" ht="30" customHeight="1" thickTop="1" thickBot="1" x14ac:dyDescent="0.3">
      <c r="A10" s="8">
        <v>8</v>
      </c>
      <c r="B10" s="16" t="s">
        <v>27</v>
      </c>
      <c r="C10" s="17" t="s">
        <v>28</v>
      </c>
      <c r="D10" s="17" t="s">
        <v>29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3.6666666000000001</v>
      </c>
      <c r="K10" s="40">
        <f t="shared" si="2"/>
        <v>54.999999000000003</v>
      </c>
      <c r="L10" s="40">
        <f t="shared" si="3"/>
        <v>1899.9999990000001</v>
      </c>
      <c r="M10" s="18"/>
    </row>
    <row r="11" spans="1:13" ht="30" customHeight="1" thickTop="1" thickBot="1" x14ac:dyDescent="0.3">
      <c r="A11" s="8">
        <v>9</v>
      </c>
      <c r="B11" s="16" t="s">
        <v>45</v>
      </c>
      <c r="C11" s="17" t="s">
        <v>30</v>
      </c>
      <c r="D11" s="17" t="s">
        <v>31</v>
      </c>
      <c r="E11" s="9">
        <v>15</v>
      </c>
      <c r="F11" s="40">
        <v>127</v>
      </c>
      <c r="G11" s="40">
        <f t="shared" si="0"/>
        <v>1905</v>
      </c>
      <c r="H11" s="40">
        <v>0</v>
      </c>
      <c r="I11" s="40">
        <f t="shared" si="1"/>
        <v>0</v>
      </c>
      <c r="J11" s="40">
        <v>6.3333332999999996</v>
      </c>
      <c r="K11" s="40">
        <f t="shared" si="2"/>
        <v>94.999999500000001</v>
      </c>
      <c r="L11" s="40">
        <f t="shared" si="3"/>
        <v>1999.9999995000001</v>
      </c>
      <c r="M11" s="18"/>
    </row>
    <row r="12" spans="1:13" ht="30" customHeight="1" thickTop="1" thickBot="1" x14ac:dyDescent="0.3">
      <c r="A12" s="8">
        <v>10</v>
      </c>
      <c r="B12" s="16" t="s">
        <v>83</v>
      </c>
      <c r="C12" s="17" t="s">
        <v>30</v>
      </c>
      <c r="D12" s="28" t="s">
        <v>46</v>
      </c>
      <c r="E12" s="9">
        <v>15</v>
      </c>
      <c r="F12" s="40">
        <v>123</v>
      </c>
      <c r="G12" s="53">
        <f t="shared" si="0"/>
        <v>1845</v>
      </c>
      <c r="H12" s="53">
        <v>0</v>
      </c>
      <c r="I12" s="53">
        <f t="shared" si="1"/>
        <v>0</v>
      </c>
      <c r="J12" s="53">
        <v>3.6666599999999998</v>
      </c>
      <c r="K12" s="53">
        <f t="shared" si="2"/>
        <v>54.999899999999997</v>
      </c>
      <c r="L12" s="53">
        <f t="shared" si="3"/>
        <v>1899.9999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12165</v>
      </c>
      <c r="H13" s="54">
        <v>0</v>
      </c>
      <c r="I13" s="55">
        <f>SUM(I7:I12)</f>
        <v>0</v>
      </c>
      <c r="J13" s="55">
        <f>SUM(J7:J12)</f>
        <v>26.666659899999999</v>
      </c>
      <c r="K13" s="55">
        <f>SUM(K7:K12)</f>
        <v>399.99989849999997</v>
      </c>
      <c r="L13" s="55">
        <f>SUM(L7:L12)</f>
        <v>12564.9998985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03" t="s">
        <v>47</v>
      </c>
      <c r="B16" s="103"/>
      <c r="C16" s="103"/>
      <c r="D16" s="20"/>
      <c r="E16" s="20"/>
      <c r="F16" s="20"/>
      <c r="G16" s="103" t="s">
        <v>40</v>
      </c>
      <c r="H16" s="103"/>
      <c r="I16" s="103"/>
      <c r="J16" s="103"/>
      <c r="K16" s="103"/>
      <c r="L16" s="103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0" t="s">
        <v>67</v>
      </c>
      <c r="B19" s="100"/>
      <c r="C19" s="100"/>
      <c r="D19" s="20"/>
      <c r="E19" s="20"/>
      <c r="F19" s="20"/>
      <c r="G19" s="101" t="s">
        <v>66</v>
      </c>
      <c r="H19" s="101"/>
      <c r="I19" s="101"/>
      <c r="J19" s="101"/>
      <c r="K19" s="101"/>
      <c r="L19" s="101"/>
      <c r="M19" s="19"/>
    </row>
    <row r="20" spans="1:13" ht="16.5" x14ac:dyDescent="0.3">
      <c r="A20" s="101" t="s">
        <v>19</v>
      </c>
      <c r="B20" s="101"/>
      <c r="C20" s="101"/>
      <c r="D20" s="20"/>
      <c r="E20" s="20"/>
      <c r="F20" s="20"/>
      <c r="G20" s="101" t="s">
        <v>20</v>
      </c>
      <c r="H20" s="101"/>
      <c r="I20" s="101"/>
      <c r="J20" s="101"/>
      <c r="K20" s="101"/>
      <c r="L20" s="101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4" workbookViewId="0">
      <selection activeCell="D7" sqref="D7"/>
    </sheetView>
  </sheetViews>
  <sheetFormatPr baseColWidth="10" defaultColWidth="11.375" defaultRowHeight="15" x14ac:dyDescent="0.25"/>
  <cols>
    <col min="1" max="1" width="6.75" style="1" customWidth="1"/>
    <col min="2" max="2" width="32.625" style="1" customWidth="1"/>
    <col min="3" max="3" width="11.75" style="1" customWidth="1"/>
    <col min="4" max="4" width="10.875" style="1" customWidth="1"/>
    <col min="5" max="7" width="9.75" style="1" customWidth="1"/>
    <col min="8" max="8" width="9.75" style="1" hidden="1" customWidth="1"/>
    <col min="9" max="9" width="9.75" style="1" customWidth="1"/>
    <col min="10" max="10" width="7.625" style="1" hidden="1" customWidth="1"/>
    <col min="11" max="12" width="9.75" style="1" customWidth="1"/>
    <col min="13" max="13" width="27.625" style="1" customWidth="1"/>
    <col min="14" max="16384" width="11.375" style="1"/>
  </cols>
  <sheetData>
    <row r="1" spans="1:13" ht="18.75" x14ac:dyDescent="0.3">
      <c r="A1" s="102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8.75" x14ac:dyDescent="0.3">
      <c r="A2" s="102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.75" x14ac:dyDescent="0.3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9.5" thickBot="1" x14ac:dyDescent="0.35">
      <c r="A4" s="91" t="s">
        <v>79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59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49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65</v>
      </c>
      <c r="C7" s="28" t="s">
        <v>32</v>
      </c>
      <c r="D7" s="98" t="s">
        <v>18</v>
      </c>
      <c r="E7" s="9">
        <v>15</v>
      </c>
      <c r="F7" s="40">
        <v>205</v>
      </c>
      <c r="G7" s="40">
        <f t="shared" ref="G7:G13" si="0">+E7*F7</f>
        <v>3075</v>
      </c>
      <c r="H7" s="40">
        <v>5</v>
      </c>
      <c r="I7" s="40">
        <f t="shared" ref="I7:I13" si="1">+E7*H7</f>
        <v>75</v>
      </c>
      <c r="J7" s="40">
        <v>0</v>
      </c>
      <c r="K7" s="40">
        <f t="shared" ref="K7:K13" si="2">+E7*J7</f>
        <v>0</v>
      </c>
      <c r="L7" s="40">
        <f t="shared" ref="L7:L13" si="3">+G7-I7+K7</f>
        <v>3000</v>
      </c>
      <c r="M7" s="18" t="s">
        <v>25</v>
      </c>
    </row>
    <row r="8" spans="1:13" ht="30" customHeight="1" thickTop="1" thickBot="1" x14ac:dyDescent="0.3">
      <c r="A8" s="16">
        <v>12</v>
      </c>
      <c r="B8" s="16" t="s">
        <v>52</v>
      </c>
      <c r="C8" s="28" t="s">
        <v>80</v>
      </c>
      <c r="D8" s="28" t="s">
        <v>76</v>
      </c>
      <c r="E8" s="9">
        <v>15</v>
      </c>
      <c r="F8" s="40">
        <v>123</v>
      </c>
      <c r="G8" s="40">
        <f t="shared" si="0"/>
        <v>1845</v>
      </c>
      <c r="H8" s="40">
        <v>0</v>
      </c>
      <c r="I8" s="40">
        <f t="shared" si="1"/>
        <v>0</v>
      </c>
      <c r="J8" s="40">
        <v>3.6665999999999999</v>
      </c>
      <c r="K8" s="40">
        <f t="shared" si="2"/>
        <v>54.998999999999995</v>
      </c>
      <c r="L8" s="40">
        <f t="shared" si="3"/>
        <v>1899.999</v>
      </c>
      <c r="M8" s="18" t="s">
        <v>25</v>
      </c>
    </row>
    <row r="9" spans="1:13" ht="30" customHeight="1" thickTop="1" thickBot="1" x14ac:dyDescent="0.3">
      <c r="A9" s="16">
        <v>13</v>
      </c>
      <c r="B9" s="8" t="s">
        <v>34</v>
      </c>
      <c r="C9" s="96" t="s">
        <v>35</v>
      </c>
      <c r="D9" s="97" t="s">
        <v>29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25</v>
      </c>
    </row>
    <row r="10" spans="1:13" ht="30" customHeight="1" thickTop="1" thickBot="1" x14ac:dyDescent="0.3">
      <c r="A10" s="16">
        <v>14</v>
      </c>
      <c r="B10" s="8" t="s">
        <v>55</v>
      </c>
      <c r="C10" s="28" t="s">
        <v>17</v>
      </c>
      <c r="D10" s="97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6.3333300000000001</v>
      </c>
      <c r="K10" s="40">
        <f t="shared" si="2"/>
        <v>94.999949999999998</v>
      </c>
      <c r="L10" s="40">
        <f t="shared" si="3"/>
        <v>1999.9999499999999</v>
      </c>
      <c r="M10" s="18" t="s">
        <v>25</v>
      </c>
    </row>
    <row r="11" spans="1:13" ht="30" customHeight="1" thickTop="1" thickBot="1" x14ac:dyDescent="0.3">
      <c r="A11" s="16">
        <v>15</v>
      </c>
      <c r="B11" s="8" t="s">
        <v>56</v>
      </c>
      <c r="C11" s="28" t="s">
        <v>17</v>
      </c>
      <c r="D11" s="52" t="s">
        <v>57</v>
      </c>
      <c r="E11" s="9">
        <v>15</v>
      </c>
      <c r="F11" s="40">
        <v>123</v>
      </c>
      <c r="G11" s="40">
        <f t="shared" si="0"/>
        <v>1845</v>
      </c>
      <c r="H11" s="40">
        <v>0</v>
      </c>
      <c r="I11" s="40">
        <f t="shared" si="1"/>
        <v>0</v>
      </c>
      <c r="J11" s="40">
        <v>3.6666599999999998</v>
      </c>
      <c r="K11" s="40">
        <f t="shared" si="2"/>
        <v>54.999899999999997</v>
      </c>
      <c r="L11" s="40">
        <f t="shared" si="3"/>
        <v>1899.9999</v>
      </c>
      <c r="M11" s="18"/>
    </row>
    <row r="12" spans="1:13" ht="30" customHeight="1" thickTop="1" thickBot="1" x14ac:dyDescent="0.3">
      <c r="A12" s="16">
        <v>16</v>
      </c>
      <c r="B12" s="8" t="s">
        <v>73</v>
      </c>
      <c r="C12" s="28" t="s">
        <v>17</v>
      </c>
      <c r="D12" s="8" t="s">
        <v>29</v>
      </c>
      <c r="E12" s="9">
        <v>15</v>
      </c>
      <c r="F12" s="40">
        <v>121</v>
      </c>
      <c r="G12" s="40">
        <f t="shared" si="0"/>
        <v>1815</v>
      </c>
      <c r="H12" s="40">
        <v>0</v>
      </c>
      <c r="I12" s="40">
        <f t="shared" si="1"/>
        <v>0</v>
      </c>
      <c r="J12" s="40">
        <v>6</v>
      </c>
      <c r="K12" s="40">
        <f t="shared" si="2"/>
        <v>90</v>
      </c>
      <c r="L12" s="40">
        <f t="shared" si="3"/>
        <v>1905</v>
      </c>
      <c r="M12" s="18" t="s">
        <v>33</v>
      </c>
    </row>
    <row r="13" spans="1:13" ht="30" customHeight="1" thickTop="1" thickBot="1" x14ac:dyDescent="0.3">
      <c r="A13" s="16">
        <v>17</v>
      </c>
      <c r="B13" s="8" t="s">
        <v>62</v>
      </c>
      <c r="C13" s="28" t="s">
        <v>17</v>
      </c>
      <c r="D13" s="8" t="s">
        <v>58</v>
      </c>
      <c r="E13" s="9">
        <v>15</v>
      </c>
      <c r="F13" s="40">
        <v>127</v>
      </c>
      <c r="G13" s="53">
        <f t="shared" si="0"/>
        <v>1905</v>
      </c>
      <c r="H13" s="53">
        <v>0</v>
      </c>
      <c r="I13" s="53">
        <f t="shared" si="1"/>
        <v>0</v>
      </c>
      <c r="J13" s="53">
        <v>6.3333332999999996</v>
      </c>
      <c r="K13" s="53">
        <f t="shared" si="2"/>
        <v>94.999999500000001</v>
      </c>
      <c r="L13" s="53">
        <f t="shared" si="3"/>
        <v>1999.9999995000001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13845</v>
      </c>
      <c r="H14" s="54">
        <f t="shared" si="4"/>
        <v>5</v>
      </c>
      <c r="I14" s="54">
        <f t="shared" si="4"/>
        <v>75</v>
      </c>
      <c r="J14" s="54">
        <f t="shared" si="4"/>
        <v>33.999923299999999</v>
      </c>
      <c r="K14" s="54">
        <f t="shared" si="4"/>
        <v>509.99884949999995</v>
      </c>
      <c r="L14" s="54">
        <f t="shared" si="4"/>
        <v>14279.9988495</v>
      </c>
      <c r="M14" s="12"/>
    </row>
    <row r="15" spans="1:13" x14ac:dyDescent="0.25">
      <c r="I15" s="11"/>
    </row>
    <row r="17" spans="1:12" ht="16.5" x14ac:dyDescent="0.3">
      <c r="A17" s="103" t="s">
        <v>47</v>
      </c>
      <c r="B17" s="103"/>
      <c r="C17" s="103"/>
      <c r="D17" s="20"/>
      <c r="E17" s="20"/>
      <c r="F17" s="20"/>
      <c r="G17" s="103" t="s">
        <v>40</v>
      </c>
      <c r="H17" s="103"/>
      <c r="I17" s="103"/>
      <c r="J17" s="103"/>
      <c r="K17" s="103"/>
      <c r="L17" s="103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0" t="s">
        <v>67</v>
      </c>
      <c r="B20" s="100"/>
      <c r="C20" s="100"/>
      <c r="D20" s="20"/>
      <c r="E20" s="20"/>
      <c r="F20" s="20"/>
      <c r="G20" s="101" t="s">
        <v>66</v>
      </c>
      <c r="H20" s="101"/>
      <c r="I20" s="101"/>
      <c r="J20" s="101"/>
      <c r="K20" s="101"/>
      <c r="L20" s="101"/>
    </row>
    <row r="21" spans="1:12" ht="16.5" x14ac:dyDescent="0.3">
      <c r="A21" s="101" t="s">
        <v>19</v>
      </c>
      <c r="B21" s="101"/>
      <c r="C21" s="101"/>
      <c r="D21" s="20"/>
      <c r="E21" s="20"/>
      <c r="F21" s="20"/>
      <c r="G21" s="101" t="s">
        <v>20</v>
      </c>
      <c r="H21" s="101"/>
      <c r="I21" s="101"/>
      <c r="J21" s="101"/>
      <c r="K21" s="101"/>
      <c r="L21" s="101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C13" sqref="C13"/>
    </sheetView>
  </sheetViews>
  <sheetFormatPr baseColWidth="10" defaultColWidth="11.375" defaultRowHeight="15" x14ac:dyDescent="0.25"/>
  <cols>
    <col min="1" max="1" width="6.875" style="1" customWidth="1"/>
    <col min="2" max="2" width="30.625" style="1" customWidth="1"/>
    <col min="3" max="3" width="12" style="1" customWidth="1"/>
    <col min="4" max="4" width="10.75" style="1" customWidth="1"/>
    <col min="5" max="5" width="7.75" style="1" customWidth="1"/>
    <col min="6" max="6" width="9.75" style="1" customWidth="1"/>
    <col min="7" max="7" width="9.875" style="1" customWidth="1"/>
    <col min="8" max="8" width="9.75" style="1" hidden="1" customWidth="1"/>
    <col min="9" max="9" width="9.75" style="1" customWidth="1"/>
    <col min="10" max="10" width="9.125" style="1" hidden="1" customWidth="1"/>
    <col min="11" max="12" width="9.75" style="1" customWidth="1"/>
    <col min="13" max="13" width="26.75" style="1" customWidth="1"/>
    <col min="14" max="16384" width="11.375" style="1"/>
  </cols>
  <sheetData>
    <row r="1" spans="1:13" ht="18.75" x14ac:dyDescent="0.3">
      <c r="A1" s="2" t="s">
        <v>0</v>
      </c>
      <c r="B1" s="102" t="s">
        <v>60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8.75" x14ac:dyDescent="0.3">
      <c r="A2" s="2" t="s">
        <v>21</v>
      </c>
      <c r="B2" s="102" t="s">
        <v>63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.75" x14ac:dyDescent="0.3">
      <c r="A3" s="2" t="s">
        <v>1</v>
      </c>
      <c r="B3" s="102" t="s">
        <v>64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9.5" thickBot="1" x14ac:dyDescent="0.35">
      <c r="A4" s="91" t="s">
        <v>78</v>
      </c>
      <c r="B4" s="91" t="s">
        <v>79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59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49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53</v>
      </c>
      <c r="C7" s="16" t="s">
        <v>37</v>
      </c>
      <c r="D7" s="16" t="s">
        <v>29</v>
      </c>
      <c r="E7" s="33">
        <v>15</v>
      </c>
      <c r="F7" s="40">
        <v>127</v>
      </c>
      <c r="G7" s="40">
        <f>+E7*F7</f>
        <v>1905</v>
      </c>
      <c r="H7" s="40">
        <v>0</v>
      </c>
      <c r="I7" s="40">
        <f>+E7*H7</f>
        <v>0</v>
      </c>
      <c r="J7" s="40">
        <v>6.3333329999999997</v>
      </c>
      <c r="K7" s="40">
        <f>+E7*J7</f>
        <v>94.999994999999998</v>
      </c>
      <c r="L7" s="40">
        <f>+G7-I7+K7</f>
        <v>1999.9999949999999</v>
      </c>
      <c r="M7" s="18" t="s">
        <v>25</v>
      </c>
    </row>
    <row r="8" spans="1:13" ht="30" customHeight="1" thickTop="1" thickBot="1" x14ac:dyDescent="0.3">
      <c r="A8" s="16">
        <v>19</v>
      </c>
      <c r="B8" s="8" t="s">
        <v>54</v>
      </c>
      <c r="C8" s="16" t="s">
        <v>38</v>
      </c>
      <c r="D8" s="16" t="s">
        <v>38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 t="s">
        <v>25</v>
      </c>
    </row>
    <row r="9" spans="1:13" ht="30" customHeight="1" thickTop="1" thickBot="1" x14ac:dyDescent="0.3">
      <c r="A9" s="16">
        <v>20</v>
      </c>
      <c r="B9" s="8" t="s">
        <v>36</v>
      </c>
      <c r="C9" s="16" t="s">
        <v>38</v>
      </c>
      <c r="D9" s="16" t="s">
        <v>39</v>
      </c>
      <c r="E9" s="9">
        <v>15</v>
      </c>
      <c r="F9" s="40">
        <v>195</v>
      </c>
      <c r="G9" s="40">
        <f>+E9*F9</f>
        <v>2925</v>
      </c>
      <c r="H9" s="40">
        <v>4</v>
      </c>
      <c r="I9" s="40">
        <f>+E9*H9</f>
        <v>60</v>
      </c>
      <c r="J9" s="40">
        <v>0</v>
      </c>
      <c r="K9" s="40">
        <f>+E9*J9</f>
        <v>0</v>
      </c>
      <c r="L9" s="40">
        <f>+G9-I9+K9</f>
        <v>2865</v>
      </c>
      <c r="M9" s="18"/>
    </row>
    <row r="10" spans="1:13" ht="30" customHeight="1" thickTop="1" thickBot="1" x14ac:dyDescent="0.3">
      <c r="A10" s="16">
        <v>21</v>
      </c>
      <c r="B10" s="8" t="s">
        <v>70</v>
      </c>
      <c r="C10" s="90" t="s">
        <v>71</v>
      </c>
      <c r="D10" s="90" t="s">
        <v>72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3.6666660000000002</v>
      </c>
      <c r="K10" s="40">
        <f>+E10*J10</f>
        <v>54.999990000000004</v>
      </c>
      <c r="L10" s="40">
        <f>+G10-I10+K10</f>
        <v>2499.9999899999998</v>
      </c>
      <c r="M10" s="18"/>
    </row>
    <row r="11" spans="1:13" ht="30" customHeight="1" thickTop="1" thickBot="1" x14ac:dyDescent="0.3">
      <c r="A11" s="16">
        <v>22</v>
      </c>
      <c r="B11" s="8" t="s">
        <v>69</v>
      </c>
      <c r="C11" s="52" t="s">
        <v>81</v>
      </c>
      <c r="D11" s="52" t="s">
        <v>74</v>
      </c>
      <c r="E11" s="9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3.6666660000000002</v>
      </c>
      <c r="K11" s="51">
        <f>+E11*J11</f>
        <v>54.999990000000004</v>
      </c>
      <c r="L11" s="51">
        <f>+G11-I11+K11</f>
        <v>1899.99999</v>
      </c>
      <c r="M11" s="18" t="s">
        <v>33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12045</v>
      </c>
      <c r="H12" s="10">
        <f t="shared" si="0"/>
        <v>8</v>
      </c>
      <c r="I12" s="10">
        <f t="shared" si="0"/>
        <v>120</v>
      </c>
      <c r="J12" s="10">
        <f t="shared" si="0"/>
        <v>13.666664999999998</v>
      </c>
      <c r="K12" s="10">
        <f t="shared" si="0"/>
        <v>204.99997500000001</v>
      </c>
      <c r="L12" s="10">
        <f t="shared" si="0"/>
        <v>12129.999975000001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03" t="s">
        <v>47</v>
      </c>
      <c r="B15" s="103"/>
      <c r="C15" s="103"/>
      <c r="D15" s="20"/>
      <c r="E15" s="20"/>
      <c r="F15" s="20"/>
      <c r="G15" s="103" t="s">
        <v>40</v>
      </c>
      <c r="H15" s="103"/>
      <c r="I15" s="103"/>
      <c r="J15" s="103"/>
      <c r="K15" s="103"/>
      <c r="L15" s="103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0" t="s">
        <v>67</v>
      </c>
      <c r="B18" s="100"/>
      <c r="C18" s="100"/>
      <c r="D18" s="20"/>
      <c r="E18" s="20"/>
      <c r="F18" s="20"/>
      <c r="G18" s="101" t="s">
        <v>66</v>
      </c>
      <c r="H18" s="101"/>
      <c r="I18" s="101"/>
      <c r="J18" s="101"/>
      <c r="K18" s="101"/>
      <c r="L18" s="101"/>
    </row>
    <row r="19" spans="1:12" ht="16.5" x14ac:dyDescent="0.3">
      <c r="A19" s="101" t="s">
        <v>19</v>
      </c>
      <c r="B19" s="101"/>
      <c r="C19" s="101"/>
      <c r="D19" s="20"/>
      <c r="E19" s="20"/>
      <c r="F19" s="20"/>
      <c r="G19" s="101" t="s">
        <v>20</v>
      </c>
      <c r="H19" s="101"/>
      <c r="I19" s="101"/>
      <c r="J19" s="101"/>
      <c r="K19" s="101"/>
      <c r="L19" s="101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8" workbookViewId="0">
      <selection activeCell="L35" sqref="L35"/>
    </sheetView>
  </sheetViews>
  <sheetFormatPr baseColWidth="10" defaultColWidth="11.375" defaultRowHeight="15" x14ac:dyDescent="0.25"/>
  <cols>
    <col min="1" max="1" width="5" style="1" customWidth="1"/>
    <col min="2" max="2" width="28.25" style="1" customWidth="1"/>
    <col min="3" max="3" width="13.75" style="1" customWidth="1"/>
    <col min="4" max="4" width="9.75" style="1" customWidth="1"/>
    <col min="5" max="5" width="6.75" style="1" customWidth="1"/>
    <col min="6" max="7" width="9.75" style="11" customWidth="1"/>
    <col min="8" max="8" width="9.75" style="11" hidden="1" customWidth="1"/>
    <col min="9" max="9" width="9.75" style="11" customWidth="1"/>
    <col min="10" max="10" width="9.75" style="11" hidden="1" customWidth="1"/>
    <col min="11" max="11" width="9.75" style="11" customWidth="1"/>
    <col min="12" max="12" width="12.625" style="11" customWidth="1"/>
    <col min="13" max="13" width="11.625" style="1" bestFit="1" customWidth="1"/>
    <col min="14" max="16384" width="11.375" style="1"/>
  </cols>
  <sheetData>
    <row r="1" spans="1:13" ht="20.100000000000001" customHeight="1" x14ac:dyDescent="0.25">
      <c r="A1" s="1" t="s">
        <v>60</v>
      </c>
    </row>
    <row r="2" spans="1:13" ht="20.100000000000001" customHeight="1" x14ac:dyDescent="0.25">
      <c r="A2" s="1" t="s">
        <v>84</v>
      </c>
    </row>
    <row r="3" spans="1:13" ht="20.100000000000001" customHeight="1" x14ac:dyDescent="0.25">
      <c r="A3" s="1" t="s">
        <v>61</v>
      </c>
    </row>
    <row r="4" spans="1:13" ht="15.75" thickBot="1" x14ac:dyDescent="0.3"/>
    <row r="5" spans="1:13" ht="30" customHeight="1" thickBot="1" x14ac:dyDescent="0.3">
      <c r="A5" s="61" t="s">
        <v>59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48</v>
      </c>
      <c r="K5" s="77" t="s">
        <v>49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43</v>
      </c>
      <c r="D8" s="60" t="s">
        <v>44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44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3.6666666000000001</v>
      </c>
      <c r="K9" s="57">
        <f>direc!K10</f>
        <v>54.999999000000003</v>
      </c>
      <c r="L9" s="59">
        <f>direc!L10</f>
        <v>2499.9999990000001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15</v>
      </c>
      <c r="F12" s="59">
        <f>CAIC!F8</f>
        <v>134</v>
      </c>
      <c r="G12" s="59">
        <f>CAIC!G8</f>
        <v>2010</v>
      </c>
      <c r="H12" s="63">
        <f>CAIC!H8</f>
        <v>0</v>
      </c>
      <c r="I12" s="59">
        <f>CAIC!I8</f>
        <v>0</v>
      </c>
      <c r="J12" s="63">
        <f>CAIC!J8</f>
        <v>5</v>
      </c>
      <c r="K12" s="59">
        <f>CAIC!K8</f>
        <v>75</v>
      </c>
      <c r="L12" s="68">
        <f>CAIC!L8</f>
        <v>2085</v>
      </c>
      <c r="M12" s="82"/>
    </row>
    <row r="13" spans="1:13" ht="30" customHeight="1" x14ac:dyDescent="0.25">
      <c r="A13" s="44">
        <f>CAIC!A9</f>
        <v>7</v>
      </c>
      <c r="B13" s="60" t="str">
        <f>CAIC!B9</f>
        <v xml:space="preserve">MONICA CERVANTES AYAR                         </v>
      </c>
      <c r="C13" s="60" t="str">
        <f>CAIC!C9</f>
        <v>MAESTRA CAIC</v>
      </c>
      <c r="D13" s="60" t="str">
        <f>CAIC!D9</f>
        <v>MAESTRA</v>
      </c>
      <c r="E13" s="71">
        <f>CAIC!E9</f>
        <v>15</v>
      </c>
      <c r="F13" s="59">
        <f>CAIC!F9</f>
        <v>143</v>
      </c>
      <c r="G13" s="59">
        <f>CAIC!G9</f>
        <v>2145</v>
      </c>
      <c r="H13" s="63">
        <f>CAIC!H9</f>
        <v>0</v>
      </c>
      <c r="I13" s="59">
        <f>CAIC!I9</f>
        <v>0</v>
      </c>
      <c r="J13" s="63">
        <f>CAIC!J9</f>
        <v>4</v>
      </c>
      <c r="K13" s="59">
        <f>CAIC!K9</f>
        <v>60</v>
      </c>
      <c r="L13" s="68">
        <f>CAIC!L9</f>
        <v>2205</v>
      </c>
      <c r="M13" s="82"/>
    </row>
    <row r="14" spans="1:13" ht="30" customHeight="1" x14ac:dyDescent="0.25">
      <c r="A14" s="44">
        <f>CAIC!A10</f>
        <v>8</v>
      </c>
      <c r="B14" s="60" t="str">
        <f>CAIC!B10</f>
        <v xml:space="preserve">ELIZABETH IVARRA GARCIA                        </v>
      </c>
      <c r="C14" s="60" t="str">
        <f>CAIC!C10</f>
        <v>AUXILIAR CAIC</v>
      </c>
      <c r="D14" s="60" t="str">
        <f>CAIC!D10</f>
        <v>AUXILIAR</v>
      </c>
      <c r="E14" s="71">
        <f>CAIC!E10</f>
        <v>15</v>
      </c>
      <c r="F14" s="59">
        <f>CAIC!F10</f>
        <v>123</v>
      </c>
      <c r="G14" s="59">
        <f>CAIC!G10</f>
        <v>1845</v>
      </c>
      <c r="H14" s="63">
        <f>CAIC!H10</f>
        <v>0</v>
      </c>
      <c r="I14" s="59">
        <f>CAIC!I10</f>
        <v>0</v>
      </c>
      <c r="J14" s="63">
        <f>CAIC!J10</f>
        <v>3.6666666000000001</v>
      </c>
      <c r="K14" s="59">
        <f>CAIC!K10</f>
        <v>54.999999000000003</v>
      </c>
      <c r="L14" s="68">
        <f>CAIC!L10</f>
        <v>1899.9999990000001</v>
      </c>
      <c r="M14" s="82"/>
    </row>
    <row r="15" spans="1:13" ht="30" customHeight="1" x14ac:dyDescent="0.25">
      <c r="A15" s="44">
        <f>CAIC!A11</f>
        <v>9</v>
      </c>
      <c r="B15" s="60" t="str">
        <f>CAIC!B11</f>
        <v>IRMA MARTINEZ ADATA</v>
      </c>
      <c r="C15" s="60" t="str">
        <f>CAIC!C11</f>
        <v>COCINA CAIC</v>
      </c>
      <c r="D15" s="60" t="str">
        <f>CAIC!D11</f>
        <v>COCINERA</v>
      </c>
      <c r="E15" s="71">
        <f>CAIC!E11</f>
        <v>15</v>
      </c>
      <c r="F15" s="59">
        <f>CAIC!F11</f>
        <v>127</v>
      </c>
      <c r="G15" s="59">
        <f>CAIC!G11</f>
        <v>1905</v>
      </c>
      <c r="H15" s="63">
        <f>CAIC!H11</f>
        <v>0</v>
      </c>
      <c r="I15" s="59">
        <f>CAIC!I11</f>
        <v>0</v>
      </c>
      <c r="J15" s="63">
        <f>CAIC!J11</f>
        <v>6.3333332999999996</v>
      </c>
      <c r="K15" s="59">
        <f>CAIC!K11</f>
        <v>94.999999500000001</v>
      </c>
      <c r="L15" s="68">
        <f>CAIC!L11</f>
        <v>1999.9999995000001</v>
      </c>
      <c r="M15" s="82"/>
    </row>
    <row r="16" spans="1:13" ht="30" customHeight="1" x14ac:dyDescent="0.25">
      <c r="A16" s="44">
        <f>CAIC!A12</f>
        <v>10</v>
      </c>
      <c r="B16" s="60" t="str">
        <f>CAIC!B12</f>
        <v>BERTHA ALICIA RUIZ ROSALES</v>
      </c>
      <c r="C16" s="60" t="str">
        <f>CAIC!C12</f>
        <v>COCINA CAIC</v>
      </c>
      <c r="D16" s="60" t="str">
        <f>CAIC!D12</f>
        <v>AYUDANTE COCINERA</v>
      </c>
      <c r="E16" s="71">
        <f>CAIC!E12</f>
        <v>15</v>
      </c>
      <c r="F16" s="59">
        <f>CAIC!F12</f>
        <v>123</v>
      </c>
      <c r="G16" s="59">
        <f>CAIC!G12</f>
        <v>1845</v>
      </c>
      <c r="H16" s="63">
        <f>CAIC!H12</f>
        <v>0</v>
      </c>
      <c r="I16" s="59">
        <f>CAIC!I12</f>
        <v>0</v>
      </c>
      <c r="J16" s="63">
        <f>CAIC!J12</f>
        <v>3.6666599999999998</v>
      </c>
      <c r="K16" s="59">
        <f>CAIC!K12</f>
        <v>54.999899999999997</v>
      </c>
      <c r="L16" s="68">
        <f>CAIC!L12</f>
        <v>1899.9999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60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76</v>
      </c>
      <c r="D18" s="60" t="s">
        <v>77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3.6665999999999999</v>
      </c>
      <c r="K18" s="59">
        <f>'DESPENSA COMEDER'!K8</f>
        <v>54.998999999999995</v>
      </c>
      <c r="L18" s="68">
        <f>'DESPENSA COMEDER'!L8</f>
        <v>1899.999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60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6.3333300000000001</v>
      </c>
      <c r="K20" s="59">
        <f>'DESPENSA COMEDER'!K10</f>
        <v>94.999949999999998</v>
      </c>
      <c r="L20" s="68">
        <f>'DESPENSA COMEDER'!L10</f>
        <v>1999.9999499999999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60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3.6666599999999998</v>
      </c>
      <c r="K21" s="59">
        <f>'DESPENSA COMEDER'!K11</f>
        <v>54.999899999999997</v>
      </c>
      <c r="L21" s="68">
        <f>'DESPENSA COMEDER'!L11</f>
        <v>1899.9999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6.3333332999999996</v>
      </c>
      <c r="K23" s="59">
        <f>'DESPENSA COMEDER'!K13</f>
        <v>94.999999500000001</v>
      </c>
      <c r="L23" s="68">
        <f>'DESPENSA COMEDER'!L13</f>
        <v>1999.9999995000001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60" t="str">
        <f>'CASA DIA TRAB SOC PSICOL'!D7</f>
        <v>AUXILIAR</v>
      </c>
      <c r="E24" s="71">
        <f>'CASA DIA TRAB SOC PSICOL'!E7</f>
        <v>15</v>
      </c>
      <c r="F24" s="59">
        <f>'CASA DIA TRAB SOC PSICOL'!F7</f>
        <v>127</v>
      </c>
      <c r="G24" s="59">
        <f>'CASA DIA TRAB SOC PSICOL'!G7</f>
        <v>1905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6.3333329999999997</v>
      </c>
      <c r="K24" s="59">
        <f>'CASA DIA TRAB SOC PSICOL'!K7</f>
        <v>94.999994999999998</v>
      </c>
      <c r="L24" s="68">
        <f>'CASA DIA TRAB SOC PSICOL'!L7</f>
        <v>1999.9999949999999</v>
      </c>
      <c r="M24" s="82"/>
    </row>
    <row r="25" spans="1:13" ht="30" customHeight="1" x14ac:dyDescent="0.25">
      <c r="A25" s="60">
        <f>'CASA DIA TRAB SOC PSICOL'!A8</f>
        <v>19</v>
      </c>
      <c r="B25" s="92" t="str">
        <f>'CASA DIA TRAB SOC PSICOL'!B8</f>
        <v>ADRIANA YAZMIN MARTINEZ REYES</v>
      </c>
      <c r="C25" s="93" t="s">
        <v>38</v>
      </c>
      <c r="D25" s="93" t="s">
        <v>39</v>
      </c>
      <c r="E25" s="71">
        <f>'CASA DIA TRAB SOC PSICOL'!E8</f>
        <v>15</v>
      </c>
      <c r="F25" s="68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95">
        <v>20</v>
      </c>
      <c r="B26" s="60" t="s">
        <v>36</v>
      </c>
      <c r="C26" s="93" t="s">
        <v>38</v>
      </c>
      <c r="D26" s="93" t="s">
        <v>39</v>
      </c>
      <c r="E26" s="71">
        <v>15</v>
      </c>
      <c r="F26" s="72">
        <v>195</v>
      </c>
      <c r="G26" s="64">
        <f>+E26*F26</f>
        <v>2925</v>
      </c>
      <c r="H26" s="64">
        <v>4</v>
      </c>
      <c r="I26" s="94">
        <f>+E26*H26</f>
        <v>60</v>
      </c>
      <c r="J26" s="64">
        <v>0</v>
      </c>
      <c r="K26" s="72">
        <f>+E26*J26</f>
        <v>0</v>
      </c>
      <c r="L26" s="72">
        <f>+G26-I26+K26</f>
        <v>2865</v>
      </c>
      <c r="M26" s="82"/>
    </row>
    <row r="27" spans="1:13" ht="30" customHeight="1" x14ac:dyDescent="0.25">
      <c r="A27" s="60">
        <f>'CASA DIA TRAB SOC PSICOL'!A10</f>
        <v>21</v>
      </c>
      <c r="B27" s="60" t="str">
        <f>'CASA DIA TRAB SOC PSICOL'!B10</f>
        <v>ANA PATRICIA LEPE DOMINGUEZ</v>
      </c>
      <c r="C27" s="83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15</v>
      </c>
      <c r="F27" s="59">
        <f>'CASA DIA TRAB SOC PSICOL'!F10</f>
        <v>163</v>
      </c>
      <c r="G27" s="68">
        <f>'CASA DIA TRAB SOC PSICOL'!G10</f>
        <v>2445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3.6666660000000002</v>
      </c>
      <c r="K27" s="59">
        <f>'CASA DIA TRAB SOC PSICOL'!K10</f>
        <v>54.999990000000004</v>
      </c>
      <c r="L27" s="68">
        <f>'CASA DIA TRAB SOC PSICOL'!L10</f>
        <v>2499.9999899999998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74</v>
      </c>
      <c r="D28" s="60" t="s">
        <v>75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3.6666660000000002</v>
      </c>
      <c r="K28" s="59">
        <f>'CASA DIA TRAB SOC PSICOL'!K11</f>
        <v>54.999990000000004</v>
      </c>
      <c r="L28" s="68">
        <f>'CASA DIA TRAB SOC PSICOL'!L11</f>
        <v>1899.99999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52350</v>
      </c>
      <c r="H29" s="80">
        <v>68.8</v>
      </c>
      <c r="I29" s="80">
        <f>SUM(I7:I28)</f>
        <v>1035</v>
      </c>
      <c r="J29" s="80">
        <f>SUM(J7:J28)</f>
        <v>77.999914800000013</v>
      </c>
      <c r="K29" s="80">
        <f>SUM(K7:K28)</f>
        <v>1169.998722</v>
      </c>
      <c r="L29" s="81">
        <f>SUM(L7:L28)</f>
        <v>52484.998721999997</v>
      </c>
      <c r="M29" s="84"/>
    </row>
    <row r="32" spans="1:13" ht="16.5" x14ac:dyDescent="0.3">
      <c r="A32" s="104"/>
      <c r="B32" s="104"/>
      <c r="C32" s="104"/>
      <c r="D32" s="20"/>
      <c r="E32" s="20"/>
      <c r="F32" s="20"/>
      <c r="G32" s="104"/>
      <c r="H32" s="104"/>
      <c r="I32" s="104"/>
      <c r="J32" s="104"/>
      <c r="K32" s="104"/>
      <c r="L32" s="104"/>
    </row>
    <row r="33" spans="1:12" ht="16.5" x14ac:dyDescent="0.3">
      <c r="A33" s="7"/>
      <c r="B33" s="99"/>
      <c r="C33" s="99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99"/>
      <c r="C34" s="99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105"/>
      <c r="B35" s="105"/>
      <c r="C35" s="105"/>
      <c r="D35" s="20"/>
      <c r="E35" s="20"/>
      <c r="F35" s="20"/>
      <c r="G35" s="106"/>
      <c r="H35" s="106"/>
      <c r="I35" s="106"/>
      <c r="J35" s="106"/>
      <c r="K35" s="106"/>
      <c r="L35" s="106"/>
    </row>
    <row r="36" spans="1:12" ht="16.5" x14ac:dyDescent="0.3">
      <c r="A36" s="106"/>
      <c r="B36" s="106"/>
      <c r="C36" s="106"/>
      <c r="D36" s="20"/>
      <c r="E36" s="20"/>
      <c r="F36" s="20"/>
      <c r="G36" s="106"/>
      <c r="H36" s="106"/>
      <c r="I36" s="106"/>
      <c r="J36" s="106"/>
      <c r="K36" s="106"/>
      <c r="L36" s="10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2016-04-26T18:04:29Z</cp:lastPrinted>
  <dcterms:created xsi:type="dcterms:W3CDTF">2015-09-29T01:57:28Z</dcterms:created>
  <dcterms:modified xsi:type="dcterms:W3CDTF">2016-10-07T14:28:15Z</dcterms:modified>
</cp:coreProperties>
</file>