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545" windowHeight="5595" firstSheet="4" activeTab="10"/>
  </bookViews>
  <sheets>
    <sheet name="ENERO 2016" sheetId="7" r:id="rId1"/>
    <sheet name="FEBRERO 2016 " sheetId="8" r:id="rId2"/>
    <sheet name="MARZO 2016 " sheetId="9" r:id="rId3"/>
    <sheet name="ABRIL 2016 " sheetId="10" r:id="rId4"/>
    <sheet name="MAYO 2016 " sheetId="11" r:id="rId5"/>
    <sheet name="JUNIO 2016  " sheetId="12" r:id="rId6"/>
    <sheet name="JULIO 2016 " sheetId="13" r:id="rId7"/>
    <sheet name="AGOSTO 2016 " sheetId="14" r:id="rId8"/>
    <sheet name="SEP 2016  " sheetId="15" r:id="rId9"/>
    <sheet name="OCT 2016 " sheetId="16" r:id="rId10"/>
    <sheet name="NOV 2016" sheetId="17" r:id="rId11"/>
  </sheets>
  <definedNames>
    <definedName name="_xlnm.Print_Area" localSheetId="3">'ABRIL 2016 '!$B$1:$Y$22</definedName>
    <definedName name="_xlnm.Print_Area" localSheetId="7">'AGOSTO 2016 '!$B$1:$Y$22</definedName>
    <definedName name="_xlnm.Print_Area" localSheetId="0">'ENERO 2016'!$B$1:$Y$22</definedName>
    <definedName name="_xlnm.Print_Area" localSheetId="1">'FEBRERO 2016 '!$B$1:$Y$22</definedName>
    <definedName name="_xlnm.Print_Area" localSheetId="6">'JULIO 2016 '!$B$1:$Y$22</definedName>
    <definedName name="_xlnm.Print_Area" localSheetId="5">'JUNIO 2016  '!$B$1:$Y$22</definedName>
    <definedName name="_xlnm.Print_Area" localSheetId="2">'MARZO 2016 '!$B$1:$Y$22</definedName>
    <definedName name="_xlnm.Print_Area" localSheetId="4">'MAYO 2016 '!$B$1:$Y$22</definedName>
    <definedName name="_xlnm.Print_Area" localSheetId="10">'NOV 2016'!$B$1:$Y$22</definedName>
    <definedName name="_xlnm.Print_Area" localSheetId="9">'OCT 2016 '!$B$1:$Y$22</definedName>
    <definedName name="_xlnm.Print_Area" localSheetId="8">'SEP 2016  '!$B$1:$Y$22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7" l="1"/>
  <c r="G13" i="17"/>
  <c r="L13" i="17" s="1"/>
  <c r="G12" i="17"/>
  <c r="L12" i="17" s="1"/>
  <c r="G11" i="17"/>
  <c r="L11" i="17" s="1"/>
  <c r="G10" i="17"/>
  <c r="L10" i="17" s="1"/>
  <c r="G9" i="17"/>
  <c r="L9" i="17" s="1"/>
  <c r="G8" i="17"/>
  <c r="L8" i="17" s="1"/>
  <c r="G7" i="17"/>
  <c r="L7" i="17" s="1"/>
  <c r="G6" i="17"/>
  <c r="L6" i="17" s="1"/>
  <c r="S14" i="16"/>
  <c r="G13" i="16"/>
  <c r="L13" i="16" s="1"/>
  <c r="G12" i="16"/>
  <c r="L12" i="16" s="1"/>
  <c r="G11" i="16"/>
  <c r="L11" i="16" s="1"/>
  <c r="G10" i="16"/>
  <c r="L10" i="16" s="1"/>
  <c r="G9" i="16"/>
  <c r="L9" i="16" s="1"/>
  <c r="G8" i="16"/>
  <c r="L8" i="16" s="1"/>
  <c r="G7" i="16"/>
  <c r="L7" i="16" s="1"/>
  <c r="G6" i="16"/>
  <c r="L6" i="16" s="1"/>
  <c r="S14" i="15"/>
  <c r="G13" i="15"/>
  <c r="L13" i="15" s="1"/>
  <c r="G12" i="15"/>
  <c r="L12" i="15" s="1"/>
  <c r="G11" i="15"/>
  <c r="L11" i="15" s="1"/>
  <c r="G10" i="15"/>
  <c r="L10" i="15" s="1"/>
  <c r="G9" i="15"/>
  <c r="L9" i="15" s="1"/>
  <c r="G8" i="15"/>
  <c r="L8" i="15" s="1"/>
  <c r="G7" i="15"/>
  <c r="L7" i="15" s="1"/>
  <c r="G6" i="15"/>
  <c r="L6" i="15" s="1"/>
  <c r="S14" i="14"/>
  <c r="G13" i="14"/>
  <c r="L13" i="14" s="1"/>
  <c r="G12" i="14"/>
  <c r="L12" i="14" s="1"/>
  <c r="G11" i="14"/>
  <c r="L11" i="14" s="1"/>
  <c r="G10" i="14"/>
  <c r="L10" i="14" s="1"/>
  <c r="G9" i="14"/>
  <c r="L9" i="14" s="1"/>
  <c r="G8" i="14"/>
  <c r="L8" i="14" s="1"/>
  <c r="G7" i="14"/>
  <c r="L7" i="14" s="1"/>
  <c r="G6" i="14"/>
  <c r="L6" i="14" s="1"/>
  <c r="S14" i="13"/>
  <c r="G13" i="13"/>
  <c r="L13" i="13" s="1"/>
  <c r="G12" i="13"/>
  <c r="L12" i="13" s="1"/>
  <c r="G11" i="13"/>
  <c r="L11" i="13" s="1"/>
  <c r="G10" i="13"/>
  <c r="L10" i="13" s="1"/>
  <c r="G9" i="13"/>
  <c r="L9" i="13" s="1"/>
  <c r="G8" i="13"/>
  <c r="L8" i="13" s="1"/>
  <c r="G7" i="13"/>
  <c r="L7" i="13" s="1"/>
  <c r="G6" i="13"/>
  <c r="L6" i="13" s="1"/>
  <c r="S14" i="12"/>
  <c r="L13" i="12"/>
  <c r="T13" i="12" s="1"/>
  <c r="G13" i="12"/>
  <c r="Q12" i="12"/>
  <c r="N12" i="12"/>
  <c r="M12" i="12"/>
  <c r="L12" i="12"/>
  <c r="G12" i="12"/>
  <c r="L11" i="12"/>
  <c r="T11" i="12" s="1"/>
  <c r="G11" i="12"/>
  <c r="G10" i="12"/>
  <c r="L10" i="12" s="1"/>
  <c r="L9" i="12"/>
  <c r="T9" i="12" s="1"/>
  <c r="G9" i="12"/>
  <c r="G8" i="12"/>
  <c r="L8" i="12" s="1"/>
  <c r="L7" i="12"/>
  <c r="T7" i="12" s="1"/>
  <c r="G7" i="12"/>
  <c r="G6" i="12"/>
  <c r="L6" i="12" s="1"/>
  <c r="T7" i="17" l="1"/>
  <c r="O7" i="17"/>
  <c r="Q7" i="17"/>
  <c r="M7" i="17"/>
  <c r="N7" i="17" s="1"/>
  <c r="P7" i="17" s="1"/>
  <c r="R7" i="17" s="1"/>
  <c r="X7" i="17" s="1"/>
  <c r="T11" i="17"/>
  <c r="O11" i="17"/>
  <c r="Q11" i="17"/>
  <c r="M11" i="17"/>
  <c r="N11" i="17" s="1"/>
  <c r="P11" i="17" s="1"/>
  <c r="R11" i="17" s="1"/>
  <c r="X11" i="17" s="1"/>
  <c r="Q8" i="17"/>
  <c r="M8" i="17"/>
  <c r="N8" i="17" s="1"/>
  <c r="P8" i="17" s="1"/>
  <c r="R8" i="17" s="1"/>
  <c r="X8" i="17" s="1"/>
  <c r="T8" i="17"/>
  <c r="O8" i="17"/>
  <c r="N12" i="17"/>
  <c r="Q12" i="17"/>
  <c r="M12" i="17"/>
  <c r="T12" i="17"/>
  <c r="O12" i="17"/>
  <c r="M9" i="17"/>
  <c r="T9" i="17"/>
  <c r="O9" i="17"/>
  <c r="Q9" i="17"/>
  <c r="N9" i="17"/>
  <c r="Q13" i="17"/>
  <c r="M13" i="17"/>
  <c r="T13" i="17"/>
  <c r="O13" i="17"/>
  <c r="N13" i="17"/>
  <c r="P13" i="17" s="1"/>
  <c r="R13" i="17" s="1"/>
  <c r="X13" i="17" s="1"/>
  <c r="Q6" i="17"/>
  <c r="M6" i="17"/>
  <c r="N6" i="17" s="1"/>
  <c r="P6" i="17" s="1"/>
  <c r="R6" i="17" s="1"/>
  <c r="T6" i="17"/>
  <c r="O6" i="17"/>
  <c r="N10" i="17"/>
  <c r="Q10" i="17"/>
  <c r="M10" i="17"/>
  <c r="O10" i="17"/>
  <c r="T10" i="17"/>
  <c r="T7" i="16"/>
  <c r="O7" i="16"/>
  <c r="N7" i="16"/>
  <c r="P7" i="16" s="1"/>
  <c r="R7" i="16" s="1"/>
  <c r="X7" i="16" s="1"/>
  <c r="Q7" i="16"/>
  <c r="M7" i="16"/>
  <c r="T11" i="16"/>
  <c r="O11" i="16"/>
  <c r="Q11" i="16"/>
  <c r="M11" i="16"/>
  <c r="N11" i="16" s="1"/>
  <c r="P11" i="16" s="1"/>
  <c r="R11" i="16" s="1"/>
  <c r="X11" i="16" s="1"/>
  <c r="Q8" i="16"/>
  <c r="M8" i="16"/>
  <c r="N8" i="16" s="1"/>
  <c r="P8" i="16" s="1"/>
  <c r="R8" i="16" s="1"/>
  <c r="X8" i="16" s="1"/>
  <c r="T8" i="16"/>
  <c r="O8" i="16"/>
  <c r="Q12" i="16"/>
  <c r="M12" i="16"/>
  <c r="N12" i="16" s="1"/>
  <c r="P12" i="16" s="1"/>
  <c r="R12" i="16" s="1"/>
  <c r="X12" i="16" s="1"/>
  <c r="T12" i="16"/>
  <c r="O12" i="16"/>
  <c r="T13" i="16"/>
  <c r="O13" i="16"/>
  <c r="N13" i="16"/>
  <c r="P13" i="16" s="1"/>
  <c r="R13" i="16" s="1"/>
  <c r="X13" i="16" s="1"/>
  <c r="Q13" i="16"/>
  <c r="M13" i="16"/>
  <c r="T9" i="16"/>
  <c r="O9" i="16"/>
  <c r="Q9" i="16"/>
  <c r="M9" i="16"/>
  <c r="N9" i="16" s="1"/>
  <c r="P9" i="16" s="1"/>
  <c r="R9" i="16" s="1"/>
  <c r="X9" i="16" s="1"/>
  <c r="M6" i="16"/>
  <c r="N6" i="16" s="1"/>
  <c r="P6" i="16" s="1"/>
  <c r="R6" i="16" s="1"/>
  <c r="T6" i="16"/>
  <c r="Q6" i="16"/>
  <c r="O6" i="16"/>
  <c r="N10" i="16"/>
  <c r="Q10" i="16"/>
  <c r="M10" i="16"/>
  <c r="T10" i="16"/>
  <c r="O10" i="16"/>
  <c r="T7" i="15"/>
  <c r="O7" i="15"/>
  <c r="M7" i="15"/>
  <c r="N7" i="15" s="1"/>
  <c r="P7" i="15" s="1"/>
  <c r="R7" i="15" s="1"/>
  <c r="X7" i="15" s="1"/>
  <c r="Q7" i="15"/>
  <c r="T11" i="15"/>
  <c r="O11" i="15"/>
  <c r="M11" i="15"/>
  <c r="N11" i="15" s="1"/>
  <c r="P11" i="15" s="1"/>
  <c r="R11" i="15" s="1"/>
  <c r="X11" i="15" s="1"/>
  <c r="Q11" i="15"/>
  <c r="Q8" i="15"/>
  <c r="M8" i="15"/>
  <c r="N8" i="15" s="1"/>
  <c r="P8" i="15" s="1"/>
  <c r="R8" i="15" s="1"/>
  <c r="X8" i="15" s="1"/>
  <c r="O8" i="15"/>
  <c r="T8" i="15"/>
  <c r="T12" i="15"/>
  <c r="Q12" i="15"/>
  <c r="M12" i="15"/>
  <c r="N12" i="15" s="1"/>
  <c r="P12" i="15" s="1"/>
  <c r="R12" i="15" s="1"/>
  <c r="X12" i="15" s="1"/>
  <c r="O12" i="15"/>
  <c r="M9" i="15"/>
  <c r="N9" i="15" s="1"/>
  <c r="P9" i="15" s="1"/>
  <c r="R9" i="15" s="1"/>
  <c r="X9" i="15" s="1"/>
  <c r="T9" i="15"/>
  <c r="O9" i="15"/>
  <c r="Q9" i="15"/>
  <c r="Q13" i="15"/>
  <c r="T13" i="15"/>
  <c r="O13" i="15"/>
  <c r="M13" i="15"/>
  <c r="N13" i="15"/>
  <c r="P13" i="15" s="1"/>
  <c r="R13" i="15" s="1"/>
  <c r="X13" i="15" s="1"/>
  <c r="Q6" i="15"/>
  <c r="M6" i="15"/>
  <c r="N6" i="15" s="1"/>
  <c r="P6" i="15" s="1"/>
  <c r="R6" i="15" s="1"/>
  <c r="O6" i="15"/>
  <c r="T6" i="15"/>
  <c r="N10" i="15"/>
  <c r="Q10" i="15"/>
  <c r="M10" i="15"/>
  <c r="T10" i="15"/>
  <c r="O10" i="15"/>
  <c r="Q7" i="14"/>
  <c r="M7" i="14"/>
  <c r="N7" i="14" s="1"/>
  <c r="P7" i="14" s="1"/>
  <c r="R7" i="14" s="1"/>
  <c r="X7" i="14" s="1"/>
  <c r="T7" i="14"/>
  <c r="O7" i="14"/>
  <c r="Q11" i="14"/>
  <c r="M11" i="14"/>
  <c r="T11" i="14"/>
  <c r="O11" i="14"/>
  <c r="N11" i="14"/>
  <c r="P11" i="14" s="1"/>
  <c r="T8" i="14"/>
  <c r="O8" i="14"/>
  <c r="Q8" i="14"/>
  <c r="M8" i="14"/>
  <c r="N8" i="14" s="1"/>
  <c r="P8" i="14" s="1"/>
  <c r="R8" i="14" s="1"/>
  <c r="X8" i="14" s="1"/>
  <c r="N12" i="14"/>
  <c r="T12" i="14"/>
  <c r="Q12" i="14"/>
  <c r="M12" i="14"/>
  <c r="O12" i="14"/>
  <c r="M9" i="14"/>
  <c r="N9" i="14" s="1"/>
  <c r="P9" i="14" s="1"/>
  <c r="R9" i="14" s="1"/>
  <c r="X9" i="14" s="1"/>
  <c r="T9" i="14"/>
  <c r="O9" i="14"/>
  <c r="Q9" i="14"/>
  <c r="Q13" i="14"/>
  <c r="T13" i="14"/>
  <c r="O13" i="14"/>
  <c r="M13" i="14"/>
  <c r="N13" i="14" s="1"/>
  <c r="P13" i="14" s="1"/>
  <c r="R13" i="14" s="1"/>
  <c r="X13" i="14" s="1"/>
  <c r="T6" i="14"/>
  <c r="O6" i="14"/>
  <c r="Q6" i="14"/>
  <c r="M6" i="14"/>
  <c r="N6" i="14" s="1"/>
  <c r="P6" i="14" s="1"/>
  <c r="R6" i="14" s="1"/>
  <c r="T10" i="14"/>
  <c r="O10" i="14"/>
  <c r="Q10" i="14"/>
  <c r="M10" i="14"/>
  <c r="N10" i="14" s="1"/>
  <c r="P10" i="14" s="1"/>
  <c r="R10" i="14" s="1"/>
  <c r="X10" i="14" s="1"/>
  <c r="M7" i="13"/>
  <c r="N7" i="13" s="1"/>
  <c r="P7" i="13" s="1"/>
  <c r="R7" i="13" s="1"/>
  <c r="X7" i="13" s="1"/>
  <c r="T7" i="13"/>
  <c r="O7" i="13"/>
  <c r="Q7" i="13"/>
  <c r="Q13" i="13"/>
  <c r="M13" i="13"/>
  <c r="T13" i="13"/>
  <c r="O13" i="13"/>
  <c r="N13" i="13"/>
  <c r="P13" i="13" s="1"/>
  <c r="R13" i="13" s="1"/>
  <c r="X13" i="13" s="1"/>
  <c r="T11" i="13"/>
  <c r="O11" i="13"/>
  <c r="Q11" i="13"/>
  <c r="M11" i="13"/>
  <c r="N11" i="13" s="1"/>
  <c r="P11" i="13" s="1"/>
  <c r="R11" i="13" s="1"/>
  <c r="X11" i="13" s="1"/>
  <c r="N8" i="13"/>
  <c r="T8" i="13"/>
  <c r="Q8" i="13"/>
  <c r="M8" i="13"/>
  <c r="O8" i="13"/>
  <c r="O12" i="13"/>
  <c r="Q12" i="13"/>
  <c r="M12" i="13"/>
  <c r="N12" i="13" s="1"/>
  <c r="P12" i="13" s="1"/>
  <c r="R12" i="13" s="1"/>
  <c r="X12" i="13" s="1"/>
  <c r="T12" i="13"/>
  <c r="Q9" i="13"/>
  <c r="T9" i="13"/>
  <c r="O9" i="13"/>
  <c r="M9" i="13"/>
  <c r="N9" i="13" s="1"/>
  <c r="P9" i="13" s="1"/>
  <c r="R9" i="13" s="1"/>
  <c r="X9" i="13" s="1"/>
  <c r="O6" i="13"/>
  <c r="Q6" i="13"/>
  <c r="M6" i="13"/>
  <c r="N6" i="13" s="1"/>
  <c r="P6" i="13" s="1"/>
  <c r="R6" i="13" s="1"/>
  <c r="T6" i="13"/>
  <c r="N10" i="13"/>
  <c r="Q10" i="13"/>
  <c r="M10" i="13"/>
  <c r="T10" i="13"/>
  <c r="O10" i="13"/>
  <c r="Q10" i="12"/>
  <c r="M10" i="12"/>
  <c r="T10" i="12"/>
  <c r="X10" i="12" s="1"/>
  <c r="O10" i="12"/>
  <c r="N10" i="12"/>
  <c r="P10" i="12" s="1"/>
  <c r="R10" i="12" s="1"/>
  <c r="Q8" i="12"/>
  <c r="M8" i="12"/>
  <c r="N8" i="12"/>
  <c r="P8" i="12" s="1"/>
  <c r="T8" i="12"/>
  <c r="O8" i="12"/>
  <c r="Q6" i="12"/>
  <c r="M6" i="12"/>
  <c r="N6" i="12"/>
  <c r="P6" i="12" s="1"/>
  <c r="R6" i="12" s="1"/>
  <c r="T6" i="12"/>
  <c r="O6" i="12"/>
  <c r="P12" i="12"/>
  <c r="R12" i="12" s="1"/>
  <c r="X12" i="12" s="1"/>
  <c r="M11" i="12"/>
  <c r="Q11" i="12"/>
  <c r="O12" i="12"/>
  <c r="T12" i="12"/>
  <c r="M13" i="12"/>
  <c r="Q13" i="12"/>
  <c r="M7" i="12"/>
  <c r="Q7" i="12"/>
  <c r="M9" i="12"/>
  <c r="N9" i="12" s="1"/>
  <c r="P9" i="12" s="1"/>
  <c r="R9" i="12" s="1"/>
  <c r="X9" i="12" s="1"/>
  <c r="Q9" i="12"/>
  <c r="N7" i="12"/>
  <c r="N11" i="12"/>
  <c r="P11" i="12" s="1"/>
  <c r="R11" i="12" s="1"/>
  <c r="X11" i="12" s="1"/>
  <c r="N13" i="12"/>
  <c r="O7" i="12"/>
  <c r="O9" i="12"/>
  <c r="O11" i="12"/>
  <c r="O13" i="12"/>
  <c r="X6" i="17" l="1"/>
  <c r="P10" i="17"/>
  <c r="R10" i="17" s="1"/>
  <c r="X10" i="17" s="1"/>
  <c r="P12" i="17"/>
  <c r="R12" i="17" s="1"/>
  <c r="X12" i="17" s="1"/>
  <c r="P9" i="17"/>
  <c r="R9" i="17" s="1"/>
  <c r="X9" i="17" s="1"/>
  <c r="T14" i="17"/>
  <c r="X6" i="16"/>
  <c r="X14" i="16" s="1"/>
  <c r="P10" i="16"/>
  <c r="R10" i="16" s="1"/>
  <c r="X10" i="16" s="1"/>
  <c r="T14" i="16"/>
  <c r="X6" i="15"/>
  <c r="X14" i="15" s="1"/>
  <c r="P10" i="15"/>
  <c r="R10" i="15" s="1"/>
  <c r="X10" i="15" s="1"/>
  <c r="T14" i="15"/>
  <c r="X6" i="14"/>
  <c r="R11" i="14"/>
  <c r="X11" i="14" s="1"/>
  <c r="T14" i="14"/>
  <c r="P12" i="14"/>
  <c r="R12" i="14" s="1"/>
  <c r="X12" i="14" s="1"/>
  <c r="X6" i="13"/>
  <c r="T14" i="13"/>
  <c r="P10" i="13"/>
  <c r="R10" i="13" s="1"/>
  <c r="X10" i="13" s="1"/>
  <c r="P8" i="13"/>
  <c r="R8" i="13" s="1"/>
  <c r="X8" i="13" s="1"/>
  <c r="P7" i="12"/>
  <c r="R7" i="12" s="1"/>
  <c r="X7" i="12" s="1"/>
  <c r="T14" i="12"/>
  <c r="R8" i="12"/>
  <c r="X8" i="12" s="1"/>
  <c r="P13" i="12"/>
  <c r="R13" i="12" s="1"/>
  <c r="X13" i="12" s="1"/>
  <c r="X6" i="12"/>
  <c r="X14" i="17" l="1"/>
  <c r="R14" i="17"/>
  <c r="R14" i="16"/>
  <c r="R14" i="15"/>
  <c r="X14" i="14"/>
  <c r="R14" i="14"/>
  <c r="X14" i="13"/>
  <c r="R14" i="13"/>
  <c r="X14" i="12"/>
  <c r="R14" i="12"/>
  <c r="G13" i="7" l="1"/>
  <c r="S14" i="11"/>
  <c r="G13" i="11"/>
  <c r="L13" i="11" s="1"/>
  <c r="G12" i="11"/>
  <c r="L12" i="11" s="1"/>
  <c r="G11" i="11"/>
  <c r="L11" i="11" s="1"/>
  <c r="G10" i="11"/>
  <c r="L10" i="11" s="1"/>
  <c r="G9" i="11"/>
  <c r="L9" i="11" s="1"/>
  <c r="G8" i="11"/>
  <c r="L8" i="11" s="1"/>
  <c r="G7" i="11"/>
  <c r="L7" i="11" s="1"/>
  <c r="G6" i="11"/>
  <c r="L6" i="11" s="1"/>
  <c r="S14" i="10"/>
  <c r="G13" i="10"/>
  <c r="L13" i="10" s="1"/>
  <c r="G12" i="10"/>
  <c r="L12" i="10" s="1"/>
  <c r="G11" i="10"/>
  <c r="L11" i="10" s="1"/>
  <c r="G10" i="10"/>
  <c r="L10" i="10" s="1"/>
  <c r="G9" i="10"/>
  <c r="L9" i="10" s="1"/>
  <c r="G8" i="10"/>
  <c r="L8" i="10" s="1"/>
  <c r="G7" i="10"/>
  <c r="L7" i="10" s="1"/>
  <c r="G6" i="10"/>
  <c r="L6" i="10" s="1"/>
  <c r="S14" i="9"/>
  <c r="G13" i="9"/>
  <c r="L13" i="9" s="1"/>
  <c r="G12" i="9"/>
  <c r="L12" i="9" s="1"/>
  <c r="G11" i="9"/>
  <c r="L11" i="9" s="1"/>
  <c r="G10" i="9"/>
  <c r="L10" i="9" s="1"/>
  <c r="G9" i="9"/>
  <c r="L9" i="9" s="1"/>
  <c r="G8" i="9"/>
  <c r="L8" i="9" s="1"/>
  <c r="G7" i="9"/>
  <c r="L7" i="9" s="1"/>
  <c r="G6" i="9"/>
  <c r="L6" i="9" s="1"/>
  <c r="S14" i="8"/>
  <c r="L13" i="8"/>
  <c r="T13" i="8" s="1"/>
  <c r="G13" i="8"/>
  <c r="G12" i="8"/>
  <c r="L12" i="8" s="1"/>
  <c r="L11" i="8"/>
  <c r="T11" i="8" s="1"/>
  <c r="G11" i="8"/>
  <c r="G10" i="8"/>
  <c r="L10" i="8" s="1"/>
  <c r="L9" i="8"/>
  <c r="T9" i="8" s="1"/>
  <c r="G9" i="8"/>
  <c r="G8" i="8"/>
  <c r="L8" i="8" s="1"/>
  <c r="L7" i="8"/>
  <c r="T7" i="8" s="1"/>
  <c r="G7" i="8"/>
  <c r="G6" i="8"/>
  <c r="L6" i="8" s="1"/>
  <c r="T7" i="11" l="1"/>
  <c r="O7" i="11"/>
  <c r="Q7" i="11"/>
  <c r="M7" i="11"/>
  <c r="N7" i="11" s="1"/>
  <c r="P7" i="11" s="1"/>
  <c r="R7" i="11" s="1"/>
  <c r="X7" i="11" s="1"/>
  <c r="N8" i="11"/>
  <c r="Q8" i="11"/>
  <c r="M8" i="11"/>
  <c r="T8" i="11"/>
  <c r="O8" i="11"/>
  <c r="T12" i="11"/>
  <c r="Q12" i="11"/>
  <c r="M12" i="11"/>
  <c r="N12" i="11" s="1"/>
  <c r="P12" i="11" s="1"/>
  <c r="R12" i="11" s="1"/>
  <c r="X12" i="11" s="1"/>
  <c r="O12" i="11"/>
  <c r="T11" i="11"/>
  <c r="O11" i="11"/>
  <c r="M11" i="11"/>
  <c r="N11" i="11"/>
  <c r="P11" i="11" s="1"/>
  <c r="Q11" i="11"/>
  <c r="T9" i="11"/>
  <c r="O9" i="11"/>
  <c r="N9" i="11"/>
  <c r="P9" i="11" s="1"/>
  <c r="R9" i="11" s="1"/>
  <c r="X9" i="11" s="1"/>
  <c r="Q9" i="11"/>
  <c r="M9" i="11"/>
  <c r="Q13" i="11"/>
  <c r="T13" i="11"/>
  <c r="O13" i="11"/>
  <c r="M13" i="11"/>
  <c r="N13" i="11" s="1"/>
  <c r="P13" i="11" s="1"/>
  <c r="R13" i="11" s="1"/>
  <c r="X13" i="11" s="1"/>
  <c r="Q6" i="11"/>
  <c r="M6" i="11"/>
  <c r="N6" i="11" s="1"/>
  <c r="P6" i="11" s="1"/>
  <c r="R6" i="11" s="1"/>
  <c r="T6" i="11"/>
  <c r="T14" i="11" s="1"/>
  <c r="O6" i="11"/>
  <c r="N10" i="11"/>
  <c r="Q10" i="11"/>
  <c r="M10" i="11"/>
  <c r="T10" i="11"/>
  <c r="O10" i="11"/>
  <c r="O12" i="10"/>
  <c r="Q12" i="10"/>
  <c r="M12" i="10"/>
  <c r="N12" i="10" s="1"/>
  <c r="P12" i="10" s="1"/>
  <c r="R12" i="10" s="1"/>
  <c r="X12" i="10" s="1"/>
  <c r="T12" i="10"/>
  <c r="Q7" i="10"/>
  <c r="T7" i="10"/>
  <c r="O7" i="10"/>
  <c r="M7" i="10"/>
  <c r="N7" i="10" s="1"/>
  <c r="P7" i="10" s="1"/>
  <c r="R7" i="10" s="1"/>
  <c r="X7" i="10" s="1"/>
  <c r="T8" i="10"/>
  <c r="Q8" i="10"/>
  <c r="M8" i="10"/>
  <c r="N8" i="10" s="1"/>
  <c r="P8" i="10" s="1"/>
  <c r="R8" i="10" s="1"/>
  <c r="X8" i="10" s="1"/>
  <c r="O8" i="10"/>
  <c r="Q9" i="10"/>
  <c r="T9" i="10"/>
  <c r="O9" i="10"/>
  <c r="M9" i="10"/>
  <c r="N9" i="10" s="1"/>
  <c r="P9" i="10" s="1"/>
  <c r="R9" i="10" s="1"/>
  <c r="X9" i="10" s="1"/>
  <c r="Q13" i="10"/>
  <c r="T13" i="10"/>
  <c r="O13" i="10"/>
  <c r="M13" i="10"/>
  <c r="N13" i="10" s="1"/>
  <c r="P13" i="10" s="1"/>
  <c r="R13" i="10" s="1"/>
  <c r="X13" i="10" s="1"/>
  <c r="Q11" i="10"/>
  <c r="T11" i="10"/>
  <c r="O11" i="10"/>
  <c r="M11" i="10"/>
  <c r="N11" i="10"/>
  <c r="P11" i="10" s="1"/>
  <c r="R11" i="10" s="1"/>
  <c r="X11" i="10" s="1"/>
  <c r="Q6" i="10"/>
  <c r="T6" i="10"/>
  <c r="M6" i="10"/>
  <c r="N6" i="10" s="1"/>
  <c r="P6" i="10" s="1"/>
  <c r="R6" i="10" s="1"/>
  <c r="O6" i="10"/>
  <c r="T10" i="10"/>
  <c r="O10" i="10"/>
  <c r="Q10" i="10"/>
  <c r="M10" i="10"/>
  <c r="N10" i="10" s="1"/>
  <c r="P10" i="10" s="1"/>
  <c r="R10" i="10" s="1"/>
  <c r="X10" i="10" s="1"/>
  <c r="T11" i="9"/>
  <c r="O11" i="9"/>
  <c r="Q11" i="9"/>
  <c r="M11" i="9"/>
  <c r="N11" i="9" s="1"/>
  <c r="P11" i="9" s="1"/>
  <c r="R11" i="9" s="1"/>
  <c r="X11" i="9" s="1"/>
  <c r="N12" i="9"/>
  <c r="T12" i="9"/>
  <c r="Q12" i="9"/>
  <c r="M12" i="9"/>
  <c r="O12" i="9"/>
  <c r="T9" i="9"/>
  <c r="O9" i="9"/>
  <c r="N9" i="9"/>
  <c r="P9" i="9" s="1"/>
  <c r="R9" i="9" s="1"/>
  <c r="X9" i="9" s="1"/>
  <c r="Q9" i="9"/>
  <c r="M9" i="9"/>
  <c r="T13" i="9"/>
  <c r="O13" i="9"/>
  <c r="Q13" i="9"/>
  <c r="M13" i="9"/>
  <c r="N13" i="9" s="1"/>
  <c r="P13" i="9" s="1"/>
  <c r="R13" i="9" s="1"/>
  <c r="X13" i="9" s="1"/>
  <c r="M7" i="9"/>
  <c r="N7" i="9" s="1"/>
  <c r="P7" i="9" s="1"/>
  <c r="R7" i="9" s="1"/>
  <c r="X7" i="9" s="1"/>
  <c r="T7" i="9"/>
  <c r="O7" i="9"/>
  <c r="Q7" i="9"/>
  <c r="T8" i="9"/>
  <c r="Q8" i="9"/>
  <c r="M8" i="9"/>
  <c r="N8" i="9" s="1"/>
  <c r="P8" i="9" s="1"/>
  <c r="R8" i="9" s="1"/>
  <c r="X8" i="9" s="1"/>
  <c r="O8" i="9"/>
  <c r="O6" i="9"/>
  <c r="Q6" i="9"/>
  <c r="M6" i="9"/>
  <c r="N6" i="9" s="1"/>
  <c r="P6" i="9" s="1"/>
  <c r="R6" i="9" s="1"/>
  <c r="T6" i="9"/>
  <c r="N10" i="9"/>
  <c r="Q10" i="9"/>
  <c r="M10" i="9"/>
  <c r="T10" i="9"/>
  <c r="O10" i="9"/>
  <c r="Q12" i="8"/>
  <c r="M12" i="8"/>
  <c r="N12" i="8" s="1"/>
  <c r="P12" i="8" s="1"/>
  <c r="R12" i="8" s="1"/>
  <c r="X12" i="8" s="1"/>
  <c r="T12" i="8"/>
  <c r="O12" i="8"/>
  <c r="Q10" i="8"/>
  <c r="M10" i="8"/>
  <c r="N10" i="8" s="1"/>
  <c r="P10" i="8" s="1"/>
  <c r="R10" i="8" s="1"/>
  <c r="X10" i="8" s="1"/>
  <c r="T10" i="8"/>
  <c r="O10" i="8"/>
  <c r="Q8" i="8"/>
  <c r="M8" i="8"/>
  <c r="O8" i="8"/>
  <c r="T8" i="8"/>
  <c r="N8" i="8"/>
  <c r="Q6" i="8"/>
  <c r="M6" i="8"/>
  <c r="N6" i="8" s="1"/>
  <c r="P6" i="8" s="1"/>
  <c r="R6" i="8" s="1"/>
  <c r="T6" i="8"/>
  <c r="T14" i="8" s="1"/>
  <c r="O6" i="8"/>
  <c r="M7" i="8"/>
  <c r="Q7" i="8"/>
  <c r="M9" i="8"/>
  <c r="N9" i="8" s="1"/>
  <c r="P9" i="8" s="1"/>
  <c r="R9" i="8" s="1"/>
  <c r="X9" i="8" s="1"/>
  <c r="Q9" i="8"/>
  <c r="M11" i="8"/>
  <c r="Q11" i="8"/>
  <c r="M13" i="8"/>
  <c r="Q13" i="8"/>
  <c r="N7" i="8"/>
  <c r="N11" i="8"/>
  <c r="N13" i="8"/>
  <c r="O7" i="8"/>
  <c r="O9" i="8"/>
  <c r="O11" i="8"/>
  <c r="O13" i="8"/>
  <c r="G12" i="7"/>
  <c r="L12" i="7" s="1"/>
  <c r="G11" i="7"/>
  <c r="L11" i="7" s="1"/>
  <c r="S14" i="7"/>
  <c r="L13" i="7"/>
  <c r="G10" i="7"/>
  <c r="L10" i="7" s="1"/>
  <c r="G9" i="7"/>
  <c r="L9" i="7" s="1"/>
  <c r="G8" i="7"/>
  <c r="L8" i="7" s="1"/>
  <c r="G7" i="7"/>
  <c r="L7" i="7" s="1"/>
  <c r="G6" i="7"/>
  <c r="L6" i="7" s="1"/>
  <c r="X6" i="11" l="1"/>
  <c r="P10" i="11"/>
  <c r="R10" i="11" s="1"/>
  <c r="X10" i="11" s="1"/>
  <c r="R11" i="11"/>
  <c r="X11" i="11" s="1"/>
  <c r="P8" i="11"/>
  <c r="R8" i="11" s="1"/>
  <c r="X8" i="11" s="1"/>
  <c r="R14" i="10"/>
  <c r="X6" i="10"/>
  <c r="X14" i="10" s="1"/>
  <c r="T14" i="10"/>
  <c r="X6" i="9"/>
  <c r="P10" i="9"/>
  <c r="R10" i="9" s="1"/>
  <c r="X10" i="9" s="1"/>
  <c r="P12" i="9"/>
  <c r="R12" i="9" s="1"/>
  <c r="X12" i="9" s="1"/>
  <c r="T14" i="9"/>
  <c r="X6" i="8"/>
  <c r="P11" i="8"/>
  <c r="R11" i="8" s="1"/>
  <c r="X11" i="8" s="1"/>
  <c r="P13" i="8"/>
  <c r="R13" i="8" s="1"/>
  <c r="X13" i="8" s="1"/>
  <c r="P8" i="8"/>
  <c r="R8" i="8" s="1"/>
  <c r="X8" i="8" s="1"/>
  <c r="P7" i="8"/>
  <c r="R7" i="8" s="1"/>
  <c r="X7" i="8" s="1"/>
  <c r="M12" i="7"/>
  <c r="N12" i="7" s="1"/>
  <c r="P12" i="7" s="1"/>
  <c r="R12" i="7" s="1"/>
  <c r="X12" i="7" s="1"/>
  <c r="T12" i="7"/>
  <c r="O12" i="7"/>
  <c r="Q12" i="7"/>
  <c r="Q11" i="7"/>
  <c r="T11" i="7"/>
  <c r="O11" i="7"/>
  <c r="M11" i="7"/>
  <c r="N11" i="7" s="1"/>
  <c r="P11" i="7" s="1"/>
  <c r="R11" i="7" s="1"/>
  <c r="X11" i="7" s="1"/>
  <c r="T6" i="7"/>
  <c r="Q6" i="7"/>
  <c r="O6" i="7"/>
  <c r="M6" i="7"/>
  <c r="N6" i="7" s="1"/>
  <c r="P6" i="7" s="1"/>
  <c r="R6" i="7" s="1"/>
  <c r="T8" i="7"/>
  <c r="Q8" i="7"/>
  <c r="O8" i="7"/>
  <c r="M8" i="7"/>
  <c r="N8" i="7" s="1"/>
  <c r="P8" i="7" s="1"/>
  <c r="R8" i="7" s="1"/>
  <c r="X8" i="7" s="1"/>
  <c r="T10" i="7"/>
  <c r="Q10" i="7"/>
  <c r="O10" i="7"/>
  <c r="M10" i="7"/>
  <c r="N10" i="7" s="1"/>
  <c r="P10" i="7" s="1"/>
  <c r="R10" i="7" s="1"/>
  <c r="X10" i="7" s="1"/>
  <c r="T13" i="7"/>
  <c r="Q13" i="7"/>
  <c r="O13" i="7"/>
  <c r="M13" i="7"/>
  <c r="N13" i="7" s="1"/>
  <c r="T7" i="7"/>
  <c r="Q7" i="7"/>
  <c r="O7" i="7"/>
  <c r="M7" i="7"/>
  <c r="N7" i="7" s="1"/>
  <c r="P7" i="7" s="1"/>
  <c r="R7" i="7" s="1"/>
  <c r="X7" i="7" s="1"/>
  <c r="T9" i="7"/>
  <c r="Q9" i="7"/>
  <c r="O9" i="7"/>
  <c r="M9" i="7"/>
  <c r="N9" i="7" s="1"/>
  <c r="P9" i="7" s="1"/>
  <c r="R9" i="7" s="1"/>
  <c r="X9" i="7" s="1"/>
  <c r="X14" i="11" l="1"/>
  <c r="R14" i="11"/>
  <c r="X14" i="9"/>
  <c r="R14" i="9"/>
  <c r="X14" i="8"/>
  <c r="R14" i="8"/>
  <c r="P13" i="7"/>
  <c r="X6" i="7"/>
  <c r="T14" i="7"/>
  <c r="R13" i="7" l="1"/>
  <c r="X13" i="7" s="1"/>
  <c r="X14" i="7" s="1"/>
  <c r="R14" i="7" l="1"/>
</calcChain>
</file>

<file path=xl/sharedStrings.xml><?xml version="1.0" encoding="utf-8"?>
<sst xmlns="http://schemas.openxmlformats.org/spreadsheetml/2006/main" count="682" uniqueCount="69">
  <si>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</si>
  <si>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</si>
  <si>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</si>
  <si>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</si>
  <si>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</si>
  <si>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</si>
  <si>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</si>
  <si>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</si>
  <si>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</si>
  <si>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</si>
  <si>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</si>
  <si>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</si>
  <si>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</si>
  <si>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</si>
  <si>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</si>
  <si>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</si>
  <si>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</si>
  <si>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</si>
  <si>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</si>
  <si>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</si>
  <si>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</si>
  <si>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</si>
  <si>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</si>
  <si>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</si>
  <si>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</si>
  <si>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</si>
  <si>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</si>
  <si>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</si>
  <si>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</si>
  <si>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</si>
  <si>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</si>
  <si>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</si>
  <si>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</si>
  <si>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</si>
  <si>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</si>
  <si>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</si>
  <si>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</si>
  <si>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</si>
  <si>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</si>
  <si>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</si>
  <si>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</si>
  <si>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</si>
  <si>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</si>
  <si>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</si>
  <si>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</si>
  <si>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</si>
  <si>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</si>
  <si>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</si>
  <si>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</si>
  <si>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</si>
  <si>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</si>
  <si>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</si>
  <si>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</si>
  <si>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MAYO 2016</t>
  </si>
  <si>
    <t>Psic. .Ana Cristina Jimenez Hernandez</t>
  </si>
  <si>
    <t>Mtra. Irma Gónzalez Esqueda</t>
  </si>
  <si>
    <t>T.S Maria Lourdes Rodríguez Barreto</t>
  </si>
  <si>
    <t>ENERO 2016</t>
  </si>
  <si>
    <t>FEBRERO 2016</t>
  </si>
  <si>
    <t>ABRIL 2016</t>
  </si>
  <si>
    <t>MARZO 2016</t>
  </si>
  <si>
    <t>JUNIO 2016</t>
  </si>
  <si>
    <t>JULIO 2016</t>
  </si>
  <si>
    <t>AGOSTO 2016</t>
  </si>
  <si>
    <t>SEPTIEMBRE 2016</t>
  </si>
  <si>
    <t>OCTUBRE 2016</t>
  </si>
  <si>
    <t>NOVIEMBRE 2016</t>
  </si>
  <si>
    <t>PSICOLOGA</t>
  </si>
  <si>
    <t>Psic. .Nora Delia Miramontes 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</si>
</sst>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2C0A]\ 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44" fontId="0" fillId="4" borderId="1" xfId="0" applyNumberForma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aje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17</xdr:row>
      <xdr:rowOff>182033</xdr:rowOff>
    </xdr:from>
    <xdr:to>
      <xdr:col>6</xdr:col>
      <xdr:colOff>793749</xdr:colOff>
      <xdr:row>20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17</xdr:row>
      <xdr:rowOff>188383</xdr:rowOff>
    </xdr:from>
    <xdr:to>
      <xdr:col>20</xdr:col>
      <xdr:colOff>372532</xdr:colOff>
      <xdr:row>20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17</xdr:row>
      <xdr:rowOff>190500</xdr:rowOff>
    </xdr:from>
    <xdr:to>
      <xdr:col>6</xdr:col>
      <xdr:colOff>793749</xdr:colOff>
      <xdr:row>20</xdr:row>
      <xdr:rowOff>137583</xdr:rowOff>
    </xdr:to>
    <xdr:sp macro="" textlink="">
      <xdr:nvSpPr>
        <xdr:cNvPr id="3" name="CuadroTexto 2"/>
        <xdr:cNvSpPr txBox="1"/>
      </xdr:nvSpPr>
      <xdr:spPr>
        <a:xfrm>
          <a:off x="3147483" y="6836833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503767</xdr:colOff>
      <xdr:row>17</xdr:row>
      <xdr:rowOff>171450</xdr:rowOff>
    </xdr:from>
    <xdr:to>
      <xdr:col>20</xdr:col>
      <xdr:colOff>397932</xdr:colOff>
      <xdr:row>20</xdr:row>
      <xdr:rowOff>65616</xdr:rowOff>
    </xdr:to>
    <xdr:sp macro="" textlink="">
      <xdr:nvSpPr>
        <xdr:cNvPr id="4" name="CuadroTexto 3"/>
        <xdr:cNvSpPr txBox="1"/>
      </xdr:nvSpPr>
      <xdr:spPr>
        <a:xfrm>
          <a:off x="7988300" y="6817783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268816</xdr:colOff>
      <xdr:row>17</xdr:row>
      <xdr:rowOff>190501</xdr:rowOff>
    </xdr:from>
    <xdr:to>
      <xdr:col>6</xdr:col>
      <xdr:colOff>734482</xdr:colOff>
      <xdr:row>20</xdr:row>
      <xdr:rowOff>137584</xdr:rowOff>
    </xdr:to>
    <xdr:sp macro="" textlink="">
      <xdr:nvSpPr>
        <xdr:cNvPr id="3" name="CuadroTexto 2"/>
        <xdr:cNvSpPr txBox="1"/>
      </xdr:nvSpPr>
      <xdr:spPr>
        <a:xfrm>
          <a:off x="3088216" y="6836834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2116</xdr:rowOff>
    </xdr:from>
    <xdr:to>
      <xdr:col>20</xdr:col>
      <xdr:colOff>372532</xdr:colOff>
      <xdr:row>20</xdr:row>
      <xdr:rowOff>99482</xdr:rowOff>
    </xdr:to>
    <xdr:sp macro="" textlink="">
      <xdr:nvSpPr>
        <xdr:cNvPr id="4" name="CuadroTexto 3"/>
        <xdr:cNvSpPr txBox="1"/>
      </xdr:nvSpPr>
      <xdr:spPr>
        <a:xfrm>
          <a:off x="7962900" y="6851649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116416</xdr:colOff>
      <xdr:row>17</xdr:row>
      <xdr:rowOff>148167</xdr:rowOff>
    </xdr:from>
    <xdr:to>
      <xdr:col>6</xdr:col>
      <xdr:colOff>582082</xdr:colOff>
      <xdr:row>20</xdr:row>
      <xdr:rowOff>95250</xdr:rowOff>
    </xdr:to>
    <xdr:sp macro="" textlink="">
      <xdr:nvSpPr>
        <xdr:cNvPr id="3" name="CuadroTexto 2"/>
        <xdr:cNvSpPr txBox="1"/>
      </xdr:nvSpPr>
      <xdr:spPr>
        <a:xfrm>
          <a:off x="2928196" y="6785187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JALISCO</a:t>
          </a:r>
          <a:endParaRPr lang="es-MX" sz="1200"/>
        </a:p>
      </xdr:txBody>
    </xdr:sp>
    <xdr:clientData/>
  </xdr:twoCellAnchor>
  <xdr:twoCellAnchor>
    <xdr:from>
      <xdr:col>11</xdr:col>
      <xdr:colOff>148167</xdr:colOff>
      <xdr:row>17</xdr:row>
      <xdr:rowOff>137583</xdr:rowOff>
    </xdr:from>
    <xdr:to>
      <xdr:col>20</xdr:col>
      <xdr:colOff>42332</xdr:colOff>
      <xdr:row>20</xdr:row>
      <xdr:rowOff>31749</xdr:rowOff>
    </xdr:to>
    <xdr:sp macro="" textlink="">
      <xdr:nvSpPr>
        <xdr:cNvPr id="4" name="CuadroTexto 3"/>
        <xdr:cNvSpPr txBox="1"/>
      </xdr:nvSpPr>
      <xdr:spPr>
        <a:xfrm>
          <a:off x="7615767" y="677460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285750</xdr:colOff>
      <xdr:row>17</xdr:row>
      <xdr:rowOff>182034</xdr:rowOff>
    </xdr:from>
    <xdr:to>
      <xdr:col>6</xdr:col>
      <xdr:colOff>751416</xdr:colOff>
      <xdr:row>20</xdr:row>
      <xdr:rowOff>129117</xdr:rowOff>
    </xdr:to>
    <xdr:sp macro="" textlink="">
      <xdr:nvSpPr>
        <xdr:cNvPr id="3" name="CuadroTexto 2"/>
        <xdr:cNvSpPr txBox="1"/>
      </xdr:nvSpPr>
      <xdr:spPr>
        <a:xfrm>
          <a:off x="3105150" y="6828367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452967</xdr:colOff>
      <xdr:row>17</xdr:row>
      <xdr:rowOff>171449</xdr:rowOff>
    </xdr:from>
    <xdr:to>
      <xdr:col>20</xdr:col>
      <xdr:colOff>347132</xdr:colOff>
      <xdr:row>20</xdr:row>
      <xdr:rowOff>65615</xdr:rowOff>
    </xdr:to>
    <xdr:sp macro="" textlink="">
      <xdr:nvSpPr>
        <xdr:cNvPr id="4" name="CuadroTexto 3"/>
        <xdr:cNvSpPr txBox="1"/>
      </xdr:nvSpPr>
      <xdr:spPr>
        <a:xfrm>
          <a:off x="7937500" y="6817782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243416</xdr:colOff>
      <xdr:row>17</xdr:row>
      <xdr:rowOff>190500</xdr:rowOff>
    </xdr:from>
    <xdr:to>
      <xdr:col>6</xdr:col>
      <xdr:colOff>709082</xdr:colOff>
      <xdr:row>20</xdr:row>
      <xdr:rowOff>137583</xdr:rowOff>
    </xdr:to>
    <xdr:sp macro="" textlink="">
      <xdr:nvSpPr>
        <xdr:cNvPr id="3" name="CuadroTexto 2"/>
        <xdr:cNvSpPr txBox="1"/>
      </xdr:nvSpPr>
      <xdr:spPr>
        <a:xfrm>
          <a:off x="3062816" y="6836833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503768</xdr:colOff>
      <xdr:row>17</xdr:row>
      <xdr:rowOff>154515</xdr:rowOff>
    </xdr:from>
    <xdr:to>
      <xdr:col>20</xdr:col>
      <xdr:colOff>397933</xdr:colOff>
      <xdr:row>20</xdr:row>
      <xdr:rowOff>48681</xdr:rowOff>
    </xdr:to>
    <xdr:sp macro="" textlink="">
      <xdr:nvSpPr>
        <xdr:cNvPr id="4" name="CuadroTexto 3"/>
        <xdr:cNvSpPr txBox="1"/>
      </xdr:nvSpPr>
      <xdr:spPr>
        <a:xfrm>
          <a:off x="7988301" y="6800848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294216</xdr:colOff>
      <xdr:row>17</xdr:row>
      <xdr:rowOff>190500</xdr:rowOff>
    </xdr:from>
    <xdr:to>
      <xdr:col>6</xdr:col>
      <xdr:colOff>759882</xdr:colOff>
      <xdr:row>20</xdr:row>
      <xdr:rowOff>137583</xdr:rowOff>
    </xdr:to>
    <xdr:sp macro="" textlink="">
      <xdr:nvSpPr>
        <xdr:cNvPr id="3" name="CuadroTexto 2"/>
        <xdr:cNvSpPr txBox="1"/>
      </xdr:nvSpPr>
      <xdr:spPr>
        <a:xfrm>
          <a:off x="3113616" y="6836833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461434</xdr:colOff>
      <xdr:row>17</xdr:row>
      <xdr:rowOff>188383</xdr:rowOff>
    </xdr:from>
    <xdr:to>
      <xdr:col>20</xdr:col>
      <xdr:colOff>355599</xdr:colOff>
      <xdr:row>20</xdr:row>
      <xdr:rowOff>82549</xdr:rowOff>
    </xdr:to>
    <xdr:sp macro="" textlink="">
      <xdr:nvSpPr>
        <xdr:cNvPr id="4" name="CuadroTexto 3"/>
        <xdr:cNvSpPr txBox="1"/>
      </xdr:nvSpPr>
      <xdr:spPr>
        <a:xfrm>
          <a:off x="7945967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285749</xdr:colOff>
      <xdr:row>17</xdr:row>
      <xdr:rowOff>165100</xdr:rowOff>
    </xdr:from>
    <xdr:to>
      <xdr:col>6</xdr:col>
      <xdr:colOff>751415</xdr:colOff>
      <xdr:row>20</xdr:row>
      <xdr:rowOff>112183</xdr:rowOff>
    </xdr:to>
    <xdr:sp macro="" textlink="">
      <xdr:nvSpPr>
        <xdr:cNvPr id="3" name="CuadroTexto 2"/>
        <xdr:cNvSpPr txBox="1"/>
      </xdr:nvSpPr>
      <xdr:spPr>
        <a:xfrm>
          <a:off x="3105149" y="6811433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452967</xdr:colOff>
      <xdr:row>17</xdr:row>
      <xdr:rowOff>196850</xdr:rowOff>
    </xdr:from>
    <xdr:to>
      <xdr:col>20</xdr:col>
      <xdr:colOff>347132</xdr:colOff>
      <xdr:row>20</xdr:row>
      <xdr:rowOff>91016</xdr:rowOff>
    </xdr:to>
    <xdr:sp macro="" textlink="">
      <xdr:nvSpPr>
        <xdr:cNvPr id="4" name="CuadroTexto 3"/>
        <xdr:cNvSpPr txBox="1"/>
      </xdr:nvSpPr>
      <xdr:spPr>
        <a:xfrm>
          <a:off x="7937500" y="6843183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260350</xdr:colOff>
      <xdr:row>17</xdr:row>
      <xdr:rowOff>190501</xdr:rowOff>
    </xdr:from>
    <xdr:to>
      <xdr:col>6</xdr:col>
      <xdr:colOff>726016</xdr:colOff>
      <xdr:row>20</xdr:row>
      <xdr:rowOff>137584</xdr:rowOff>
    </xdr:to>
    <xdr:sp macro="" textlink="">
      <xdr:nvSpPr>
        <xdr:cNvPr id="3" name="CuadroTexto 2"/>
        <xdr:cNvSpPr txBox="1"/>
      </xdr:nvSpPr>
      <xdr:spPr>
        <a:xfrm>
          <a:off x="3079750" y="6836834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17</xdr:row>
      <xdr:rowOff>196850</xdr:rowOff>
    </xdr:from>
    <xdr:to>
      <xdr:col>20</xdr:col>
      <xdr:colOff>372532</xdr:colOff>
      <xdr:row>20</xdr:row>
      <xdr:rowOff>91016</xdr:rowOff>
    </xdr:to>
    <xdr:sp macro="" textlink="">
      <xdr:nvSpPr>
        <xdr:cNvPr id="4" name="CuadroTexto 3"/>
        <xdr:cNvSpPr txBox="1"/>
      </xdr:nvSpPr>
      <xdr:spPr>
        <a:xfrm>
          <a:off x="7962900" y="6843183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328082</xdr:colOff>
      <xdr:row>17</xdr:row>
      <xdr:rowOff>190500</xdr:rowOff>
    </xdr:from>
    <xdr:to>
      <xdr:col>6</xdr:col>
      <xdr:colOff>793748</xdr:colOff>
      <xdr:row>20</xdr:row>
      <xdr:rowOff>137583</xdr:rowOff>
    </xdr:to>
    <xdr:sp macro="" textlink="">
      <xdr:nvSpPr>
        <xdr:cNvPr id="3" name="CuadroTexto 2"/>
        <xdr:cNvSpPr txBox="1"/>
      </xdr:nvSpPr>
      <xdr:spPr>
        <a:xfrm>
          <a:off x="3147482" y="6836833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495300</xdr:colOff>
      <xdr:row>17</xdr:row>
      <xdr:rowOff>179916</xdr:rowOff>
    </xdr:from>
    <xdr:to>
      <xdr:col>20</xdr:col>
      <xdr:colOff>389465</xdr:colOff>
      <xdr:row>20</xdr:row>
      <xdr:rowOff>74082</xdr:rowOff>
    </xdr:to>
    <xdr:sp macro="" textlink="">
      <xdr:nvSpPr>
        <xdr:cNvPr id="4" name="CuadroTexto 3"/>
        <xdr:cNvSpPr txBox="1"/>
      </xdr:nvSpPr>
      <xdr:spPr>
        <a:xfrm>
          <a:off x="7979833" y="6826249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18863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302683</xdr:colOff>
      <xdr:row>17</xdr:row>
      <xdr:rowOff>173567</xdr:rowOff>
    </xdr:from>
    <xdr:to>
      <xdr:col>6</xdr:col>
      <xdr:colOff>768349</xdr:colOff>
      <xdr:row>20</xdr:row>
      <xdr:rowOff>120650</xdr:rowOff>
    </xdr:to>
    <xdr:sp macro="" textlink="">
      <xdr:nvSpPr>
        <xdr:cNvPr id="3" name="CuadroTexto 2"/>
        <xdr:cNvSpPr txBox="1"/>
      </xdr:nvSpPr>
      <xdr:spPr>
        <a:xfrm>
          <a:off x="3122083" y="6819900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 </a:t>
          </a:r>
          <a:endParaRPr lang="es-MX" sz="1200"/>
        </a:p>
      </xdr:txBody>
    </xdr:sp>
    <xdr:clientData/>
  </xdr:twoCellAnchor>
  <xdr:twoCellAnchor>
    <xdr:from>
      <xdr:col>11</xdr:col>
      <xdr:colOff>495301</xdr:colOff>
      <xdr:row>17</xdr:row>
      <xdr:rowOff>171450</xdr:rowOff>
    </xdr:from>
    <xdr:to>
      <xdr:col>20</xdr:col>
      <xdr:colOff>389466</xdr:colOff>
      <xdr:row>20</xdr:row>
      <xdr:rowOff>65616</xdr:rowOff>
    </xdr:to>
    <xdr:sp macro="" textlink="">
      <xdr:nvSpPr>
        <xdr:cNvPr id="4" name="CuadroTexto 3"/>
        <xdr:cNvSpPr txBox="1"/>
      </xdr:nvSpPr>
      <xdr:spPr>
        <a:xfrm>
          <a:off x="7979834" y="6817783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zoomScale="90" zoomScaleNormal="90" workbookViewId="0">
      <selection activeCell="Y8" sqref="Y8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57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2"/>
      <c r="N4" s="62"/>
      <c r="O4" s="62"/>
      <c r="P4" s="62"/>
      <c r="Q4" s="62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0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0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ref="G11" si="10">E11*F11</f>
        <v>3295.1301000000003</v>
      </c>
      <c r="H11" s="2"/>
      <c r="I11" s="2"/>
      <c r="J11" s="2"/>
      <c r="K11" s="2"/>
      <c r="L11" s="4">
        <f t="shared" ref="L11:L12" si="11">G11+H11+I11</f>
        <v>3295.1301000000003</v>
      </c>
      <c r="M11" s="4">
        <f t="shared" si="0"/>
        <v>496.08</v>
      </c>
      <c r="N11" s="4">
        <f t="shared" ref="N11:N12" si="12">L11-M11</f>
        <v>2799.0501000000004</v>
      </c>
      <c r="O11" s="5">
        <f t="shared" si="1"/>
        <v>6.4000000000000001E-2</v>
      </c>
      <c r="P11" s="4">
        <f t="shared" ref="P11:P12" si="13">N11*O11</f>
        <v>179.13920640000003</v>
      </c>
      <c r="Q11" s="4">
        <f t="shared" si="2"/>
        <v>9.52</v>
      </c>
      <c r="R11" s="4">
        <f t="shared" ref="R11:R12" si="14">P11+Q11</f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ref="X11:X12" si="15">L11-R11+T11</f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11"/>
        <v>1678.155</v>
      </c>
      <c r="M12" s="4">
        <f t="shared" si="0"/>
        <v>496.08</v>
      </c>
      <c r="N12" s="4">
        <f t="shared" si="12"/>
        <v>1182.075</v>
      </c>
      <c r="O12" s="5">
        <f t="shared" si="1"/>
        <v>6.4000000000000001E-2</v>
      </c>
      <c r="P12" s="4">
        <f t="shared" si="13"/>
        <v>75.652799999999999</v>
      </c>
      <c r="Q12" s="4">
        <f t="shared" si="2"/>
        <v>9.52</v>
      </c>
      <c r="R12" s="4">
        <f t="shared" si="14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15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">
      <c r="B13" s="2" t="s">
        <v>54</v>
      </c>
      <c r="C13" s="2"/>
      <c r="D13" s="33" t="s">
        <v>67</v>
      </c>
      <c r="E13" s="31">
        <v>15</v>
      </c>
      <c r="F13" s="32">
        <v>76.27</v>
      </c>
      <c r="G13" s="1">
        <f>E13*F13</f>
        <v>1144.05</v>
      </c>
      <c r="H13" s="2"/>
      <c r="I13" s="2"/>
      <c r="J13" s="2"/>
      <c r="K13" s="2"/>
      <c r="L13" s="4">
        <f t="shared" si="5"/>
        <v>1144.05</v>
      </c>
      <c r="M13" s="4">
        <f t="shared" si="0"/>
        <v>496.08</v>
      </c>
      <c r="N13" s="4">
        <f t="shared" si="6"/>
        <v>647.97</v>
      </c>
      <c r="O13" s="5">
        <f t="shared" si="1"/>
        <v>6.4000000000000001E-2</v>
      </c>
      <c r="P13" s="4">
        <f t="shared" si="7"/>
        <v>41.470080000000003</v>
      </c>
      <c r="Q13" s="4">
        <f t="shared" si="2"/>
        <v>9.52</v>
      </c>
      <c r="R13" s="4">
        <f>P13+Q13</f>
        <v>50.990080000000006</v>
      </c>
      <c r="S13" s="6"/>
      <c r="T13" s="7">
        <f t="shared" si="3"/>
        <v>407.02</v>
      </c>
      <c r="U13" s="8"/>
      <c r="V13" s="8"/>
      <c r="W13" s="8"/>
      <c r="X13" s="4">
        <f t="shared" si="9"/>
        <v>1500.0799199999999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1496.2514009600004</v>
      </c>
      <c r="S14" s="10">
        <f t="shared" ref="S14:T14" si="16">SUM(S6:S13)</f>
        <v>0</v>
      </c>
      <c r="T14" s="10">
        <f t="shared" si="16"/>
        <v>3123.8999999999996</v>
      </c>
      <c r="U14" s="8"/>
      <c r="V14" s="9"/>
      <c r="W14" s="9"/>
      <c r="X14" s="11">
        <f>SUM(X6:X13)</f>
        <v>27068.254899040003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ht="15.75" thickBot="1" x14ac:dyDescent="0.3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ht="15.75" thickBot="1" x14ac:dyDescent="0.3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ht="15.75" thickBot="1" x14ac:dyDescent="0.3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5" thickBot="1" x14ac:dyDescent="0.3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5" thickBot="1" x14ac:dyDescent="0.3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x14ac:dyDescent="0.25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7" zoomScale="90" zoomScaleNormal="90" workbookViewId="0">
      <selection activeCell="D15" sqref="D15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65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68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ht="15.75" thickBot="1" x14ac:dyDescent="0.3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ht="15.75" thickBot="1" x14ac:dyDescent="0.3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5" thickBot="1" x14ac:dyDescent="0.3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5" thickBot="1" x14ac:dyDescent="0.3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x14ac:dyDescent="0.25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abSelected="1" zoomScale="90" zoomScaleNormal="90" workbookViewId="0">
      <selection activeCell="B13" sqref="B13: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66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68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thickBot="1" x14ac:dyDescent="0.35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thickBot="1" x14ac:dyDescent="0.35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149999999999999" thickBot="1" x14ac:dyDescent="0.35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149999999999999" thickBot="1" x14ac:dyDescent="0.35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ht="14.45" x14ac:dyDescent="0.3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7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58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ht="15.75" thickBot="1" x14ac:dyDescent="0.3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ht="15.75" thickBot="1" x14ac:dyDescent="0.3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5" thickBot="1" x14ac:dyDescent="0.3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5" thickBot="1" x14ac:dyDescent="0.3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x14ac:dyDescent="0.25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10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60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thickBot="1" x14ac:dyDescent="0.35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thickBot="1" x14ac:dyDescent="0.35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149999999999999" thickBot="1" x14ac:dyDescent="0.35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149999999999999" thickBot="1" x14ac:dyDescent="0.35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ht="14.45" x14ac:dyDescent="0.3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7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59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ht="15.75" thickBot="1" x14ac:dyDescent="0.3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ht="15.75" thickBot="1" x14ac:dyDescent="0.3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5" thickBot="1" x14ac:dyDescent="0.3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5" thickBot="1" x14ac:dyDescent="0.3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x14ac:dyDescent="0.25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7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53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ht="15.75" thickBot="1" x14ac:dyDescent="0.3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ht="15.75" thickBot="1" x14ac:dyDescent="0.3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5" thickBot="1" x14ac:dyDescent="0.3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5" thickBot="1" x14ac:dyDescent="0.3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x14ac:dyDescent="0.25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10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61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thickBot="1" x14ac:dyDescent="0.35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thickBot="1" x14ac:dyDescent="0.35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149999999999999" thickBot="1" x14ac:dyDescent="0.35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149999999999999" thickBot="1" x14ac:dyDescent="0.35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ht="14.45" x14ac:dyDescent="0.3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10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62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thickBot="1" x14ac:dyDescent="0.35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thickBot="1" x14ac:dyDescent="0.35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149999999999999" thickBot="1" x14ac:dyDescent="0.35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149999999999999" thickBot="1" x14ac:dyDescent="0.35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ht="14.45" x14ac:dyDescent="0.3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10" zoomScale="90" zoomScaleNormal="90" workbookViewId="0">
      <selection activeCell="D13" sqref="D13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63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thickBot="1" x14ac:dyDescent="0.35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thickBot="1" x14ac:dyDescent="0.35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149999999999999" thickBot="1" x14ac:dyDescent="0.35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149999999999999" thickBot="1" x14ac:dyDescent="0.35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ht="14.45" x14ac:dyDescent="0.3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6"/>
  <sheetViews>
    <sheetView topLeftCell="A7" zoomScale="90" zoomScaleNormal="90" workbookViewId="0">
      <selection activeCell="D15" sqref="D15"/>
    </sheetView>
  </sheetViews>
  <sheetFormatPr baseColWidth="10" defaultColWidth="11.5703125" defaultRowHeight="15" x14ac:dyDescent="0.25"/>
  <cols>
    <col min="1" max="1" width="11.5703125" style="13"/>
    <col min="2" max="2" width="29.42578125" style="13" customWidth="1"/>
    <col min="3" max="3" width="19.5703125" style="13" hidden="1" customWidth="1"/>
    <col min="4" max="4" width="14.7109375" style="13" customWidth="1"/>
    <col min="5" max="5" width="5.7109375" style="13" customWidth="1"/>
    <col min="6" max="6" width="10.140625" style="13" customWidth="1"/>
    <col min="7" max="7" width="11.85546875" style="13" customWidth="1"/>
    <col min="8" max="8" width="8.140625" style="13" customWidth="1"/>
    <col min="9" max="9" width="9.140625" style="13" customWidth="1"/>
    <col min="10" max="10" width="8.28515625" style="13" customWidth="1"/>
    <col min="11" max="11" width="0" style="13" hidden="1" customWidth="1"/>
    <col min="12" max="12" width="11.5703125" style="13"/>
    <col min="13" max="17" width="11.5703125" style="13" hidden="1" customWidth="1"/>
    <col min="18" max="18" width="11" style="13" customWidth="1"/>
    <col min="19" max="19" width="9.140625" style="13" hidden="1" customWidth="1"/>
    <col min="20" max="20" width="11.5703125" style="13" customWidth="1"/>
    <col min="21" max="21" width="8" style="13" customWidth="1"/>
    <col min="22" max="22" width="7.5703125" style="13" customWidth="1"/>
    <col min="23" max="23" width="7" style="13" customWidth="1"/>
    <col min="24" max="24" width="14.5703125" style="13" customWidth="1"/>
    <col min="25" max="25" width="29.28515625" style="13" customWidth="1"/>
    <col min="26" max="28" width="11.5703125" style="13"/>
    <col min="29" max="29" width="19.7109375" style="13" customWidth="1"/>
    <col min="30" max="30" width="19.28515625" style="13" customWidth="1"/>
    <col min="31" max="31" width="16" style="13" customWidth="1"/>
    <col min="32" max="32" width="15.7109375" style="13" customWidth="1"/>
    <col min="33" max="16384" width="11.5703125" style="13"/>
  </cols>
  <sheetData>
    <row r="1" spans="2:32" ht="83.25" customHeight="1" x14ac:dyDescent="0.3">
      <c r="B1" s="64"/>
      <c r="D1" s="12" t="s">
        <v>44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2:32" ht="38.25" customHeight="1" x14ac:dyDescent="0.35">
      <c r="R2" s="14" t="s">
        <v>25</v>
      </c>
      <c r="S2" s="15"/>
      <c r="U2" s="65" t="s">
        <v>64</v>
      </c>
    </row>
    <row r="3" spans="2:32" ht="31.5" customHeight="1" thickBot="1" x14ac:dyDescent="0.35"/>
    <row r="4" spans="2:32" ht="11.25" customHeight="1" thickBot="1" x14ac:dyDescent="0.35">
      <c r="B4" s="16" t="s">
        <v>14</v>
      </c>
      <c r="C4" s="17"/>
      <c r="D4" s="18"/>
      <c r="E4" s="66" t="s">
        <v>0</v>
      </c>
      <c r="F4" s="67"/>
      <c r="G4" s="67"/>
      <c r="H4" s="67"/>
      <c r="I4" s="67"/>
      <c r="J4" s="67"/>
      <c r="K4" s="67"/>
      <c r="L4" s="68"/>
      <c r="M4" s="63"/>
      <c r="N4" s="63"/>
      <c r="O4" s="63"/>
      <c r="P4" s="63"/>
      <c r="Q4" s="63"/>
      <c r="R4" s="16" t="s">
        <v>15</v>
      </c>
      <c r="S4" s="17"/>
      <c r="T4" s="17"/>
      <c r="U4" s="17"/>
      <c r="V4" s="17"/>
      <c r="W4" s="17"/>
      <c r="X4" s="18"/>
      <c r="Y4" s="19"/>
    </row>
    <row r="5" spans="2:32" ht="42" customHeight="1" thickBot="1" x14ac:dyDescent="0.35">
      <c r="B5" s="20" t="s">
        <v>30</v>
      </c>
      <c r="C5" s="21" t="s">
        <v>32</v>
      </c>
      <c r="D5" s="21" t="s">
        <v>1</v>
      </c>
      <c r="E5" s="22" t="s">
        <v>21</v>
      </c>
      <c r="F5" s="23" t="s">
        <v>2</v>
      </c>
      <c r="G5" s="21" t="s">
        <v>3</v>
      </c>
      <c r="H5" s="24" t="s">
        <v>31</v>
      </c>
      <c r="I5" s="25" t="s">
        <v>4</v>
      </c>
      <c r="J5" s="25" t="s">
        <v>5</v>
      </c>
      <c r="K5" s="25" t="s">
        <v>6</v>
      </c>
      <c r="L5" s="22" t="s">
        <v>7</v>
      </c>
      <c r="M5" s="22" t="s">
        <v>41</v>
      </c>
      <c r="N5" s="22" t="s">
        <v>42</v>
      </c>
      <c r="O5" s="22" t="s">
        <v>43</v>
      </c>
      <c r="P5" s="22"/>
      <c r="Q5" s="22" t="s">
        <v>38</v>
      </c>
      <c r="R5" s="26" t="s">
        <v>8</v>
      </c>
      <c r="S5" s="27" t="s">
        <v>9</v>
      </c>
      <c r="T5" s="25" t="s">
        <v>10</v>
      </c>
      <c r="U5" s="28" t="s">
        <v>29</v>
      </c>
      <c r="V5" s="25" t="s">
        <v>11</v>
      </c>
      <c r="W5" s="25" t="s">
        <v>12</v>
      </c>
      <c r="X5" s="25" t="s">
        <v>13</v>
      </c>
      <c r="Y5" s="29" t="s">
        <v>24</v>
      </c>
      <c r="AC5" s="69" t="s">
        <v>35</v>
      </c>
      <c r="AD5" s="70"/>
      <c r="AE5" s="71"/>
      <c r="AF5" s="40"/>
    </row>
    <row r="6" spans="2:32" ht="29.25" customHeight="1" thickBot="1" x14ac:dyDescent="0.3">
      <c r="B6" s="2" t="s">
        <v>55</v>
      </c>
      <c r="C6" s="2"/>
      <c r="D6" s="30" t="s">
        <v>16</v>
      </c>
      <c r="E6" s="31">
        <v>30</v>
      </c>
      <c r="F6" s="32">
        <v>174.45670000000001</v>
      </c>
      <c r="G6" s="1">
        <f>E6*F6</f>
        <v>5233.701</v>
      </c>
      <c r="H6" s="2"/>
      <c r="I6" s="2"/>
      <c r="J6" s="2"/>
      <c r="K6" s="2"/>
      <c r="L6" s="4">
        <f>G6+H6+I6</f>
        <v>5233.701</v>
      </c>
      <c r="M6" s="4">
        <f t="shared" ref="M6:M13" si="0">VLOOKUP(L6,$AC$8:$AF$19,1)</f>
        <v>4210.42</v>
      </c>
      <c r="N6" s="4">
        <f>L6-M6</f>
        <v>1023.2809999999999</v>
      </c>
      <c r="O6" s="5">
        <f t="shared" ref="O6:O13" si="1">VLOOKUP(L6,$AC$8:$AF$19,4)</f>
        <v>0.10879999999999999</v>
      </c>
      <c r="P6" s="4">
        <f>N6*O6</f>
        <v>111.33297279999999</v>
      </c>
      <c r="Q6" s="4">
        <f t="shared" ref="Q6:Q13" si="2">VLOOKUP(L6,$AC$8:$AF$19,3)</f>
        <v>247.24</v>
      </c>
      <c r="R6" s="4">
        <f>P6+Q6</f>
        <v>358.5729728</v>
      </c>
      <c r="S6" s="6"/>
      <c r="T6" s="7">
        <f t="shared" ref="T6:T13" si="3">VLOOKUP(L6,$AC$26:$AE$36,3)</f>
        <v>324.87</v>
      </c>
      <c r="U6" s="8"/>
      <c r="V6" s="8"/>
      <c r="W6" s="8"/>
      <c r="X6" s="4">
        <f>L6-R6+T6</f>
        <v>5199.9980272000003</v>
      </c>
      <c r="Y6" s="2"/>
      <c r="AC6" s="40"/>
      <c r="AD6" s="40"/>
      <c r="AE6" s="40"/>
      <c r="AF6" s="40"/>
    </row>
    <row r="7" spans="2:32" ht="29.25" customHeight="1" thickBot="1" x14ac:dyDescent="0.3">
      <c r="B7" s="2" t="s">
        <v>56</v>
      </c>
      <c r="C7" s="2"/>
      <c r="D7" s="33" t="s">
        <v>17</v>
      </c>
      <c r="E7" s="31">
        <v>30</v>
      </c>
      <c r="F7" s="32">
        <v>140.36067</v>
      </c>
      <c r="G7" s="1">
        <f t="shared" ref="G7:G11" si="4">E7*F7</f>
        <v>4210.8200999999999</v>
      </c>
      <c r="H7" s="2"/>
      <c r="I7" s="2"/>
      <c r="J7" s="2"/>
      <c r="K7" s="2"/>
      <c r="L7" s="4">
        <f t="shared" ref="L7:L13" si="5">G7+H7+I7</f>
        <v>4210.8200999999999</v>
      </c>
      <c r="M7" s="4">
        <f t="shared" si="0"/>
        <v>4210.42</v>
      </c>
      <c r="N7" s="4">
        <f t="shared" ref="N7:N13" si="6">L7-M7</f>
        <v>0.40009999999983847</v>
      </c>
      <c r="O7" s="5">
        <f t="shared" si="1"/>
        <v>0.10879999999999999</v>
      </c>
      <c r="P7" s="4">
        <f t="shared" ref="P7:P13" si="7">N7*O7</f>
        <v>4.3530879999982425E-2</v>
      </c>
      <c r="Q7" s="4">
        <f t="shared" si="2"/>
        <v>247.24</v>
      </c>
      <c r="R7" s="4">
        <f t="shared" ref="R7:R13" si="8">P7+Q7</f>
        <v>247.28353088</v>
      </c>
      <c r="S7" s="6"/>
      <c r="T7" s="7">
        <f t="shared" si="3"/>
        <v>382.46</v>
      </c>
      <c r="U7" s="8"/>
      <c r="V7" s="8"/>
      <c r="W7" s="8"/>
      <c r="X7" s="4">
        <f t="shared" ref="X7:X13" si="9">L7-R7+T7</f>
        <v>4345.9965691199995</v>
      </c>
      <c r="Y7" s="2"/>
      <c r="AC7" s="41" t="s">
        <v>36</v>
      </c>
      <c r="AD7" s="41" t="s">
        <v>37</v>
      </c>
      <c r="AE7" s="41" t="s">
        <v>38</v>
      </c>
      <c r="AF7" s="41" t="s">
        <v>40</v>
      </c>
    </row>
    <row r="8" spans="2:32" ht="29.25" customHeight="1" thickBot="1" x14ac:dyDescent="0.3">
      <c r="B8" s="2" t="s">
        <v>48</v>
      </c>
      <c r="C8" s="2"/>
      <c r="D8" s="33" t="s">
        <v>18</v>
      </c>
      <c r="E8" s="31">
        <v>30</v>
      </c>
      <c r="F8" s="32">
        <v>140.36067</v>
      </c>
      <c r="G8" s="1">
        <f t="shared" si="4"/>
        <v>4210.8200999999999</v>
      </c>
      <c r="H8" s="2"/>
      <c r="I8" s="2"/>
      <c r="J8" s="2"/>
      <c r="K8" s="2"/>
      <c r="L8" s="4">
        <f t="shared" si="5"/>
        <v>4210.8200999999999</v>
      </c>
      <c r="M8" s="4">
        <f t="shared" si="0"/>
        <v>4210.42</v>
      </c>
      <c r="N8" s="4">
        <f t="shared" si="6"/>
        <v>0.40009999999983847</v>
      </c>
      <c r="O8" s="5">
        <f t="shared" si="1"/>
        <v>0.10879999999999999</v>
      </c>
      <c r="P8" s="4">
        <f t="shared" si="7"/>
        <v>4.3530879999982425E-2</v>
      </c>
      <c r="Q8" s="4">
        <f t="shared" si="2"/>
        <v>247.24</v>
      </c>
      <c r="R8" s="4">
        <f t="shared" si="8"/>
        <v>247.28353088</v>
      </c>
      <c r="S8" s="6"/>
      <c r="T8" s="7">
        <f t="shared" si="3"/>
        <v>382.46</v>
      </c>
      <c r="U8" s="8"/>
      <c r="V8" s="8"/>
      <c r="W8" s="8"/>
      <c r="X8" s="4">
        <f t="shared" si="9"/>
        <v>4345.9965691199995</v>
      </c>
      <c r="Y8" s="2"/>
      <c r="AC8" s="42">
        <v>0.01</v>
      </c>
      <c r="AD8" s="43">
        <v>496.07</v>
      </c>
      <c r="AE8" s="43">
        <v>0</v>
      </c>
      <c r="AF8" s="44">
        <v>1.9199999999999998E-2</v>
      </c>
    </row>
    <row r="9" spans="2:32" ht="29.25" customHeight="1" thickBot="1" x14ac:dyDescent="0.3">
      <c r="B9" s="2" t="s">
        <v>49</v>
      </c>
      <c r="C9" s="2"/>
      <c r="D9" s="33" t="s">
        <v>34</v>
      </c>
      <c r="E9" s="31">
        <v>30</v>
      </c>
      <c r="F9" s="32">
        <v>79.093329999999995</v>
      </c>
      <c r="G9" s="1">
        <f t="shared" si="4"/>
        <v>2372.7999</v>
      </c>
      <c r="H9" s="2"/>
      <c r="I9" s="2"/>
      <c r="J9" s="2"/>
      <c r="K9" s="2"/>
      <c r="L9" s="4">
        <f t="shared" si="5"/>
        <v>2372.7999</v>
      </c>
      <c r="M9" s="4">
        <f t="shared" si="0"/>
        <v>496.08</v>
      </c>
      <c r="N9" s="4">
        <f t="shared" si="6"/>
        <v>1876.7199000000001</v>
      </c>
      <c r="O9" s="5">
        <f t="shared" si="1"/>
        <v>6.4000000000000001E-2</v>
      </c>
      <c r="P9" s="4">
        <f t="shared" si="7"/>
        <v>120.11007360000001</v>
      </c>
      <c r="Q9" s="4">
        <f t="shared" si="2"/>
        <v>9.52</v>
      </c>
      <c r="R9" s="4">
        <f t="shared" si="8"/>
        <v>129.6300736</v>
      </c>
      <c r="S9" s="6"/>
      <c r="T9" s="7">
        <f t="shared" si="3"/>
        <v>406.83</v>
      </c>
      <c r="U9" s="8"/>
      <c r="V9" s="8"/>
      <c r="W9" s="8"/>
      <c r="X9" s="4">
        <f t="shared" si="9"/>
        <v>2649.9998264000001</v>
      </c>
      <c r="Y9" s="2"/>
      <c r="AC9" s="42">
        <v>496.08</v>
      </c>
      <c r="AD9" s="43">
        <v>4210.41</v>
      </c>
      <c r="AE9" s="43">
        <v>9.52</v>
      </c>
      <c r="AF9" s="44">
        <v>6.4000000000000001E-2</v>
      </c>
    </row>
    <row r="10" spans="2:32" ht="30" customHeight="1" thickBot="1" x14ac:dyDescent="0.3">
      <c r="B10" s="2" t="s">
        <v>50</v>
      </c>
      <c r="C10" s="2"/>
      <c r="D10" s="33" t="s">
        <v>19</v>
      </c>
      <c r="E10" s="31">
        <v>30</v>
      </c>
      <c r="F10" s="32">
        <v>109.83767</v>
      </c>
      <c r="G10" s="1">
        <f t="shared" si="4"/>
        <v>3295.1301000000003</v>
      </c>
      <c r="H10" s="2"/>
      <c r="I10" s="2"/>
      <c r="J10" s="2"/>
      <c r="K10" s="2"/>
      <c r="L10" s="4">
        <f t="shared" si="5"/>
        <v>3295.1301000000003</v>
      </c>
      <c r="M10" s="4">
        <f t="shared" si="0"/>
        <v>496.08</v>
      </c>
      <c r="N10" s="4">
        <f t="shared" si="6"/>
        <v>2799.0501000000004</v>
      </c>
      <c r="O10" s="5">
        <f t="shared" si="1"/>
        <v>6.4000000000000001E-2</v>
      </c>
      <c r="P10" s="4">
        <f t="shared" si="7"/>
        <v>179.13920640000003</v>
      </c>
      <c r="Q10" s="4">
        <f t="shared" si="2"/>
        <v>9.52</v>
      </c>
      <c r="R10" s="4">
        <f t="shared" si="8"/>
        <v>188.65920640000004</v>
      </c>
      <c r="S10" s="6"/>
      <c r="T10" s="7">
        <f t="shared" si="3"/>
        <v>406.62</v>
      </c>
      <c r="U10" s="8"/>
      <c r="V10" s="8"/>
      <c r="W10" s="8"/>
      <c r="X10" s="4">
        <f t="shared" si="9"/>
        <v>3513.0908936000001</v>
      </c>
      <c r="Y10" s="2"/>
      <c r="AC10" s="42">
        <v>4210.42</v>
      </c>
      <c r="AD10" s="43">
        <v>7399.42</v>
      </c>
      <c r="AE10" s="43">
        <v>247.24</v>
      </c>
      <c r="AF10" s="44">
        <v>0.10879999999999999</v>
      </c>
    </row>
    <row r="11" spans="2:32" ht="30" customHeight="1" thickBot="1" x14ac:dyDescent="0.3">
      <c r="B11" s="2" t="s">
        <v>51</v>
      </c>
      <c r="C11" s="2"/>
      <c r="D11" s="33" t="s">
        <v>47</v>
      </c>
      <c r="E11" s="31">
        <v>30</v>
      </c>
      <c r="F11" s="32">
        <v>109.83767</v>
      </c>
      <c r="G11" s="1">
        <f t="shared" si="4"/>
        <v>3295.1301000000003</v>
      </c>
      <c r="H11" s="2"/>
      <c r="I11" s="2"/>
      <c r="J11" s="2"/>
      <c r="K11" s="2"/>
      <c r="L11" s="4">
        <f t="shared" si="5"/>
        <v>3295.1301000000003</v>
      </c>
      <c r="M11" s="4">
        <f t="shared" si="0"/>
        <v>496.08</v>
      </c>
      <c r="N11" s="4">
        <f t="shared" si="6"/>
        <v>2799.0501000000004</v>
      </c>
      <c r="O11" s="5">
        <f t="shared" si="1"/>
        <v>6.4000000000000001E-2</v>
      </c>
      <c r="P11" s="4">
        <f t="shared" si="7"/>
        <v>179.13920640000003</v>
      </c>
      <c r="Q11" s="4">
        <f t="shared" si="2"/>
        <v>9.52</v>
      </c>
      <c r="R11" s="4">
        <f t="shared" si="8"/>
        <v>188.65920640000004</v>
      </c>
      <c r="S11" s="6"/>
      <c r="T11" s="7">
        <f t="shared" si="3"/>
        <v>406.62</v>
      </c>
      <c r="U11" s="8"/>
      <c r="V11" s="8"/>
      <c r="W11" s="8"/>
      <c r="X11" s="4">
        <f t="shared" si="9"/>
        <v>3513.0908936000001</v>
      </c>
      <c r="Y11" s="2"/>
      <c r="AC11" s="42"/>
      <c r="AD11" s="43"/>
      <c r="AE11" s="43"/>
      <c r="AF11" s="44"/>
    </row>
    <row r="12" spans="2:32" ht="30" customHeight="1" thickBot="1" x14ac:dyDescent="0.3">
      <c r="B12" s="2" t="s">
        <v>52</v>
      </c>
      <c r="C12" s="2"/>
      <c r="D12" s="33" t="s">
        <v>33</v>
      </c>
      <c r="E12" s="31">
        <v>30</v>
      </c>
      <c r="F12" s="32">
        <v>55.938499999999998</v>
      </c>
      <c r="G12" s="1">
        <f>E12*F12</f>
        <v>1678.155</v>
      </c>
      <c r="H12" s="2"/>
      <c r="I12" s="2"/>
      <c r="J12" s="2"/>
      <c r="K12" s="2"/>
      <c r="L12" s="4">
        <f t="shared" si="5"/>
        <v>1678.155</v>
      </c>
      <c r="M12" s="4">
        <f t="shared" si="0"/>
        <v>496.08</v>
      </c>
      <c r="N12" s="4">
        <f t="shared" si="6"/>
        <v>1182.075</v>
      </c>
      <c r="O12" s="5">
        <f t="shared" si="1"/>
        <v>6.4000000000000001E-2</v>
      </c>
      <c r="P12" s="4">
        <f t="shared" si="7"/>
        <v>75.652799999999999</v>
      </c>
      <c r="Q12" s="4">
        <f t="shared" si="2"/>
        <v>9.52</v>
      </c>
      <c r="R12" s="4">
        <f t="shared" si="8"/>
        <v>85.172799999999995</v>
      </c>
      <c r="S12" s="6"/>
      <c r="T12" s="7">
        <f t="shared" si="3"/>
        <v>407.02</v>
      </c>
      <c r="U12" s="8"/>
      <c r="V12" s="8"/>
      <c r="W12" s="8"/>
      <c r="X12" s="4">
        <f t="shared" si="9"/>
        <v>2000.0021999999999</v>
      </c>
      <c r="Y12" s="2"/>
      <c r="AC12" s="42">
        <v>7399.43</v>
      </c>
      <c r="AD12" s="43">
        <v>8601.5</v>
      </c>
      <c r="AE12" s="43">
        <v>594.21</v>
      </c>
      <c r="AF12" s="44">
        <v>0.16</v>
      </c>
    </row>
    <row r="13" spans="2:32" ht="29.25" customHeight="1" thickBot="1" x14ac:dyDescent="0.35">
      <c r="B13" s="2" t="s">
        <v>54</v>
      </c>
      <c r="C13" s="2"/>
      <c r="D13" s="33" t="s">
        <v>67</v>
      </c>
      <c r="E13" s="31">
        <v>30</v>
      </c>
      <c r="F13" s="32">
        <v>91.565299999999993</v>
      </c>
      <c r="G13" s="1">
        <f>E13*F13</f>
        <v>2746.9589999999998</v>
      </c>
      <c r="H13" s="2"/>
      <c r="I13" s="2"/>
      <c r="J13" s="2"/>
      <c r="K13" s="2"/>
      <c r="L13" s="4">
        <f t="shared" si="5"/>
        <v>2746.9589999999998</v>
      </c>
      <c r="M13" s="4">
        <f t="shared" si="0"/>
        <v>496.08</v>
      </c>
      <c r="N13" s="4">
        <f t="shared" si="6"/>
        <v>2250.8789999999999</v>
      </c>
      <c r="O13" s="5">
        <f t="shared" si="1"/>
        <v>6.4000000000000001E-2</v>
      </c>
      <c r="P13" s="4">
        <f t="shared" si="7"/>
        <v>144.05625599999999</v>
      </c>
      <c r="Q13" s="4">
        <f t="shared" si="2"/>
        <v>9.52</v>
      </c>
      <c r="R13" s="4">
        <f t="shared" si="8"/>
        <v>153.576256</v>
      </c>
      <c r="S13" s="6"/>
      <c r="T13" s="7">
        <f t="shared" si="3"/>
        <v>406.62</v>
      </c>
      <c r="U13" s="8"/>
      <c r="V13" s="8"/>
      <c r="W13" s="8"/>
      <c r="X13" s="4">
        <f t="shared" si="9"/>
        <v>3000.0027439999999</v>
      </c>
      <c r="Y13" s="2"/>
      <c r="AC13" s="42">
        <v>8601.51</v>
      </c>
      <c r="AD13" s="43">
        <v>10298.35</v>
      </c>
      <c r="AE13" s="43">
        <v>786.54</v>
      </c>
      <c r="AF13" s="44">
        <v>0.1792</v>
      </c>
    </row>
    <row r="14" spans="2:32" ht="39" customHeight="1" thickBot="1" x14ac:dyDescent="0.35">
      <c r="B14" s="34" t="s">
        <v>20</v>
      </c>
      <c r="C14" s="35"/>
      <c r="D14" s="36"/>
      <c r="G14" s="3"/>
      <c r="H14" s="3"/>
      <c r="I14" s="3"/>
      <c r="J14" s="3"/>
      <c r="K14" s="3"/>
      <c r="L14" s="9"/>
      <c r="M14" s="9"/>
      <c r="N14" s="9"/>
      <c r="O14" s="9"/>
      <c r="P14" s="9"/>
      <c r="Q14" s="9"/>
      <c r="R14" s="10">
        <f>SUM(R6:R13)</f>
        <v>1598.8375769600004</v>
      </c>
      <c r="S14" s="10">
        <f t="shared" ref="S14:T14" si="10">SUM(S6:S13)</f>
        <v>0</v>
      </c>
      <c r="T14" s="10">
        <f t="shared" si="10"/>
        <v>3123.4999999999995</v>
      </c>
      <c r="U14" s="8"/>
      <c r="V14" s="9"/>
      <c r="W14" s="9"/>
      <c r="X14" s="11">
        <f>SUM(X6:X13)</f>
        <v>28568.177723040004</v>
      </c>
      <c r="AC14" s="42">
        <v>10298.36</v>
      </c>
      <c r="AD14" s="43">
        <v>20770.29</v>
      </c>
      <c r="AE14" s="43">
        <v>1090.6099999999999</v>
      </c>
      <c r="AF14" s="44">
        <v>0.21360000000000001</v>
      </c>
    </row>
    <row r="15" spans="2:32" thickBot="1" x14ac:dyDescent="0.35">
      <c r="AC15" s="42">
        <v>20770.3</v>
      </c>
      <c r="AD15" s="43">
        <v>32736.83</v>
      </c>
      <c r="AE15" s="43">
        <v>3327.42</v>
      </c>
      <c r="AF15" s="44">
        <v>0.23519999999999999</v>
      </c>
    </row>
    <row r="16" spans="2:32" ht="15.75" thickBot="1" x14ac:dyDescent="0.3">
      <c r="T16" s="37"/>
      <c r="AC16" s="42">
        <v>32736.84</v>
      </c>
      <c r="AD16" s="43">
        <v>62500</v>
      </c>
      <c r="AE16" s="43">
        <v>6141.95</v>
      </c>
      <c r="AF16" s="44">
        <v>0.3</v>
      </c>
    </row>
    <row r="17" spans="2:32" ht="15.75" thickBot="1" x14ac:dyDescent="0.3">
      <c r="B17" s="13" t="s">
        <v>22</v>
      </c>
      <c r="D17" s="13" t="s">
        <v>28</v>
      </c>
      <c r="L17" s="13" t="s">
        <v>26</v>
      </c>
      <c r="AC17" s="42">
        <v>62500.01</v>
      </c>
      <c r="AD17" s="43">
        <v>83333.33</v>
      </c>
      <c r="AE17" s="43">
        <v>15070.9</v>
      </c>
      <c r="AF17" s="44">
        <v>0.32</v>
      </c>
    </row>
    <row r="18" spans="2:32" ht="16.5" thickBot="1" x14ac:dyDescent="0.3">
      <c r="D18" s="38" t="s">
        <v>46</v>
      </c>
      <c r="L18" s="13" t="s">
        <v>27</v>
      </c>
      <c r="AC18" s="42">
        <v>83333.34</v>
      </c>
      <c r="AD18" s="43">
        <v>250000</v>
      </c>
      <c r="AE18" s="43">
        <v>21737.57</v>
      </c>
      <c r="AF18" s="44">
        <v>0.34</v>
      </c>
    </row>
    <row r="19" spans="2:32" ht="16.5" thickBot="1" x14ac:dyDescent="0.3">
      <c r="S19" s="38"/>
      <c r="AC19" s="45">
        <v>250000.01</v>
      </c>
      <c r="AD19" s="46">
        <v>499999</v>
      </c>
      <c r="AE19" s="46">
        <v>78404.23</v>
      </c>
      <c r="AF19" s="47">
        <v>0.35</v>
      </c>
    </row>
    <row r="20" spans="2:32" x14ac:dyDescent="0.25">
      <c r="B20" s="39"/>
      <c r="AC20" s="48"/>
      <c r="AD20" s="48"/>
      <c r="AE20" s="48"/>
      <c r="AF20" s="40"/>
    </row>
    <row r="21" spans="2:32" x14ac:dyDescent="0.25">
      <c r="B21" s="13" t="s">
        <v>23</v>
      </c>
      <c r="AC21" s="48"/>
      <c r="AD21" s="48"/>
      <c r="AE21" s="48"/>
      <c r="AF21" s="40"/>
    </row>
    <row r="22" spans="2:32" x14ac:dyDescent="0.25">
      <c r="AC22" s="48"/>
      <c r="AD22" s="48"/>
      <c r="AE22" s="48"/>
      <c r="AF22" s="40"/>
    </row>
    <row r="23" spans="2:32" ht="15.75" thickBot="1" x14ac:dyDescent="0.3">
      <c r="AC23" s="48"/>
      <c r="AD23" s="48"/>
      <c r="AE23" s="48"/>
      <c r="AF23" s="40"/>
    </row>
    <row r="24" spans="2:32" x14ac:dyDescent="0.25">
      <c r="AC24" s="49" t="s">
        <v>39</v>
      </c>
      <c r="AD24" s="50"/>
      <c r="AE24" s="51"/>
      <c r="AF24" s="40"/>
    </row>
    <row r="25" spans="2:32" x14ac:dyDescent="0.25">
      <c r="AC25" s="52" t="s">
        <v>36</v>
      </c>
      <c r="AD25" s="53" t="s">
        <v>37</v>
      </c>
      <c r="AE25" s="54" t="s">
        <v>38</v>
      </c>
      <c r="AF25" s="40"/>
    </row>
    <row r="26" spans="2:32" x14ac:dyDescent="0.25">
      <c r="AC26" s="55">
        <v>0.01</v>
      </c>
      <c r="AD26" s="56">
        <v>1768.96</v>
      </c>
      <c r="AE26" s="57">
        <v>407.02</v>
      </c>
      <c r="AF26" s="40"/>
    </row>
    <row r="27" spans="2:32" x14ac:dyDescent="0.25">
      <c r="B27" s="13" t="s">
        <v>45</v>
      </c>
      <c r="AC27" s="58">
        <v>1768.97</v>
      </c>
      <c r="AD27" s="56">
        <v>2653.38</v>
      </c>
      <c r="AE27" s="57">
        <v>406.83</v>
      </c>
      <c r="AF27" s="40"/>
    </row>
    <row r="28" spans="2:32" x14ac:dyDescent="0.25">
      <c r="AC28" s="58">
        <v>2653.39</v>
      </c>
      <c r="AD28" s="56">
        <v>3472.84</v>
      </c>
      <c r="AE28" s="57">
        <v>406.62</v>
      </c>
      <c r="AF28" s="40"/>
    </row>
    <row r="29" spans="2:32" x14ac:dyDescent="0.25">
      <c r="AC29" s="58">
        <v>3472.85</v>
      </c>
      <c r="AD29" s="56">
        <v>3537.87</v>
      </c>
      <c r="AE29" s="57">
        <v>392.77</v>
      </c>
      <c r="AF29" s="40"/>
    </row>
    <row r="30" spans="2:32" x14ac:dyDescent="0.25">
      <c r="AC30" s="58">
        <v>3537.88</v>
      </c>
      <c r="AD30" s="56">
        <v>4446.1499999999996</v>
      </c>
      <c r="AE30" s="57">
        <v>382.46</v>
      </c>
      <c r="AF30" s="40"/>
    </row>
    <row r="31" spans="2:32" x14ac:dyDescent="0.25">
      <c r="AC31" s="58">
        <v>4446.16</v>
      </c>
      <c r="AD31" s="56">
        <v>4717.18</v>
      </c>
      <c r="AE31" s="57">
        <v>354.23</v>
      </c>
      <c r="AF31" s="40"/>
    </row>
    <row r="32" spans="2:32" x14ac:dyDescent="0.25">
      <c r="AC32" s="58">
        <v>4717.1899999999996</v>
      </c>
      <c r="AD32" s="56">
        <v>5335.42</v>
      </c>
      <c r="AE32" s="57">
        <v>324.87</v>
      </c>
      <c r="AF32" s="40"/>
    </row>
    <row r="33" spans="29:32" x14ac:dyDescent="0.25">
      <c r="AC33" s="58">
        <v>5335.43</v>
      </c>
      <c r="AD33" s="56">
        <v>6224.67</v>
      </c>
      <c r="AE33" s="57">
        <v>294.63</v>
      </c>
      <c r="AF33" s="48"/>
    </row>
    <row r="34" spans="29:32" x14ac:dyDescent="0.25">
      <c r="AC34" s="58">
        <v>6224.68</v>
      </c>
      <c r="AD34" s="56">
        <v>7113.9</v>
      </c>
      <c r="AE34" s="57">
        <v>253.54</v>
      </c>
      <c r="AF34" s="48"/>
    </row>
    <row r="35" spans="29:32" x14ac:dyDescent="0.25">
      <c r="AC35" s="58">
        <v>7113.91</v>
      </c>
      <c r="AD35" s="56">
        <v>7382.33</v>
      </c>
      <c r="AE35" s="57">
        <v>217.61</v>
      </c>
      <c r="AF35" s="48"/>
    </row>
    <row r="36" spans="29:32" ht="15.75" thickBot="1" x14ac:dyDescent="0.3">
      <c r="AC36" s="59">
        <v>7382.34</v>
      </c>
      <c r="AD36" s="60">
        <v>499999</v>
      </c>
      <c r="AE36" s="61">
        <v>0</v>
      </c>
      <c r="AF36" s="48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8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ENERO 2016</vt:lpstr>
      <vt:lpstr>FEBRERO 2016 </vt:lpstr>
      <vt:lpstr>MARZO 2016 </vt:lpstr>
      <vt:lpstr>ABRIL 2016 </vt:lpstr>
      <vt:lpstr>MAYO 2016 </vt:lpstr>
      <vt:lpstr>JUNIO 2016  </vt:lpstr>
      <vt:lpstr>JULIO 2016 </vt:lpstr>
      <vt:lpstr>AGOSTO 2016 </vt:lpstr>
      <vt:lpstr>SEP 2016  </vt:lpstr>
      <vt:lpstr>OCT 2016 </vt:lpstr>
      <vt:lpstr>NOV 2016</vt:lpstr>
      <vt:lpstr>'ABRIL 2016 '!Área_de_impresión</vt:lpstr>
      <vt:lpstr>'AGOSTO 2016 '!Área_de_impresión</vt:lpstr>
      <vt:lpstr>'ENERO 2016'!Área_de_impresión</vt:lpstr>
      <vt:lpstr>'FEBRERO 2016 '!Área_de_impresión</vt:lpstr>
      <vt:lpstr>'JULIO 2016 '!Área_de_impresión</vt:lpstr>
      <vt:lpstr>'JUNIO 2016  '!Área_de_impresión</vt:lpstr>
      <vt:lpstr>'MARZO 2016 '!Área_de_impresión</vt:lpstr>
      <vt:lpstr>'MAYO 2016 '!Área_de_impresión</vt:lpstr>
      <vt:lpstr>'NOV 2016'!Área_de_impresión</vt:lpstr>
      <vt:lpstr>'OCT 2016 '!Área_de_impresión</vt:lpstr>
      <vt:lpstr>'SEP 2016 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Luffi</cp:lastModifiedBy>
  <cp:lastPrinted>2016-11-15T16:52:45Z</cp:lastPrinted>
  <dcterms:created xsi:type="dcterms:W3CDTF">2015-10-28T16:33:25Z</dcterms:created>
  <dcterms:modified xsi:type="dcterms:W3CDTF">2016-11-29T17:22:51Z</dcterms:modified>
</cp:coreProperties>
</file>