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NOMINAS 2019\NOMINAS MENSUALES 2019\"/>
    </mc:Choice>
  </mc:AlternateContent>
  <bookViews>
    <workbookView xWindow="0" yWindow="0" windowWidth="19440" windowHeight="9735" activeTab="6"/>
  </bookViews>
  <sheets>
    <sheet name="enero" sheetId="72" r:id="rId1"/>
    <sheet name="feb " sheetId="73" r:id="rId2"/>
    <sheet name="MARZO" sheetId="76" r:id="rId3"/>
    <sheet name="ABRIL" sheetId="78" r:id="rId4"/>
    <sheet name="MAYO" sheetId="80" r:id="rId5"/>
    <sheet name="JUNIO" sheetId="81" r:id="rId6"/>
    <sheet name="ENERO A JUNIO" sheetId="82" r:id="rId7"/>
    <sheet name="ENERO A JUNIO (2)" sheetId="83" r:id="rId8"/>
    <sheet name="Hoja1 (3)" sheetId="79" r:id="rId9"/>
    <sheet name="Hoja1 (2)" sheetId="77" r:id="rId10"/>
    <sheet name="Hoja1" sheetId="74" r:id="rId11"/>
    <sheet name="Hoja2" sheetId="75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83" l="1"/>
  <c r="L55" i="83"/>
  <c r="K55" i="83"/>
  <c r="J55" i="83"/>
  <c r="I55" i="83"/>
  <c r="H55" i="83"/>
  <c r="G55" i="83"/>
  <c r="F55" i="83"/>
  <c r="E55" i="83"/>
  <c r="D55" i="83"/>
  <c r="C55" i="83"/>
  <c r="B55" i="83"/>
  <c r="N54" i="83"/>
  <c r="N53" i="83"/>
  <c r="N52" i="83"/>
  <c r="N51" i="83"/>
  <c r="N50" i="83"/>
  <c r="N49" i="83"/>
  <c r="N48" i="83"/>
  <c r="N47" i="83"/>
  <c r="N46" i="83"/>
  <c r="N45" i="83"/>
  <c r="N44" i="83"/>
  <c r="N43" i="83"/>
  <c r="N42" i="83"/>
  <c r="N41" i="83"/>
  <c r="N40" i="83"/>
  <c r="N39" i="83"/>
  <c r="N28" i="83"/>
  <c r="N13" i="83"/>
  <c r="N14" i="83"/>
  <c r="N15" i="83"/>
  <c r="N16" i="83"/>
  <c r="N17" i="83"/>
  <c r="N18" i="83"/>
  <c r="N19" i="83"/>
  <c r="N20" i="83"/>
  <c r="N21" i="83"/>
  <c r="N22" i="83"/>
  <c r="N23" i="83"/>
  <c r="N24" i="83"/>
  <c r="N25" i="83"/>
  <c r="N26" i="83"/>
  <c r="N27" i="83"/>
  <c r="N12" i="83"/>
  <c r="E28" i="83"/>
  <c r="C28" i="83"/>
  <c r="D28" i="83"/>
  <c r="F28" i="83"/>
  <c r="G28" i="83"/>
  <c r="H28" i="83"/>
  <c r="I28" i="83"/>
  <c r="J28" i="83"/>
  <c r="K28" i="83"/>
  <c r="L28" i="83"/>
  <c r="M28" i="83"/>
  <c r="B28" i="83"/>
  <c r="E25" i="82"/>
  <c r="E13" i="82"/>
  <c r="E24" i="82"/>
  <c r="E22" i="82"/>
  <c r="E12" i="82"/>
  <c r="E26" i="82"/>
  <c r="I27" i="82"/>
  <c r="E27" i="82"/>
  <c r="N55" i="83" l="1"/>
  <c r="I13" i="82"/>
  <c r="I14" i="82"/>
  <c r="I28" i="82" s="1"/>
  <c r="I15" i="82"/>
  <c r="I16" i="82"/>
  <c r="J16" i="82" s="1"/>
  <c r="I17" i="82"/>
  <c r="I18" i="82"/>
  <c r="I19" i="82"/>
  <c r="I20" i="82"/>
  <c r="J20" i="82" s="1"/>
  <c r="I21" i="82"/>
  <c r="I22" i="82"/>
  <c r="J22" i="82" s="1"/>
  <c r="J26" i="82"/>
  <c r="I12" i="82"/>
  <c r="H28" i="82"/>
  <c r="H21" i="82"/>
  <c r="H13" i="82"/>
  <c r="J13" i="82" s="1"/>
  <c r="H14" i="82"/>
  <c r="H15" i="82"/>
  <c r="J15" i="82" s="1"/>
  <c r="H16" i="82"/>
  <c r="H17" i="82"/>
  <c r="J17" i="82" s="1"/>
  <c r="H18" i="82"/>
  <c r="H19" i="82"/>
  <c r="J19" i="82" s="1"/>
  <c r="H20" i="82"/>
  <c r="J21" i="82"/>
  <c r="J23" i="82"/>
  <c r="J25" i="82"/>
  <c r="J27" i="82"/>
  <c r="H12" i="82"/>
  <c r="G28" i="82"/>
  <c r="G13" i="82"/>
  <c r="G14" i="82"/>
  <c r="G15" i="82"/>
  <c r="G16" i="82"/>
  <c r="G17" i="82"/>
  <c r="G18" i="82"/>
  <c r="G19" i="82"/>
  <c r="G20" i="82"/>
  <c r="G21" i="82"/>
  <c r="G22" i="82"/>
  <c r="G23" i="82"/>
  <c r="G24" i="82"/>
  <c r="G25" i="82"/>
  <c r="G26" i="82"/>
  <c r="G27" i="82"/>
  <c r="G12" i="82"/>
  <c r="J14" i="82"/>
  <c r="J18" i="82"/>
  <c r="J24" i="82"/>
  <c r="J12" i="82"/>
  <c r="F13" i="82"/>
  <c r="F14" i="82"/>
  <c r="F15" i="82"/>
  <c r="F16" i="82"/>
  <c r="F17" i="82"/>
  <c r="F18" i="82"/>
  <c r="F19" i="82"/>
  <c r="F20" i="82"/>
  <c r="F21" i="82"/>
  <c r="F22" i="82"/>
  <c r="F23" i="82"/>
  <c r="F24" i="82"/>
  <c r="F25" i="82"/>
  <c r="F26" i="82"/>
  <c r="F27" i="82"/>
  <c r="F12" i="82"/>
  <c r="F28" i="82" s="1"/>
  <c r="E14" i="82"/>
  <c r="E15" i="82"/>
  <c r="E16" i="82"/>
  <c r="E18" i="82"/>
  <c r="E19" i="82"/>
  <c r="E20" i="82"/>
  <c r="E21" i="82"/>
  <c r="E28" i="82"/>
  <c r="J28" i="82" l="1"/>
  <c r="M27" i="81"/>
  <c r="L27" i="81" l="1"/>
  <c r="K27" i="81"/>
  <c r="I27" i="81"/>
  <c r="E27" i="81"/>
  <c r="E28" i="80" l="1"/>
  <c r="M28" i="80"/>
  <c r="L28" i="80"/>
  <c r="K28" i="80"/>
  <c r="I28" i="80"/>
  <c r="I28" i="78" l="1"/>
  <c r="H28" i="78"/>
  <c r="N28" i="78"/>
  <c r="M28" i="78"/>
  <c r="K28" i="78"/>
  <c r="J28" i="78"/>
  <c r="E28" i="78"/>
  <c r="O28" i="78" l="1"/>
  <c r="L28" i="76"/>
  <c r="K28" i="76"/>
  <c r="J28" i="76"/>
  <c r="I28" i="76"/>
  <c r="H28" i="76"/>
  <c r="E28" i="76"/>
  <c r="M27" i="76"/>
  <c r="M26" i="76"/>
  <c r="M25" i="76"/>
  <c r="M24" i="76"/>
  <c r="M23" i="76"/>
  <c r="M22" i="76"/>
  <c r="M21" i="76"/>
  <c r="M20" i="76"/>
  <c r="M19" i="76"/>
  <c r="M18" i="76"/>
  <c r="M17" i="76"/>
  <c r="M15" i="76"/>
  <c r="M14" i="76"/>
  <c r="M13" i="76"/>
  <c r="M12" i="76"/>
  <c r="M28" i="76" l="1"/>
  <c r="J28" i="72"/>
  <c r="H28" i="72"/>
  <c r="G28" i="72"/>
  <c r="M12" i="73"/>
  <c r="M13" i="73"/>
  <c r="M14" i="73"/>
  <c r="M15" i="73"/>
  <c r="M17" i="73"/>
  <c r="M18" i="73"/>
  <c r="M19" i="73"/>
  <c r="M20" i="73"/>
  <c r="M21" i="73"/>
  <c r="M22" i="73"/>
  <c r="M23" i="73"/>
  <c r="M24" i="73"/>
  <c r="M25" i="73"/>
  <c r="M26" i="73"/>
  <c r="M27" i="73"/>
  <c r="E28" i="73"/>
  <c r="H28" i="73"/>
  <c r="I28" i="73"/>
  <c r="J28" i="73"/>
  <c r="K28" i="73"/>
  <c r="L28" i="73"/>
  <c r="M28" i="73" l="1"/>
  <c r="I28" i="72"/>
  <c r="F28" i="72"/>
  <c r="E28" i="72"/>
  <c r="K27" i="72"/>
  <c r="K26" i="72"/>
  <c r="K25" i="72"/>
  <c r="K24" i="72"/>
  <c r="K23" i="72"/>
  <c r="K22" i="72"/>
  <c r="K21" i="72"/>
  <c r="K20" i="72"/>
  <c r="K19" i="72"/>
  <c r="K18" i="72"/>
  <c r="K17" i="72"/>
  <c r="K16" i="72"/>
  <c r="K15" i="72"/>
  <c r="K14" i="72"/>
  <c r="K13" i="72"/>
  <c r="K12" i="72"/>
  <c r="K28" i="72" l="1"/>
</calcChain>
</file>

<file path=xl/sharedStrings.xml><?xml version="1.0" encoding="utf-8"?>
<sst xmlns="http://schemas.openxmlformats.org/spreadsheetml/2006/main" count="525" uniqueCount="82">
  <si>
    <t>NOMINA DE SUELDOS</t>
  </si>
  <si>
    <t>R.F.C. SDI010123SXA</t>
  </si>
  <si>
    <t>NOMBRE DEL EMPLEADO</t>
  </si>
  <si>
    <t>R.F.C.</t>
  </si>
  <si>
    <t>CARGO</t>
  </si>
  <si>
    <t>DIAS LAB</t>
  </si>
  <si>
    <t>SUELDO QUINCENAL</t>
  </si>
  <si>
    <t>VACACIONES</t>
  </si>
  <si>
    <t>ISPT</t>
  </si>
  <si>
    <t>SUBS. AL EMPLEO</t>
  </si>
  <si>
    <t>APOYO ALIMENTARIO</t>
  </si>
  <si>
    <t>TOTAL A PAGAR</t>
  </si>
  <si>
    <t xml:space="preserve">FIRMA DEL EMPLEADO </t>
  </si>
  <si>
    <t>MARIA TERESA TOPETE RODRIGUEZ</t>
  </si>
  <si>
    <t>LAURA LETICIA RODRIGUEZ NUÑEZ</t>
  </si>
  <si>
    <t>ERIKA MANUELA TORRES MEDINA</t>
  </si>
  <si>
    <t>MARCELO ARTEAGA TOPETE</t>
  </si>
  <si>
    <t>MARIA GUADALUPE CIBRIAN BRAVO</t>
  </si>
  <si>
    <t>GILBERTO SANTIAGO FLORES</t>
  </si>
  <si>
    <t>LUZ MARIA RICO BENITEZ</t>
  </si>
  <si>
    <t>HOMERO CRUZ CASTAÑEDA</t>
  </si>
  <si>
    <t>MARIA ISABEL RAMOS HERNANDEZ</t>
  </si>
  <si>
    <t>PSICOLOGA</t>
  </si>
  <si>
    <t>AUXILIAR ADMVO</t>
  </si>
  <si>
    <t>CHOFER</t>
  </si>
  <si>
    <t>TERAPISTA UBR</t>
  </si>
  <si>
    <t>COCINERA</t>
  </si>
  <si>
    <t>TOTAL</t>
  </si>
  <si>
    <t>TORT501015EW2</t>
  </si>
  <si>
    <t>CIBG76102894A</t>
  </si>
  <si>
    <t>RAHI601119H88</t>
  </si>
  <si>
    <t>RIBL6911011Y6</t>
  </si>
  <si>
    <t>CUCH770906EB9</t>
  </si>
  <si>
    <t>AETM810916915</t>
  </si>
  <si>
    <t>RONL740804G75</t>
  </si>
  <si>
    <t>TOME810522B42</t>
  </si>
  <si>
    <t>BERTHA ALICIA PEÑA RODRIGUEZ</t>
  </si>
  <si>
    <t>AUXILIAR ADMVO.</t>
  </si>
  <si>
    <t>VERONICA DEL ROCIO MARTINEZ PRECIADO</t>
  </si>
  <si>
    <t>AYUDANTE GRAL</t>
  </si>
  <si>
    <t>ROSA HILDA GAVIÑO CASTILLON</t>
  </si>
  <si>
    <t>INTENDENTE</t>
  </si>
  <si>
    <t>RAFAEL JAVIER CIBRIAN LOPEZ</t>
  </si>
  <si>
    <t>CILR8409228J1</t>
  </si>
  <si>
    <t>GACR7105238R3</t>
  </si>
  <si>
    <t>MAPV890420KY0</t>
  </si>
  <si>
    <t>PERB820325U88</t>
  </si>
  <si>
    <t xml:space="preserve">                 </t>
  </si>
  <si>
    <t>AUXILIAR CONTABLE</t>
  </si>
  <si>
    <t>SAFG7002048M9</t>
  </si>
  <si>
    <t>DIRECTORA GRAL</t>
  </si>
  <si>
    <t>ARACELI SUSTAITA GOMEZ</t>
  </si>
  <si>
    <t>SUGA791124F42</t>
  </si>
  <si>
    <t>AUXILIAR DE TERAPIA</t>
  </si>
  <si>
    <t xml:space="preserve">                                 SISTEMa DIF DEL MUNICIPIO DE MASCOTA JALISCO</t>
  </si>
  <si>
    <t>ROSARIO GPE. MENDEZ ARECHIGA</t>
  </si>
  <si>
    <t xml:space="preserve">                                                                                                         LIC. ROSARIO GPE. MENDEZ ARECHIGA</t>
  </si>
  <si>
    <t xml:space="preserve">                                                               DIRECTORA GENERAL</t>
  </si>
  <si>
    <t>CUOTA SINDICAL 1%</t>
  </si>
  <si>
    <t>MXAR870524J93</t>
  </si>
  <si>
    <t>CLAUDIA MARICELA PEÑA GOMEZ</t>
  </si>
  <si>
    <t>PEGC890707P30</t>
  </si>
  <si>
    <t>PERIODO DEL 1 AL 31 DE ENERO 2019</t>
  </si>
  <si>
    <t>OTRAS RETENC.</t>
  </si>
  <si>
    <t>PERIODO DEL 1 AL 28 DE FEBRERO 2019</t>
  </si>
  <si>
    <t>PERIODO DEL 1 AL 31 DE MARZO 2019</t>
  </si>
  <si>
    <t>PERIODO DEL 1 AL 30 DE ABRIL 2019</t>
  </si>
  <si>
    <t>PRIMA VACACIONAL</t>
  </si>
  <si>
    <t>PERIODO DEL 1 AL 31 DE MAYO 2019</t>
  </si>
  <si>
    <t>PERIODO DEL 1 AL 30 DE JUNIO 2019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</si>
  <si>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</si>
  <si>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</t>
  </si>
  <si>
    <t xml:space="preserve">                   </t>
  </si>
  <si>
    <t xml:space="preserve">                     </t>
  </si>
  <si>
    <t>NOMINA ENERO A JUNIO</t>
  </si>
  <si>
    <t>SUELDO</t>
  </si>
  <si>
    <t>PRIMA VAC</t>
  </si>
  <si>
    <t>MZO 1</t>
  </si>
  <si>
    <t>MZO 2</t>
  </si>
  <si>
    <t>SUELDOS ENERO A JUNIO</t>
  </si>
  <si>
    <t>APOYO ALIMENTARIO ENERO A JUNIO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</si>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</sst>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8"/>
      <color theme="1"/>
      <name val="Algerian"/>
      <family val="5"/>
    </font>
    <font>
      <sz val="18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44" fontId="12" fillId="0" borderId="1" xfId="0" applyNumberFormat="1" applyFont="1" applyBorder="1"/>
    <xf numFmtId="44" fontId="10" fillId="0" borderId="1" xfId="0" applyNumberFormat="1" applyFont="1" applyBorder="1"/>
    <xf numFmtId="44" fontId="10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4" fontId="10" fillId="0" borderId="0" xfId="0" applyNumberFormat="1" applyFont="1" applyBorder="1"/>
    <xf numFmtId="44" fontId="10" fillId="0" borderId="0" xfId="0" applyNumberFormat="1" applyFont="1" applyBorder="1" applyAlignment="1">
      <alignment horizontal="right"/>
    </xf>
    <xf numFmtId="8" fontId="10" fillId="0" borderId="1" xfId="0" applyNumberFormat="1" applyFont="1" applyBorder="1"/>
    <xf numFmtId="8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164" fontId="12" fillId="0" borderId="1" xfId="0" applyNumberFormat="1" applyFont="1" applyBorder="1"/>
    <xf numFmtId="164" fontId="13" fillId="0" borderId="1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44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/>
    <xf numFmtId="44" fontId="10" fillId="0" borderId="2" xfId="0" applyNumberFormat="1" applyFont="1" applyFill="1" applyBorder="1"/>
    <xf numFmtId="17" fontId="17" fillId="0" borderId="1" xfId="0" applyNumberFormat="1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164" fontId="10" fillId="2" borderId="1" xfId="0" applyNumberFormat="1" applyFont="1" applyFill="1" applyBorder="1"/>
    <xf numFmtId="164" fontId="10" fillId="3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5</xdr:row>
      <xdr:rowOff>209550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2371725</xdr:colOff>
      <xdr:row>6</xdr:row>
      <xdr:rowOff>19050</xdr:rowOff>
    </xdr:to>
    <xdr:pic>
      <xdr:nvPicPr>
        <xdr:cNvPr id="2" name="Imagen 1" descr="C:\Users\Contabilidad\Desktop\fotos laura\LOGO DIF NACION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3717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opLeftCell="A10" workbookViewId="0">
      <selection activeCell="J22" sqref="J2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140625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25.5" x14ac:dyDescent="0.4">
      <c r="B2" s="30" t="s">
        <v>54</v>
      </c>
      <c r="C2" s="30"/>
      <c r="D2" s="30"/>
      <c r="E2" s="30"/>
      <c r="F2" s="30"/>
      <c r="G2" s="30"/>
      <c r="H2" s="31"/>
      <c r="I2" s="31"/>
      <c r="J2" s="31"/>
      <c r="K2" s="31"/>
    </row>
    <row r="3" spans="1:12" ht="25.5" x14ac:dyDescent="0.4"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2" ht="26.25" x14ac:dyDescent="0.4">
      <c r="B4" s="3"/>
      <c r="C4" s="3"/>
      <c r="D4" s="3"/>
      <c r="E4" s="3"/>
      <c r="F4" s="3"/>
      <c r="G4" s="3"/>
    </row>
    <row r="6" spans="1:12" ht="21" x14ac:dyDescent="0.35">
      <c r="B6" s="4" t="s">
        <v>0</v>
      </c>
      <c r="C6" s="4"/>
      <c r="L6" s="5" t="s">
        <v>1</v>
      </c>
    </row>
    <row r="9" spans="1:12" ht="18.75" x14ac:dyDescent="0.3">
      <c r="A9" s="5" t="s">
        <v>62</v>
      </c>
      <c r="B9" s="5"/>
      <c r="C9" s="5"/>
    </row>
    <row r="10" spans="1:12" ht="18.75" x14ac:dyDescent="0.3">
      <c r="A10" s="5"/>
    </row>
    <row r="11" spans="1:12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 t="s">
        <v>7</v>
      </c>
      <c r="G11" s="34" t="s">
        <v>58</v>
      </c>
      <c r="H11" s="32" t="s">
        <v>8</v>
      </c>
      <c r="I11" s="34" t="s">
        <v>9</v>
      </c>
      <c r="J11" s="34" t="s">
        <v>10</v>
      </c>
      <c r="K11" s="34" t="s">
        <v>11</v>
      </c>
      <c r="L11" s="1" t="s">
        <v>12</v>
      </c>
    </row>
    <row r="12" spans="1:12" ht="21.75" customHeight="1" x14ac:dyDescent="0.25">
      <c r="A12" s="39" t="s">
        <v>55</v>
      </c>
      <c r="B12" s="8" t="s">
        <v>59</v>
      </c>
      <c r="C12" s="7" t="s">
        <v>50</v>
      </c>
      <c r="D12" s="9">
        <v>31</v>
      </c>
      <c r="E12" s="26">
        <v>11316</v>
      </c>
      <c r="F12" s="26">
        <v>3444</v>
      </c>
      <c r="G12" s="26"/>
      <c r="H12" s="27">
        <v>1876.38</v>
      </c>
      <c r="I12" s="12"/>
      <c r="J12" s="26">
        <v>738</v>
      </c>
      <c r="K12" s="26">
        <f>E12+F12-G12-H12+I12+J12</f>
        <v>13621.619999999999</v>
      </c>
      <c r="L12" s="7"/>
    </row>
    <row r="13" spans="1:12" ht="21" customHeight="1" x14ac:dyDescent="0.25">
      <c r="A13" s="7" t="s">
        <v>13</v>
      </c>
      <c r="B13" s="8" t="s">
        <v>28</v>
      </c>
      <c r="C13" s="6" t="s">
        <v>48</v>
      </c>
      <c r="D13" s="9">
        <v>31</v>
      </c>
      <c r="E13" s="26">
        <v>7493.4</v>
      </c>
      <c r="F13" s="26">
        <v>2280.6</v>
      </c>
      <c r="G13" s="26">
        <v>97.74</v>
      </c>
      <c r="H13" s="27">
        <v>885</v>
      </c>
      <c r="I13" s="12"/>
      <c r="J13" s="26">
        <v>500</v>
      </c>
      <c r="K13" s="26">
        <f t="shared" ref="K13:K27" si="0">E13+F13-G13-H13+I13+J13</f>
        <v>9291.26</v>
      </c>
      <c r="L13" s="7"/>
    </row>
    <row r="14" spans="1:12" ht="21" customHeight="1" x14ac:dyDescent="0.25">
      <c r="A14" s="7" t="s">
        <v>14</v>
      </c>
      <c r="B14" s="8" t="s">
        <v>34</v>
      </c>
      <c r="C14" s="6" t="s">
        <v>48</v>
      </c>
      <c r="D14" s="9">
        <v>31</v>
      </c>
      <c r="E14" s="26">
        <v>7493.4</v>
      </c>
      <c r="F14" s="26">
        <v>2280.6</v>
      </c>
      <c r="G14" s="26">
        <v>97.74</v>
      </c>
      <c r="H14" s="27">
        <v>885</v>
      </c>
      <c r="I14" s="12"/>
      <c r="J14" s="26">
        <v>500</v>
      </c>
      <c r="K14" s="26">
        <f t="shared" si="0"/>
        <v>9291.26</v>
      </c>
      <c r="L14" s="7"/>
    </row>
    <row r="15" spans="1:12" ht="21" customHeight="1" x14ac:dyDescent="0.25">
      <c r="A15" s="7" t="s">
        <v>15</v>
      </c>
      <c r="B15" s="8" t="s">
        <v>35</v>
      </c>
      <c r="C15" s="7" t="s">
        <v>22</v>
      </c>
      <c r="D15" s="9">
        <v>31</v>
      </c>
      <c r="E15" s="26">
        <v>7820</v>
      </c>
      <c r="F15" s="26">
        <v>2380</v>
      </c>
      <c r="G15" s="26">
        <v>102</v>
      </c>
      <c r="H15" s="27">
        <v>959.02</v>
      </c>
      <c r="I15" s="12"/>
      <c r="J15" s="26">
        <v>520</v>
      </c>
      <c r="K15" s="26">
        <f t="shared" si="0"/>
        <v>9658.98</v>
      </c>
      <c r="L15" s="7"/>
    </row>
    <row r="16" spans="1:12" ht="22.5" customHeight="1" x14ac:dyDescent="0.25">
      <c r="A16" s="7" t="s">
        <v>16</v>
      </c>
      <c r="B16" s="8" t="s">
        <v>33</v>
      </c>
      <c r="C16" s="7" t="s">
        <v>23</v>
      </c>
      <c r="D16" s="9">
        <v>31</v>
      </c>
      <c r="E16" s="26">
        <v>7493.4</v>
      </c>
      <c r="F16" s="26">
        <v>2280.6</v>
      </c>
      <c r="G16" s="26">
        <v>97.74</v>
      </c>
      <c r="H16" s="27">
        <v>885</v>
      </c>
      <c r="I16" s="12"/>
      <c r="J16" s="26">
        <v>500</v>
      </c>
      <c r="K16" s="26">
        <f t="shared" si="0"/>
        <v>9291.26</v>
      </c>
      <c r="L16" s="7"/>
    </row>
    <row r="17" spans="1:12" ht="22.5" customHeight="1" x14ac:dyDescent="0.25">
      <c r="A17" s="7" t="s">
        <v>17</v>
      </c>
      <c r="B17" s="8" t="s">
        <v>29</v>
      </c>
      <c r="C17" s="7" t="s">
        <v>23</v>
      </c>
      <c r="D17" s="9">
        <v>31</v>
      </c>
      <c r="E17" s="26">
        <v>7332.4</v>
      </c>
      <c r="F17" s="26">
        <v>2231.6</v>
      </c>
      <c r="G17" s="26">
        <v>95.64</v>
      </c>
      <c r="H17" s="27">
        <v>851.4</v>
      </c>
      <c r="I17" s="12"/>
      <c r="J17" s="26">
        <v>487</v>
      </c>
      <c r="K17" s="26">
        <f t="shared" si="0"/>
        <v>9103.9600000000009</v>
      </c>
      <c r="L17" s="7"/>
    </row>
    <row r="18" spans="1:12" ht="22.5" customHeight="1" x14ac:dyDescent="0.25">
      <c r="A18" s="7" t="s">
        <v>18</v>
      </c>
      <c r="B18" s="8" t="s">
        <v>49</v>
      </c>
      <c r="C18" s="7" t="s">
        <v>24</v>
      </c>
      <c r="D18" s="9">
        <v>31</v>
      </c>
      <c r="E18" s="26">
        <v>6192.75</v>
      </c>
      <c r="F18" s="26">
        <v>1884.75</v>
      </c>
      <c r="G18" s="26">
        <v>80.78</v>
      </c>
      <c r="H18" s="27">
        <v>636.02</v>
      </c>
      <c r="I18" s="12"/>
      <c r="J18" s="26">
        <v>412</v>
      </c>
      <c r="K18" s="26">
        <f t="shared" si="0"/>
        <v>7772.7000000000007</v>
      </c>
      <c r="L18" s="7"/>
    </row>
    <row r="19" spans="1:12" ht="21" customHeight="1" x14ac:dyDescent="0.25">
      <c r="A19" s="7" t="s">
        <v>19</v>
      </c>
      <c r="B19" s="8" t="s">
        <v>31</v>
      </c>
      <c r="C19" s="7" t="s">
        <v>25</v>
      </c>
      <c r="D19" s="9">
        <v>31</v>
      </c>
      <c r="E19" s="26">
        <v>5438.35</v>
      </c>
      <c r="F19" s="26">
        <v>1655.15</v>
      </c>
      <c r="G19" s="26">
        <v>70.94</v>
      </c>
      <c r="H19" s="27">
        <v>314.16000000000003</v>
      </c>
      <c r="I19" s="12"/>
      <c r="J19" s="26">
        <v>346</v>
      </c>
      <c r="K19" s="26">
        <f t="shared" si="0"/>
        <v>7054.4000000000005</v>
      </c>
      <c r="L19" s="7"/>
    </row>
    <row r="20" spans="1:12" ht="22.5" customHeight="1" x14ac:dyDescent="0.25">
      <c r="A20" s="7" t="s">
        <v>20</v>
      </c>
      <c r="B20" s="8" t="s">
        <v>32</v>
      </c>
      <c r="C20" s="7" t="s">
        <v>25</v>
      </c>
      <c r="D20" s="9">
        <v>31</v>
      </c>
      <c r="E20" s="26">
        <v>7332.4</v>
      </c>
      <c r="F20" s="26">
        <v>2231.6</v>
      </c>
      <c r="G20" s="26">
        <v>95.64</v>
      </c>
      <c r="H20" s="27">
        <v>851.4</v>
      </c>
      <c r="I20" s="12"/>
      <c r="J20" s="26">
        <v>486</v>
      </c>
      <c r="K20" s="26">
        <f t="shared" si="0"/>
        <v>9102.9600000000009</v>
      </c>
      <c r="L20" s="7"/>
    </row>
    <row r="21" spans="1:12" ht="21.75" customHeight="1" x14ac:dyDescent="0.25">
      <c r="A21" s="7" t="s">
        <v>21</v>
      </c>
      <c r="B21" s="8" t="s">
        <v>30</v>
      </c>
      <c r="C21" s="7" t="s">
        <v>26</v>
      </c>
      <c r="D21" s="9">
        <v>31</v>
      </c>
      <c r="E21" s="26">
        <v>5074.95</v>
      </c>
      <c r="F21" s="26">
        <v>1544.55</v>
      </c>
      <c r="G21" s="26">
        <v>66.2</v>
      </c>
      <c r="H21" s="27">
        <v>227.2</v>
      </c>
      <c r="I21" s="28"/>
      <c r="J21" s="26">
        <v>324</v>
      </c>
      <c r="K21" s="26">
        <f t="shared" si="0"/>
        <v>6650.1</v>
      </c>
      <c r="L21" s="7"/>
    </row>
    <row r="22" spans="1:12" ht="21" customHeight="1" x14ac:dyDescent="0.25">
      <c r="A22" s="7" t="s">
        <v>36</v>
      </c>
      <c r="B22" s="8" t="s">
        <v>46</v>
      </c>
      <c r="C22" s="12" t="s">
        <v>37</v>
      </c>
      <c r="D22" s="14">
        <v>31</v>
      </c>
      <c r="E22" s="16">
        <v>5963.9</v>
      </c>
      <c r="F22" s="16">
        <v>1815.1</v>
      </c>
      <c r="G22" s="26">
        <v>77.8</v>
      </c>
      <c r="H22" s="17">
        <v>603.55999999999995</v>
      </c>
      <c r="I22" s="15"/>
      <c r="J22" s="16">
        <v>388</v>
      </c>
      <c r="K22" s="26">
        <f t="shared" si="0"/>
        <v>7485.6399999999994</v>
      </c>
      <c r="L22" s="7"/>
    </row>
    <row r="23" spans="1:12" ht="21" customHeight="1" x14ac:dyDescent="0.25">
      <c r="A23" s="12" t="s">
        <v>38</v>
      </c>
      <c r="B23" s="8" t="s">
        <v>45</v>
      </c>
      <c r="C23" s="12" t="s">
        <v>37</v>
      </c>
      <c r="D23" s="14">
        <v>31</v>
      </c>
      <c r="E23" s="16">
        <v>4280.6400000000003</v>
      </c>
      <c r="F23" s="16">
        <v>1302.8399999999999</v>
      </c>
      <c r="G23" s="26">
        <v>55.84</v>
      </c>
      <c r="H23" s="17">
        <v>73.98</v>
      </c>
      <c r="I23" s="15"/>
      <c r="J23" s="16">
        <v>280</v>
      </c>
      <c r="K23" s="26">
        <f t="shared" si="0"/>
        <v>5733.6600000000008</v>
      </c>
      <c r="L23" s="7"/>
    </row>
    <row r="24" spans="1:12" ht="21" customHeight="1" x14ac:dyDescent="0.25">
      <c r="A24" s="13" t="s">
        <v>42</v>
      </c>
      <c r="B24" s="8" t="s">
        <v>43</v>
      </c>
      <c r="C24" s="12" t="s">
        <v>39</v>
      </c>
      <c r="D24" s="14">
        <v>28</v>
      </c>
      <c r="E24" s="16">
        <v>5186</v>
      </c>
      <c r="F24" s="16">
        <v>1815.1</v>
      </c>
      <c r="G24" s="41">
        <v>70.010000000000005</v>
      </c>
      <c r="H24" s="40">
        <v>393.82</v>
      </c>
      <c r="I24" s="15"/>
      <c r="J24" s="16">
        <v>388</v>
      </c>
      <c r="K24" s="26">
        <f t="shared" si="0"/>
        <v>6925.27</v>
      </c>
      <c r="L24" s="7"/>
    </row>
    <row r="25" spans="1:12" ht="21" customHeight="1" x14ac:dyDescent="0.25">
      <c r="A25" s="12" t="s">
        <v>40</v>
      </c>
      <c r="B25" s="8" t="s">
        <v>44</v>
      </c>
      <c r="C25" s="12" t="s">
        <v>41</v>
      </c>
      <c r="D25" s="14">
        <v>31</v>
      </c>
      <c r="E25" s="16">
        <v>3458.97</v>
      </c>
      <c r="F25" s="16">
        <v>1052.73</v>
      </c>
      <c r="G25" s="26">
        <v>45.12</v>
      </c>
      <c r="H25" s="17"/>
      <c r="I25" s="15">
        <v>86.2</v>
      </c>
      <c r="J25" s="16">
        <v>226</v>
      </c>
      <c r="K25" s="26">
        <f t="shared" si="0"/>
        <v>4778.78</v>
      </c>
      <c r="L25" s="7"/>
    </row>
    <row r="26" spans="1:12" ht="21" customHeight="1" x14ac:dyDescent="0.25">
      <c r="A26" s="12" t="s">
        <v>60</v>
      </c>
      <c r="B26" s="8" t="s">
        <v>61</v>
      </c>
      <c r="C26" s="12" t="s">
        <v>37</v>
      </c>
      <c r="D26" s="14">
        <v>31</v>
      </c>
      <c r="E26" s="16">
        <v>7779</v>
      </c>
      <c r="F26" s="16"/>
      <c r="G26" s="26"/>
      <c r="H26" s="17">
        <v>603.55999999999995</v>
      </c>
      <c r="I26" s="16"/>
      <c r="J26" s="16">
        <v>388</v>
      </c>
      <c r="K26" s="26">
        <f t="shared" si="0"/>
        <v>7563.4400000000005</v>
      </c>
      <c r="L26" s="7"/>
    </row>
    <row r="27" spans="1:12" ht="21" customHeight="1" x14ac:dyDescent="0.25">
      <c r="A27" s="12" t="s">
        <v>51</v>
      </c>
      <c r="B27" s="8" t="s">
        <v>52</v>
      </c>
      <c r="C27" s="13" t="s">
        <v>53</v>
      </c>
      <c r="D27" s="14">
        <v>31</v>
      </c>
      <c r="E27" s="24">
        <v>3927.82</v>
      </c>
      <c r="F27" s="24">
        <v>1195.43</v>
      </c>
      <c r="G27" s="26">
        <v>51.24</v>
      </c>
      <c r="H27" s="25"/>
      <c r="I27" s="15">
        <v>6.08</v>
      </c>
      <c r="J27" s="24">
        <v>264</v>
      </c>
      <c r="K27" s="26">
        <f t="shared" si="0"/>
        <v>5342.09</v>
      </c>
      <c r="L27" s="7"/>
    </row>
    <row r="28" spans="1:12" ht="22.5" customHeight="1" x14ac:dyDescent="0.25">
      <c r="A28" s="20"/>
      <c r="B28" s="19"/>
      <c r="C28" s="20"/>
      <c r="D28" s="14" t="s">
        <v>27</v>
      </c>
      <c r="E28" s="29">
        <f t="shared" ref="E28:K28" si="1">SUM(E12:E27)</f>
        <v>103583.38</v>
      </c>
      <c r="F28" s="29">
        <f t="shared" si="1"/>
        <v>29394.649999999998</v>
      </c>
      <c r="G28" s="29">
        <f t="shared" si="1"/>
        <v>1104.4299999999998</v>
      </c>
      <c r="H28" s="29">
        <f t="shared" si="1"/>
        <v>10045.499999999998</v>
      </c>
      <c r="I28" s="29">
        <f t="shared" si="1"/>
        <v>92.28</v>
      </c>
      <c r="J28" s="29">
        <f t="shared" si="1"/>
        <v>6747</v>
      </c>
      <c r="K28" s="29">
        <f t="shared" si="1"/>
        <v>128667.38</v>
      </c>
      <c r="L28" s="18"/>
    </row>
    <row r="29" spans="1:12" ht="18" customHeight="1" x14ac:dyDescent="0.25">
      <c r="A29" s="20"/>
      <c r="B29" s="19"/>
      <c r="C29" s="20"/>
      <c r="D29" s="21"/>
      <c r="E29" s="22"/>
      <c r="F29" s="22"/>
      <c r="G29" s="22"/>
      <c r="H29" s="23"/>
      <c r="I29" s="22"/>
      <c r="J29" s="22"/>
      <c r="K29" s="22"/>
      <c r="L29" s="18"/>
    </row>
    <row r="30" spans="1:12" x14ac:dyDescent="0.25">
      <c r="A30" s="20"/>
    </row>
    <row r="31" spans="1:12" x14ac:dyDescent="0.25">
      <c r="C31" s="11"/>
      <c r="D31" s="10" t="s">
        <v>56</v>
      </c>
      <c r="E31" s="10"/>
      <c r="F31" s="10"/>
      <c r="G31" s="10"/>
      <c r="H31" s="37"/>
    </row>
    <row r="32" spans="1:12" x14ac:dyDescent="0.25">
      <c r="C32" s="11"/>
      <c r="D32" s="10"/>
      <c r="E32" s="10"/>
      <c r="F32" s="10"/>
      <c r="G32" s="10"/>
      <c r="H32" s="37"/>
    </row>
    <row r="33" spans="3:8" x14ac:dyDescent="0.25">
      <c r="C33" s="11"/>
      <c r="D33" s="10"/>
      <c r="E33" s="10"/>
      <c r="F33" s="10"/>
      <c r="G33" s="10"/>
    </row>
    <row r="34" spans="3:8" x14ac:dyDescent="0.25">
      <c r="C34" s="11"/>
      <c r="D34" s="10" t="s">
        <v>47</v>
      </c>
      <c r="E34" s="35" t="s">
        <v>57</v>
      </c>
      <c r="F34" s="35"/>
      <c r="G34" s="35"/>
      <c r="H34" s="36"/>
    </row>
    <row r="35" spans="3:8" ht="18.75" x14ac:dyDescent="0.3">
      <c r="C35" s="2"/>
      <c r="D35" s="2"/>
      <c r="E35" s="2"/>
      <c r="F35" s="2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topLeftCell="A10" workbookViewId="0">
      <selection activeCell="E26" sqref="E26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7" width="14.140625" hidden="1" customWidth="1"/>
    <col min="8" max="8" width="14.42578125" customWidth="1"/>
    <col min="9" max="10" width="13" customWidth="1"/>
    <col min="11" max="11" width="12.5703125" customWidth="1"/>
    <col min="12" max="12" width="15.140625" customWidth="1"/>
    <col min="13" max="13" width="15.5703125" customWidth="1"/>
    <col min="14" max="14" width="46.28515625" customWidth="1"/>
  </cols>
  <sheetData>
    <row r="2" spans="1:14" ht="25.5" x14ac:dyDescent="0.4">
      <c r="B2" s="30" t="s">
        <v>54</v>
      </c>
      <c r="C2" s="30"/>
      <c r="D2" s="30"/>
      <c r="E2" s="30"/>
      <c r="F2" s="30"/>
      <c r="G2" s="30"/>
      <c r="H2" s="30"/>
      <c r="I2" s="31"/>
      <c r="J2" s="31"/>
      <c r="K2" s="31"/>
      <c r="L2" s="31"/>
      <c r="M2" s="31"/>
    </row>
    <row r="3" spans="1:14" ht="25.5" x14ac:dyDescent="0.4"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</row>
    <row r="4" spans="1:14" ht="26.25" x14ac:dyDescent="0.4">
      <c r="B4" s="3"/>
      <c r="C4" s="3"/>
      <c r="D4" s="3"/>
      <c r="E4" s="3"/>
      <c r="F4" s="3"/>
      <c r="G4" s="3"/>
      <c r="H4" s="3"/>
    </row>
    <row r="6" spans="1:14" ht="21" x14ac:dyDescent="0.35">
      <c r="B6" s="4" t="s">
        <v>0</v>
      </c>
      <c r="C6" s="4"/>
      <c r="N6" s="5" t="s">
        <v>1</v>
      </c>
    </row>
    <row r="9" spans="1:14" ht="18.75" x14ac:dyDescent="0.3">
      <c r="A9" s="5" t="s">
        <v>64</v>
      </c>
      <c r="B9" s="5"/>
      <c r="C9" s="5"/>
    </row>
    <row r="10" spans="1:14" ht="18.75" x14ac:dyDescent="0.3">
      <c r="A10" s="5"/>
    </row>
    <row r="11" spans="1:14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/>
      <c r="G11" s="34"/>
      <c r="H11" s="34" t="s">
        <v>58</v>
      </c>
      <c r="I11" s="32" t="s">
        <v>8</v>
      </c>
      <c r="J11" s="32" t="s">
        <v>63</v>
      </c>
      <c r="K11" s="34" t="s">
        <v>9</v>
      </c>
      <c r="L11" s="34" t="s">
        <v>10</v>
      </c>
      <c r="M11" s="34" t="s">
        <v>11</v>
      </c>
      <c r="N11" s="1" t="s">
        <v>12</v>
      </c>
    </row>
    <row r="12" spans="1:14" ht="21.75" customHeight="1" x14ac:dyDescent="0.25">
      <c r="A12" s="39" t="s">
        <v>55</v>
      </c>
      <c r="B12" s="8" t="s">
        <v>59</v>
      </c>
      <c r="C12" s="7" t="s">
        <v>50</v>
      </c>
      <c r="D12" s="9">
        <v>28</v>
      </c>
      <c r="E12" s="26">
        <v>14760</v>
      </c>
      <c r="F12" s="26"/>
      <c r="G12" s="26"/>
      <c r="H12" s="26"/>
      <c r="I12" s="27">
        <v>1876.38</v>
      </c>
      <c r="J12" s="27"/>
      <c r="K12" s="12"/>
      <c r="L12" s="26">
        <v>738</v>
      </c>
      <c r="M12" s="26">
        <f>E12+F12-H12-I12+K12+L12</f>
        <v>13621.619999999999</v>
      </c>
      <c r="N12" s="7"/>
    </row>
    <row r="13" spans="1:14" ht="21" customHeight="1" x14ac:dyDescent="0.25">
      <c r="A13" s="7" t="s">
        <v>13</v>
      </c>
      <c r="B13" s="8" t="s">
        <v>28</v>
      </c>
      <c r="C13" s="6" t="s">
        <v>48</v>
      </c>
      <c r="D13" s="9">
        <v>28</v>
      </c>
      <c r="E13" s="26">
        <v>9774</v>
      </c>
      <c r="F13" s="26"/>
      <c r="G13" s="26"/>
      <c r="H13" s="26">
        <v>97.74</v>
      </c>
      <c r="I13" s="27">
        <v>885</v>
      </c>
      <c r="J13" s="27"/>
      <c r="K13" s="12"/>
      <c r="L13" s="26">
        <v>500</v>
      </c>
      <c r="M13" s="26">
        <f>E13+F13-H13-I13+K13+L13</f>
        <v>9291.26</v>
      </c>
      <c r="N13" s="7"/>
    </row>
    <row r="14" spans="1:14" ht="21" customHeight="1" x14ac:dyDescent="0.25">
      <c r="A14" s="7" t="s">
        <v>14</v>
      </c>
      <c r="B14" s="8" t="s">
        <v>34</v>
      </c>
      <c r="C14" s="6" t="s">
        <v>48</v>
      </c>
      <c r="D14" s="9">
        <v>28</v>
      </c>
      <c r="E14" s="26">
        <v>9774</v>
      </c>
      <c r="F14" s="26"/>
      <c r="G14" s="26"/>
      <c r="H14" s="26">
        <v>97.74</v>
      </c>
      <c r="I14" s="27">
        <v>885</v>
      </c>
      <c r="J14" s="27"/>
      <c r="K14" s="12"/>
      <c r="L14" s="26">
        <v>500</v>
      </c>
      <c r="M14" s="26">
        <f>E14+F14-H14-I14+K14+L14</f>
        <v>9291.26</v>
      </c>
      <c r="N14" s="7"/>
    </row>
    <row r="15" spans="1:14" ht="21" customHeight="1" x14ac:dyDescent="0.25">
      <c r="A15" s="7" t="s">
        <v>15</v>
      </c>
      <c r="B15" s="8" t="s">
        <v>35</v>
      </c>
      <c r="C15" s="7" t="s">
        <v>22</v>
      </c>
      <c r="D15" s="9">
        <v>28</v>
      </c>
      <c r="E15" s="26">
        <v>10200</v>
      </c>
      <c r="F15" s="26"/>
      <c r="G15" s="26"/>
      <c r="H15" s="26">
        <v>102</v>
      </c>
      <c r="I15" s="27">
        <v>959.02</v>
      </c>
      <c r="J15" s="27"/>
      <c r="K15" s="12"/>
      <c r="L15" s="26">
        <v>520</v>
      </c>
      <c r="M15" s="26">
        <f>E15+F15-H15-I15+K15+L15</f>
        <v>9658.98</v>
      </c>
      <c r="N15" s="7"/>
    </row>
    <row r="16" spans="1:14" ht="22.5" customHeight="1" x14ac:dyDescent="0.25">
      <c r="A16" s="7" t="s">
        <v>16</v>
      </c>
      <c r="B16" s="8" t="s">
        <v>33</v>
      </c>
      <c r="C16" s="7" t="s">
        <v>23</v>
      </c>
      <c r="D16" s="9">
        <v>28</v>
      </c>
      <c r="E16" s="26">
        <v>9774</v>
      </c>
      <c r="F16" s="26"/>
      <c r="G16" s="26"/>
      <c r="H16" s="26">
        <v>97.74</v>
      </c>
      <c r="I16" s="27">
        <v>885</v>
      </c>
      <c r="J16" s="27">
        <v>1713.26</v>
      </c>
      <c r="K16" s="12"/>
      <c r="L16" s="26">
        <v>500</v>
      </c>
      <c r="M16" s="26">
        <v>7578</v>
      </c>
      <c r="N16" s="7"/>
    </row>
    <row r="17" spans="1:14" ht="22.5" customHeight="1" x14ac:dyDescent="0.25">
      <c r="A17" s="7" t="s">
        <v>17</v>
      </c>
      <c r="B17" s="8" t="s">
        <v>29</v>
      </c>
      <c r="C17" s="7" t="s">
        <v>23</v>
      </c>
      <c r="D17" s="9">
        <v>28</v>
      </c>
      <c r="E17" s="26">
        <v>9564</v>
      </c>
      <c r="F17" s="26"/>
      <c r="G17" s="26"/>
      <c r="H17" s="26">
        <v>95.64</v>
      </c>
      <c r="I17" s="27">
        <v>851.4</v>
      </c>
      <c r="J17" s="27"/>
      <c r="K17" s="12"/>
      <c r="L17" s="26">
        <v>488</v>
      </c>
      <c r="M17" s="26">
        <f t="shared" ref="M17:M27" si="0">E17+F17-H17-I17+K17+L17</f>
        <v>9104.9600000000009</v>
      </c>
      <c r="N17" s="7"/>
    </row>
    <row r="18" spans="1:14" ht="22.5" customHeight="1" x14ac:dyDescent="0.25">
      <c r="A18" s="7" t="s">
        <v>18</v>
      </c>
      <c r="B18" s="8" t="s">
        <v>49</v>
      </c>
      <c r="C18" s="7" t="s">
        <v>24</v>
      </c>
      <c r="D18" s="9">
        <v>28</v>
      </c>
      <c r="E18" s="26">
        <v>8077.5</v>
      </c>
      <c r="F18" s="26"/>
      <c r="G18" s="26"/>
      <c r="H18" s="26">
        <v>80.78</v>
      </c>
      <c r="I18" s="27">
        <v>636.02</v>
      </c>
      <c r="J18" s="27"/>
      <c r="K18" s="12"/>
      <c r="L18" s="26">
        <v>412</v>
      </c>
      <c r="M18" s="26">
        <f t="shared" si="0"/>
        <v>7772.7000000000007</v>
      </c>
      <c r="N18" s="7"/>
    </row>
    <row r="19" spans="1:14" ht="21" customHeight="1" x14ac:dyDescent="0.25">
      <c r="A19" s="7" t="s">
        <v>19</v>
      </c>
      <c r="B19" s="8" t="s">
        <v>31</v>
      </c>
      <c r="C19" s="7" t="s">
        <v>25</v>
      </c>
      <c r="D19" s="9">
        <v>28</v>
      </c>
      <c r="E19" s="26">
        <v>7093.5</v>
      </c>
      <c r="F19" s="26"/>
      <c r="G19" s="26"/>
      <c r="H19" s="26">
        <v>70.94</v>
      </c>
      <c r="I19" s="27">
        <v>314.16000000000003</v>
      </c>
      <c r="J19" s="27"/>
      <c r="K19" s="12"/>
      <c r="L19" s="26">
        <v>346</v>
      </c>
      <c r="M19" s="26">
        <f t="shared" si="0"/>
        <v>7054.4000000000005</v>
      </c>
      <c r="N19" s="7"/>
    </row>
    <row r="20" spans="1:14" ht="22.5" customHeight="1" x14ac:dyDescent="0.25">
      <c r="A20" s="7" t="s">
        <v>20</v>
      </c>
      <c r="B20" s="8" t="s">
        <v>32</v>
      </c>
      <c r="C20" s="7" t="s">
        <v>25</v>
      </c>
      <c r="D20" s="9">
        <v>28</v>
      </c>
      <c r="E20" s="26">
        <v>9564</v>
      </c>
      <c r="F20" s="26"/>
      <c r="G20" s="26"/>
      <c r="H20" s="26">
        <v>95.64</v>
      </c>
      <c r="I20" s="27">
        <v>851.4</v>
      </c>
      <c r="J20" s="27"/>
      <c r="K20" s="12"/>
      <c r="L20" s="26">
        <v>486</v>
      </c>
      <c r="M20" s="26">
        <f t="shared" si="0"/>
        <v>9102.9600000000009</v>
      </c>
      <c r="N20" s="7"/>
    </row>
    <row r="21" spans="1:14" ht="21.75" customHeight="1" x14ac:dyDescent="0.25">
      <c r="A21" s="7" t="s">
        <v>21</v>
      </c>
      <c r="B21" s="8" t="s">
        <v>30</v>
      </c>
      <c r="C21" s="7" t="s">
        <v>26</v>
      </c>
      <c r="D21" s="9">
        <v>28</v>
      </c>
      <c r="E21" s="26">
        <v>6619.5</v>
      </c>
      <c r="F21" s="26"/>
      <c r="G21" s="26"/>
      <c r="H21" s="26">
        <v>66.2</v>
      </c>
      <c r="I21" s="27">
        <v>227.2</v>
      </c>
      <c r="J21" s="27"/>
      <c r="K21" s="28"/>
      <c r="L21" s="26">
        <v>324</v>
      </c>
      <c r="M21" s="26">
        <f t="shared" si="0"/>
        <v>6650.1</v>
      </c>
      <c r="N21" s="7"/>
    </row>
    <row r="22" spans="1:14" ht="21" customHeight="1" x14ac:dyDescent="0.25">
      <c r="A22" s="7" t="s">
        <v>36</v>
      </c>
      <c r="B22" s="8" t="s">
        <v>46</v>
      </c>
      <c r="C22" s="12" t="s">
        <v>37</v>
      </c>
      <c r="D22" s="14">
        <v>28</v>
      </c>
      <c r="E22" s="16">
        <v>7779</v>
      </c>
      <c r="F22" s="16"/>
      <c r="G22" s="16"/>
      <c r="H22" s="26">
        <v>77.8</v>
      </c>
      <c r="I22" s="17">
        <v>603.55999999999995</v>
      </c>
      <c r="J22" s="17"/>
      <c r="K22" s="15"/>
      <c r="L22" s="16">
        <v>388</v>
      </c>
      <c r="M22" s="26">
        <f t="shared" si="0"/>
        <v>7485.6399999999994</v>
      </c>
      <c r="N22" s="7"/>
    </row>
    <row r="23" spans="1:14" ht="21" customHeight="1" x14ac:dyDescent="0.25">
      <c r="A23" s="12" t="s">
        <v>38</v>
      </c>
      <c r="B23" s="8" t="s">
        <v>45</v>
      </c>
      <c r="C23" s="12" t="s">
        <v>37</v>
      </c>
      <c r="D23" s="14">
        <v>28</v>
      </c>
      <c r="E23" s="16">
        <v>5583.36</v>
      </c>
      <c r="F23" s="16"/>
      <c r="G23" s="16"/>
      <c r="H23" s="26">
        <v>55.84</v>
      </c>
      <c r="I23" s="17">
        <v>73.959999999999994</v>
      </c>
      <c r="J23" s="17"/>
      <c r="K23" s="15"/>
      <c r="L23" s="16">
        <v>280</v>
      </c>
      <c r="M23" s="26">
        <f t="shared" si="0"/>
        <v>5733.5599999999995</v>
      </c>
      <c r="N23" s="7"/>
    </row>
    <row r="24" spans="1:14" ht="21" customHeight="1" x14ac:dyDescent="0.25">
      <c r="A24" s="13" t="s">
        <v>42</v>
      </c>
      <c r="B24" s="8" t="s">
        <v>43</v>
      </c>
      <c r="C24" s="12" t="s">
        <v>39</v>
      </c>
      <c r="D24" s="14">
        <v>28</v>
      </c>
      <c r="E24" s="16">
        <v>7779</v>
      </c>
      <c r="F24" s="16"/>
      <c r="G24" s="16"/>
      <c r="H24" s="26">
        <v>77.8</v>
      </c>
      <c r="I24" s="17">
        <v>603.55999999999995</v>
      </c>
      <c r="J24" s="17"/>
      <c r="K24" s="15"/>
      <c r="L24" s="16">
        <v>388</v>
      </c>
      <c r="M24" s="26">
        <f t="shared" si="0"/>
        <v>7485.6399999999994</v>
      </c>
      <c r="N24" s="7"/>
    </row>
    <row r="25" spans="1:14" ht="21" customHeight="1" x14ac:dyDescent="0.25">
      <c r="A25" s="12" t="s">
        <v>40</v>
      </c>
      <c r="B25" s="8" t="s">
        <v>44</v>
      </c>
      <c r="C25" s="12" t="s">
        <v>41</v>
      </c>
      <c r="D25" s="14">
        <v>28</v>
      </c>
      <c r="E25" s="16">
        <v>4511.7</v>
      </c>
      <c r="F25" s="16"/>
      <c r="G25" s="16"/>
      <c r="H25" s="26">
        <v>45.12</v>
      </c>
      <c r="I25" s="17"/>
      <c r="J25" s="17"/>
      <c r="K25" s="15">
        <v>86.2</v>
      </c>
      <c r="L25" s="16">
        <v>226</v>
      </c>
      <c r="M25" s="26">
        <f t="shared" si="0"/>
        <v>4778.78</v>
      </c>
      <c r="N25" s="7"/>
    </row>
    <row r="26" spans="1:14" ht="21" customHeight="1" x14ac:dyDescent="0.25">
      <c r="A26" s="12" t="s">
        <v>60</v>
      </c>
      <c r="B26" s="8" t="s">
        <v>61</v>
      </c>
      <c r="C26" s="12" t="s">
        <v>37</v>
      </c>
      <c r="D26" s="14">
        <v>28</v>
      </c>
      <c r="E26" s="16">
        <v>7779</v>
      </c>
      <c r="F26" s="16"/>
      <c r="G26" s="16"/>
      <c r="H26" s="26"/>
      <c r="I26" s="17">
        <v>603.55999999999995</v>
      </c>
      <c r="J26" s="17"/>
      <c r="K26" s="16"/>
      <c r="L26" s="16">
        <v>388</v>
      </c>
      <c r="M26" s="26">
        <f t="shared" si="0"/>
        <v>7563.4400000000005</v>
      </c>
      <c r="N26" s="7"/>
    </row>
    <row r="27" spans="1:14" ht="21" customHeight="1" x14ac:dyDescent="0.25">
      <c r="A27" s="12" t="s">
        <v>51</v>
      </c>
      <c r="B27" s="8" t="s">
        <v>52</v>
      </c>
      <c r="C27" s="13" t="s">
        <v>53</v>
      </c>
      <c r="D27" s="14">
        <v>28</v>
      </c>
      <c r="E27" s="24">
        <v>5123</v>
      </c>
      <c r="F27" s="24"/>
      <c r="G27" s="24"/>
      <c r="H27" s="26">
        <v>51.24</v>
      </c>
      <c r="I27" s="25"/>
      <c r="J27" s="25"/>
      <c r="K27" s="15">
        <v>6.12</v>
      </c>
      <c r="L27" s="24">
        <v>264</v>
      </c>
      <c r="M27" s="26">
        <f t="shared" si="0"/>
        <v>5341.88</v>
      </c>
      <c r="N27" s="7"/>
    </row>
    <row r="28" spans="1:14" ht="22.5" customHeight="1" x14ac:dyDescent="0.25">
      <c r="A28" s="20"/>
      <c r="B28" s="19"/>
      <c r="C28" s="20"/>
      <c r="D28" s="14" t="s">
        <v>27</v>
      </c>
      <c r="E28" s="29">
        <f t="shared" ref="E28:M28" si="1">SUM(E12:E27)</f>
        <v>133755.56</v>
      </c>
      <c r="F28" s="29"/>
      <c r="G28" s="29"/>
      <c r="H28" s="29">
        <f t="shared" si="1"/>
        <v>1112.2199999999998</v>
      </c>
      <c r="I28" s="29">
        <f t="shared" si="1"/>
        <v>10255.219999999998</v>
      </c>
      <c r="J28" s="29">
        <f>SUM(J16:J27)</f>
        <v>1713.26</v>
      </c>
      <c r="K28" s="29">
        <f t="shared" si="1"/>
        <v>92.320000000000007</v>
      </c>
      <c r="L28" s="29">
        <f t="shared" si="1"/>
        <v>6748</v>
      </c>
      <c r="M28" s="29">
        <f t="shared" si="1"/>
        <v>127515.18000000001</v>
      </c>
      <c r="N28" s="18"/>
    </row>
    <row r="29" spans="1:14" ht="18" customHeight="1" x14ac:dyDescent="0.25">
      <c r="A29" s="20"/>
      <c r="B29" s="19"/>
      <c r="C29" s="20"/>
      <c r="D29" s="21"/>
      <c r="E29" s="22"/>
      <c r="F29" s="22"/>
      <c r="G29" s="22"/>
      <c r="H29" s="22"/>
      <c r="I29" s="23"/>
      <c r="J29" s="23"/>
      <c r="K29" s="22"/>
      <c r="L29" s="22"/>
      <c r="M29" s="22"/>
      <c r="N29" s="18"/>
    </row>
    <row r="30" spans="1:14" x14ac:dyDescent="0.25">
      <c r="A30" s="20"/>
    </row>
    <row r="31" spans="1:14" x14ac:dyDescent="0.25">
      <c r="C31" s="11"/>
      <c r="D31" s="10" t="s">
        <v>56</v>
      </c>
      <c r="E31" s="10"/>
      <c r="F31" s="10"/>
      <c r="G31" s="10"/>
      <c r="H31" s="10"/>
      <c r="I31" s="37"/>
      <c r="J31" s="37"/>
    </row>
    <row r="32" spans="1:14" x14ac:dyDescent="0.25">
      <c r="C32" s="11"/>
      <c r="D32" s="10"/>
      <c r="E32" s="10"/>
      <c r="F32" s="10"/>
      <c r="G32" s="10"/>
      <c r="H32" s="10"/>
      <c r="I32" s="37"/>
      <c r="J32" s="37"/>
    </row>
    <row r="33" spans="3:10" x14ac:dyDescent="0.25">
      <c r="C33" s="11"/>
      <c r="D33" s="10"/>
      <c r="E33" s="10"/>
      <c r="F33" s="10"/>
      <c r="G33" s="10"/>
      <c r="H33" s="10"/>
    </row>
    <row r="34" spans="3:10" x14ac:dyDescent="0.25">
      <c r="C34" s="11"/>
      <c r="D34" s="10" t="s">
        <v>47</v>
      </c>
      <c r="E34" s="35" t="s">
        <v>57</v>
      </c>
      <c r="F34" s="35"/>
      <c r="G34" s="35"/>
      <c r="H34" s="35"/>
      <c r="I34" s="36"/>
      <c r="J34" s="36"/>
    </row>
    <row r="35" spans="3:10" ht="18.75" x14ac:dyDescent="0.3">
      <c r="C35" s="2"/>
      <c r="D35" s="2"/>
      <c r="E35" s="2"/>
      <c r="F35" s="2"/>
      <c r="G35" s="2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topLeftCell="A10" workbookViewId="0">
      <selection activeCell="C12" sqref="C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7" width="14.140625" hidden="1" customWidth="1"/>
    <col min="8" max="8" width="14.42578125" customWidth="1"/>
    <col min="9" max="10" width="13" customWidth="1"/>
    <col min="11" max="11" width="12.5703125" customWidth="1"/>
    <col min="12" max="12" width="15.140625" customWidth="1"/>
    <col min="13" max="13" width="15.5703125" customWidth="1"/>
    <col min="14" max="14" width="46.28515625" customWidth="1"/>
  </cols>
  <sheetData>
    <row r="2" spans="1:14" ht="25.5" x14ac:dyDescent="0.4">
      <c r="B2" s="30" t="s">
        <v>54</v>
      </c>
      <c r="C2" s="30"/>
      <c r="D2" s="30"/>
      <c r="E2" s="30"/>
      <c r="F2" s="30"/>
      <c r="G2" s="30"/>
      <c r="H2" s="30"/>
      <c r="I2" s="31"/>
      <c r="J2" s="31"/>
      <c r="K2" s="31"/>
      <c r="L2" s="31"/>
      <c r="M2" s="31"/>
    </row>
    <row r="3" spans="1:14" ht="25.5" x14ac:dyDescent="0.4"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</row>
    <row r="4" spans="1:14" ht="26.25" x14ac:dyDescent="0.4">
      <c r="B4" s="3"/>
      <c r="C4" s="3"/>
      <c r="D4" s="3"/>
      <c r="E4" s="3"/>
      <c r="F4" s="3"/>
      <c r="G4" s="3"/>
      <c r="H4" s="3"/>
    </row>
    <row r="6" spans="1:14" ht="21" x14ac:dyDescent="0.35">
      <c r="B6" s="4" t="s">
        <v>0</v>
      </c>
      <c r="C6" s="4"/>
      <c r="N6" s="5" t="s">
        <v>1</v>
      </c>
    </row>
    <row r="9" spans="1:14" ht="18.75" x14ac:dyDescent="0.3">
      <c r="A9" s="5" t="s">
        <v>65</v>
      </c>
      <c r="B9" s="5"/>
      <c r="C9" s="5"/>
    </row>
    <row r="10" spans="1:14" ht="18.75" x14ac:dyDescent="0.3">
      <c r="A10" s="5"/>
    </row>
    <row r="11" spans="1:14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/>
      <c r="G11" s="34"/>
      <c r="H11" s="34" t="s">
        <v>58</v>
      </c>
      <c r="I11" s="32" t="s">
        <v>8</v>
      </c>
      <c r="J11" s="32" t="s">
        <v>63</v>
      </c>
      <c r="K11" s="34" t="s">
        <v>9</v>
      </c>
      <c r="L11" s="34" t="s">
        <v>10</v>
      </c>
      <c r="M11" s="34" t="s">
        <v>11</v>
      </c>
      <c r="N11" s="1" t="s">
        <v>12</v>
      </c>
    </row>
    <row r="12" spans="1:14" ht="21.75" customHeight="1" x14ac:dyDescent="0.25">
      <c r="A12" s="39" t="s">
        <v>55</v>
      </c>
      <c r="B12" s="8" t="s">
        <v>59</v>
      </c>
      <c r="C12" s="7" t="s">
        <v>50</v>
      </c>
      <c r="D12" s="9">
        <v>31</v>
      </c>
      <c r="E12" s="26">
        <v>15350</v>
      </c>
      <c r="F12" s="26"/>
      <c r="G12" s="26"/>
      <c r="H12" s="26"/>
      <c r="I12" s="27">
        <v>2002.42</v>
      </c>
      <c r="J12" s="27"/>
      <c r="K12" s="12"/>
      <c r="L12" s="26">
        <v>766</v>
      </c>
      <c r="M12" s="26">
        <f>E12+F12-H12-I12+K12+L12</f>
        <v>14113.58</v>
      </c>
      <c r="N12" s="7"/>
    </row>
    <row r="13" spans="1:14" ht="21" customHeight="1" x14ac:dyDescent="0.25">
      <c r="A13" s="7" t="s">
        <v>13</v>
      </c>
      <c r="B13" s="8" t="s">
        <v>28</v>
      </c>
      <c r="C13" s="6" t="s">
        <v>48</v>
      </c>
      <c r="D13" s="9">
        <v>31</v>
      </c>
      <c r="E13" s="26">
        <v>10262</v>
      </c>
      <c r="F13" s="26"/>
      <c r="G13" s="26"/>
      <c r="H13" s="26">
        <v>102.62</v>
      </c>
      <c r="I13" s="27">
        <v>970.12</v>
      </c>
      <c r="J13" s="27"/>
      <c r="K13" s="12"/>
      <c r="L13" s="26">
        <v>514</v>
      </c>
      <c r="M13" s="26">
        <f>E13+F13-H13-I13+K13+L13</f>
        <v>9703.2599999999984</v>
      </c>
      <c r="N13" s="7"/>
    </row>
    <row r="14" spans="1:14" ht="21" customHeight="1" x14ac:dyDescent="0.25">
      <c r="A14" s="7" t="s">
        <v>14</v>
      </c>
      <c r="B14" s="8" t="s">
        <v>34</v>
      </c>
      <c r="C14" s="6" t="s">
        <v>48</v>
      </c>
      <c r="D14" s="9">
        <v>31</v>
      </c>
      <c r="E14" s="26">
        <v>10262</v>
      </c>
      <c r="F14" s="26"/>
      <c r="G14" s="26"/>
      <c r="H14" s="26">
        <v>102.62</v>
      </c>
      <c r="I14" s="27">
        <v>970.12</v>
      </c>
      <c r="J14" s="27"/>
      <c r="K14" s="12"/>
      <c r="L14" s="26">
        <v>514</v>
      </c>
      <c r="M14" s="26">
        <f>E14+F14-H14-I14+K14+L14</f>
        <v>9703.2599999999984</v>
      </c>
      <c r="N14" s="7"/>
    </row>
    <row r="15" spans="1:14" ht="21" customHeight="1" x14ac:dyDescent="0.25">
      <c r="A15" s="7" t="s">
        <v>15</v>
      </c>
      <c r="B15" s="8" t="s">
        <v>35</v>
      </c>
      <c r="C15" s="7" t="s">
        <v>22</v>
      </c>
      <c r="D15" s="9">
        <v>31</v>
      </c>
      <c r="E15" s="26">
        <v>10700</v>
      </c>
      <c r="F15" s="26"/>
      <c r="G15" s="26"/>
      <c r="H15" s="26">
        <v>107</v>
      </c>
      <c r="I15" s="27">
        <v>1048.6199999999999</v>
      </c>
      <c r="J15" s="27"/>
      <c r="K15" s="12"/>
      <c r="L15" s="26">
        <v>534</v>
      </c>
      <c r="M15" s="26">
        <f>E15+F15-H15-I15+K15+L15</f>
        <v>10078.380000000001</v>
      </c>
      <c r="N15" s="7"/>
    </row>
    <row r="16" spans="1:14" ht="22.5" customHeight="1" x14ac:dyDescent="0.25">
      <c r="A16" s="7" t="s">
        <v>16</v>
      </c>
      <c r="B16" s="8" t="s">
        <v>33</v>
      </c>
      <c r="C16" s="7" t="s">
        <v>23</v>
      </c>
      <c r="D16" s="9">
        <v>31</v>
      </c>
      <c r="E16" s="26">
        <v>10262</v>
      </c>
      <c r="F16" s="26"/>
      <c r="G16" s="26"/>
      <c r="H16" s="26">
        <v>102.62</v>
      </c>
      <c r="I16" s="27">
        <v>970.12</v>
      </c>
      <c r="J16" s="27">
        <v>1933.63</v>
      </c>
      <c r="K16" s="12"/>
      <c r="L16" s="26">
        <v>514</v>
      </c>
      <c r="M16" s="26">
        <v>7769.63</v>
      </c>
      <c r="N16" s="7"/>
    </row>
    <row r="17" spans="1:14" ht="22.5" customHeight="1" x14ac:dyDescent="0.25">
      <c r="A17" s="7" t="s">
        <v>17</v>
      </c>
      <c r="B17" s="8" t="s">
        <v>29</v>
      </c>
      <c r="C17" s="7" t="s">
        <v>23</v>
      </c>
      <c r="D17" s="9">
        <v>31</v>
      </c>
      <c r="E17" s="26">
        <v>10042</v>
      </c>
      <c r="F17" s="26"/>
      <c r="G17" s="26"/>
      <c r="H17" s="26">
        <v>100.42</v>
      </c>
      <c r="I17" s="27">
        <v>930.7</v>
      </c>
      <c r="J17" s="27"/>
      <c r="K17" s="12"/>
      <c r="L17" s="26">
        <v>502</v>
      </c>
      <c r="M17" s="26">
        <f t="shared" ref="M17:M27" si="0">E17+F17-H17-I17+K17+L17</f>
        <v>9512.8799999999992</v>
      </c>
      <c r="N17" s="7"/>
    </row>
    <row r="18" spans="1:14" ht="22.5" customHeight="1" x14ac:dyDescent="0.25">
      <c r="A18" s="7" t="s">
        <v>18</v>
      </c>
      <c r="B18" s="8" t="s">
        <v>49</v>
      </c>
      <c r="C18" s="7" t="s">
        <v>24</v>
      </c>
      <c r="D18" s="9">
        <v>31</v>
      </c>
      <c r="E18" s="26">
        <v>8482</v>
      </c>
      <c r="F18" s="26"/>
      <c r="G18" s="26"/>
      <c r="H18" s="26">
        <v>84.82</v>
      </c>
      <c r="I18" s="27">
        <v>680.04</v>
      </c>
      <c r="J18" s="27"/>
      <c r="K18" s="12"/>
      <c r="L18" s="26">
        <v>424</v>
      </c>
      <c r="M18" s="26">
        <f t="shared" si="0"/>
        <v>8141.14</v>
      </c>
      <c r="N18" s="7"/>
    </row>
    <row r="19" spans="1:14" ht="21" customHeight="1" x14ac:dyDescent="0.25">
      <c r="A19" s="7" t="s">
        <v>19</v>
      </c>
      <c r="B19" s="8" t="s">
        <v>31</v>
      </c>
      <c r="C19" s="7" t="s">
        <v>25</v>
      </c>
      <c r="D19" s="9">
        <v>31</v>
      </c>
      <c r="E19" s="26">
        <v>7448</v>
      </c>
      <c r="F19" s="26"/>
      <c r="G19" s="26"/>
      <c r="H19" s="26">
        <v>74.48</v>
      </c>
      <c r="I19" s="27">
        <v>567.54</v>
      </c>
      <c r="J19" s="27"/>
      <c r="K19" s="12"/>
      <c r="L19" s="26">
        <v>372</v>
      </c>
      <c r="M19" s="26">
        <f t="shared" si="0"/>
        <v>7177.9800000000005</v>
      </c>
      <c r="N19" s="7"/>
    </row>
    <row r="20" spans="1:14" ht="22.5" customHeight="1" x14ac:dyDescent="0.25">
      <c r="A20" s="7" t="s">
        <v>20</v>
      </c>
      <c r="B20" s="8" t="s">
        <v>32</v>
      </c>
      <c r="C20" s="7" t="s">
        <v>25</v>
      </c>
      <c r="D20" s="9">
        <v>31</v>
      </c>
      <c r="E20" s="26">
        <v>10042</v>
      </c>
      <c r="F20" s="26"/>
      <c r="G20" s="26"/>
      <c r="H20" s="26">
        <v>100.42</v>
      </c>
      <c r="I20" s="27">
        <v>930.7</v>
      </c>
      <c r="J20" s="27"/>
      <c r="K20" s="12"/>
      <c r="L20" s="26">
        <v>502</v>
      </c>
      <c r="M20" s="26">
        <f t="shared" si="0"/>
        <v>9512.8799999999992</v>
      </c>
      <c r="N20" s="7"/>
    </row>
    <row r="21" spans="1:14" ht="21.75" customHeight="1" x14ac:dyDescent="0.25">
      <c r="A21" s="7" t="s">
        <v>21</v>
      </c>
      <c r="B21" s="8" t="s">
        <v>30</v>
      </c>
      <c r="C21" s="7" t="s">
        <v>26</v>
      </c>
      <c r="D21" s="9">
        <v>31</v>
      </c>
      <c r="E21" s="26">
        <v>6950</v>
      </c>
      <c r="F21" s="26"/>
      <c r="G21" s="26"/>
      <c r="H21" s="26">
        <v>69.5</v>
      </c>
      <c r="I21" s="27">
        <v>263.16000000000003</v>
      </c>
      <c r="J21" s="27"/>
      <c r="K21" s="28"/>
      <c r="L21" s="26">
        <v>346</v>
      </c>
      <c r="M21" s="26">
        <f t="shared" si="0"/>
        <v>6963.34</v>
      </c>
      <c r="N21" s="7"/>
    </row>
    <row r="22" spans="1:14" ht="21" customHeight="1" x14ac:dyDescent="0.25">
      <c r="A22" s="7" t="s">
        <v>36</v>
      </c>
      <c r="B22" s="8" t="s">
        <v>46</v>
      </c>
      <c r="C22" s="12" t="s">
        <v>37</v>
      </c>
      <c r="D22" s="14">
        <v>31</v>
      </c>
      <c r="E22" s="16">
        <v>8168</v>
      </c>
      <c r="F22" s="16"/>
      <c r="G22" s="16"/>
      <c r="H22" s="26">
        <v>81.680000000000007</v>
      </c>
      <c r="I22" s="17">
        <v>645.88</v>
      </c>
      <c r="J22" s="17"/>
      <c r="K22" s="15"/>
      <c r="L22" s="16">
        <v>408</v>
      </c>
      <c r="M22" s="26">
        <f t="shared" si="0"/>
        <v>7848.44</v>
      </c>
      <c r="N22" s="7"/>
    </row>
    <row r="23" spans="1:14" ht="21" customHeight="1" x14ac:dyDescent="0.25">
      <c r="A23" s="12" t="s">
        <v>38</v>
      </c>
      <c r="B23" s="8" t="s">
        <v>45</v>
      </c>
      <c r="C23" s="12" t="s">
        <v>37</v>
      </c>
      <c r="D23" s="14">
        <v>31</v>
      </c>
      <c r="E23" s="16">
        <v>5864</v>
      </c>
      <c r="F23" s="16"/>
      <c r="G23" s="16"/>
      <c r="H23" s="26">
        <v>58.64</v>
      </c>
      <c r="I23" s="17">
        <v>104.5</v>
      </c>
      <c r="J23" s="17"/>
      <c r="K23" s="15"/>
      <c r="L23" s="16">
        <v>294</v>
      </c>
      <c r="M23" s="26">
        <f t="shared" si="0"/>
        <v>5994.86</v>
      </c>
      <c r="N23" s="7"/>
    </row>
    <row r="24" spans="1:14" ht="21" customHeight="1" x14ac:dyDescent="0.25">
      <c r="A24" s="13" t="s">
        <v>42</v>
      </c>
      <c r="B24" s="8" t="s">
        <v>43</v>
      </c>
      <c r="C24" s="12" t="s">
        <v>39</v>
      </c>
      <c r="D24" s="14">
        <v>31</v>
      </c>
      <c r="E24" s="16">
        <v>8168</v>
      </c>
      <c r="F24" s="16"/>
      <c r="G24" s="16"/>
      <c r="H24" s="26">
        <v>81.680000000000007</v>
      </c>
      <c r="I24" s="17">
        <v>645.88</v>
      </c>
      <c r="J24" s="17"/>
      <c r="K24" s="15"/>
      <c r="L24" s="16">
        <v>388</v>
      </c>
      <c r="M24" s="26">
        <f t="shared" si="0"/>
        <v>7828.44</v>
      </c>
      <c r="N24" s="7"/>
    </row>
    <row r="25" spans="1:14" ht="21" customHeight="1" x14ac:dyDescent="0.25">
      <c r="A25" s="12" t="s">
        <v>40</v>
      </c>
      <c r="B25" s="8" t="s">
        <v>44</v>
      </c>
      <c r="C25" s="12" t="s">
        <v>41</v>
      </c>
      <c r="D25" s="14">
        <v>31</v>
      </c>
      <c r="E25" s="16">
        <v>4738</v>
      </c>
      <c r="F25" s="16"/>
      <c r="G25" s="16"/>
      <c r="H25" s="26">
        <v>47.38</v>
      </c>
      <c r="I25" s="17"/>
      <c r="J25" s="17"/>
      <c r="K25" s="15">
        <v>42.9</v>
      </c>
      <c r="L25" s="16">
        <v>236</v>
      </c>
      <c r="M25" s="26">
        <f t="shared" si="0"/>
        <v>4969.5199999999995</v>
      </c>
      <c r="N25" s="7"/>
    </row>
    <row r="26" spans="1:14" ht="21" customHeight="1" x14ac:dyDescent="0.25">
      <c r="A26" s="12" t="s">
        <v>60</v>
      </c>
      <c r="B26" s="8" t="s">
        <v>61</v>
      </c>
      <c r="C26" s="12" t="s">
        <v>37</v>
      </c>
      <c r="D26" s="14">
        <v>31</v>
      </c>
      <c r="E26" s="16">
        <v>7779</v>
      </c>
      <c r="F26" s="16"/>
      <c r="G26" s="16"/>
      <c r="H26" s="26"/>
      <c r="I26" s="17">
        <v>603.55999999999995</v>
      </c>
      <c r="J26" s="17"/>
      <c r="K26" s="16"/>
      <c r="L26" s="16">
        <v>388</v>
      </c>
      <c r="M26" s="26">
        <f t="shared" si="0"/>
        <v>7563.4400000000005</v>
      </c>
      <c r="N26" s="7"/>
    </row>
    <row r="27" spans="1:14" ht="21" customHeight="1" x14ac:dyDescent="0.25">
      <c r="A27" s="12" t="s">
        <v>51</v>
      </c>
      <c r="B27" s="8" t="s">
        <v>52</v>
      </c>
      <c r="C27" s="13" t="s">
        <v>53</v>
      </c>
      <c r="D27" s="14">
        <v>31</v>
      </c>
      <c r="E27" s="24">
        <v>5380</v>
      </c>
      <c r="F27" s="24"/>
      <c r="G27" s="24"/>
      <c r="H27" s="26">
        <v>53.8</v>
      </c>
      <c r="I27" s="25">
        <v>51.84</v>
      </c>
      <c r="J27" s="25"/>
      <c r="K27" s="15"/>
      <c r="L27" s="24">
        <v>270</v>
      </c>
      <c r="M27" s="26">
        <f t="shared" si="0"/>
        <v>5544.36</v>
      </c>
      <c r="N27" s="7"/>
    </row>
    <row r="28" spans="1:14" ht="22.5" customHeight="1" x14ac:dyDescent="0.25">
      <c r="A28" s="20"/>
      <c r="B28" s="19"/>
      <c r="C28" s="20"/>
      <c r="D28" s="14" t="s">
        <v>27</v>
      </c>
      <c r="E28" s="29">
        <f t="shared" ref="E28:M28" si="1">SUM(E12:E27)</f>
        <v>139897</v>
      </c>
      <c r="F28" s="29"/>
      <c r="G28" s="29"/>
      <c r="H28" s="29">
        <f t="shared" si="1"/>
        <v>1167.6799999999998</v>
      </c>
      <c r="I28" s="29">
        <f t="shared" si="1"/>
        <v>11385.199999999997</v>
      </c>
      <c r="J28" s="29">
        <f>SUM(J16:J27)</f>
        <v>1933.63</v>
      </c>
      <c r="K28" s="29">
        <f t="shared" si="1"/>
        <v>42.9</v>
      </c>
      <c r="L28" s="29">
        <f t="shared" si="1"/>
        <v>6972</v>
      </c>
      <c r="M28" s="29">
        <f t="shared" si="1"/>
        <v>132425.38999999998</v>
      </c>
      <c r="N28" s="18"/>
    </row>
    <row r="29" spans="1:14" ht="18" customHeight="1" x14ac:dyDescent="0.25">
      <c r="A29" s="20"/>
      <c r="B29" s="19"/>
      <c r="C29" s="20"/>
      <c r="D29" s="21"/>
      <c r="E29" s="22"/>
      <c r="F29" s="22"/>
      <c r="G29" s="22"/>
      <c r="H29" s="22"/>
      <c r="I29" s="23"/>
      <c r="J29" s="23"/>
      <c r="K29" s="22"/>
      <c r="L29" s="22"/>
      <c r="M29" s="22"/>
      <c r="N29" s="18"/>
    </row>
    <row r="30" spans="1:14" x14ac:dyDescent="0.25">
      <c r="A30" s="20"/>
    </row>
    <row r="31" spans="1:14" x14ac:dyDescent="0.25">
      <c r="C31" s="11"/>
      <c r="D31" s="10" t="s">
        <v>56</v>
      </c>
      <c r="E31" s="10"/>
      <c r="F31" s="10"/>
      <c r="G31" s="10"/>
      <c r="H31" s="10"/>
      <c r="I31" s="37"/>
      <c r="J31" s="37"/>
    </row>
    <row r="32" spans="1:14" x14ac:dyDescent="0.25">
      <c r="C32" s="11"/>
      <c r="D32" s="10"/>
      <c r="E32" s="10"/>
      <c r="F32" s="10"/>
      <c r="G32" s="10"/>
      <c r="H32" s="10"/>
      <c r="I32" s="37"/>
      <c r="J32" s="37"/>
    </row>
    <row r="33" spans="3:10" x14ac:dyDescent="0.25">
      <c r="C33" s="11"/>
      <c r="D33" s="10"/>
      <c r="E33" s="10"/>
      <c r="F33" s="10"/>
      <c r="G33" s="10"/>
      <c r="H33" s="10"/>
    </row>
    <row r="34" spans="3:10" x14ac:dyDescent="0.25">
      <c r="C34" s="11"/>
      <c r="D34" s="10" t="s">
        <v>47</v>
      </c>
      <c r="E34" s="35" t="s">
        <v>57</v>
      </c>
      <c r="F34" s="35"/>
      <c r="G34" s="35"/>
      <c r="H34" s="35"/>
      <c r="I34" s="36"/>
      <c r="J34" s="36"/>
    </row>
    <row r="35" spans="3:10" ht="18.75" x14ac:dyDescent="0.3">
      <c r="C35" s="2"/>
      <c r="D35" s="2"/>
      <c r="E35" s="2"/>
      <c r="F35" s="2"/>
      <c r="G35" s="2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opLeftCell="A10" workbookViewId="0">
      <selection activeCell="E26" sqref="E26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7" width="14.140625" hidden="1" customWidth="1"/>
    <col min="8" max="9" width="14.140625" customWidth="1"/>
    <col min="10" max="10" width="14.42578125" customWidth="1"/>
    <col min="11" max="12" width="13" customWidth="1"/>
    <col min="13" max="13" width="12.5703125" customWidth="1"/>
    <col min="14" max="14" width="15.140625" customWidth="1"/>
    <col min="15" max="15" width="15.5703125" customWidth="1"/>
    <col min="16" max="16" width="46.28515625" customWidth="1"/>
  </cols>
  <sheetData>
    <row r="2" spans="1:16" ht="25.5" x14ac:dyDescent="0.4">
      <c r="B2" s="30" t="s">
        <v>54</v>
      </c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</row>
    <row r="3" spans="1:16" ht="25.5" x14ac:dyDescent="0.4">
      <c r="B3" s="30"/>
      <c r="C3" s="30"/>
      <c r="D3" s="30"/>
      <c r="E3" s="30"/>
      <c r="F3" s="30"/>
      <c r="G3" s="30"/>
      <c r="H3" s="30"/>
      <c r="I3" s="30"/>
      <c r="J3" s="30"/>
      <c r="K3" s="31"/>
      <c r="L3" s="31"/>
      <c r="M3" s="31"/>
      <c r="N3" s="31"/>
      <c r="O3" s="31"/>
    </row>
    <row r="4" spans="1:16" ht="26.25" x14ac:dyDescent="0.4">
      <c r="B4" s="3"/>
      <c r="C4" s="3"/>
      <c r="D4" s="3"/>
      <c r="E4" s="3"/>
      <c r="F4" s="3"/>
      <c r="G4" s="3"/>
      <c r="H4" s="3"/>
      <c r="I4" s="3"/>
      <c r="J4" s="3"/>
    </row>
    <row r="6" spans="1:16" ht="21" x14ac:dyDescent="0.35">
      <c r="B6" s="4" t="s">
        <v>0</v>
      </c>
      <c r="C6" s="4"/>
      <c r="P6" s="5" t="s">
        <v>1</v>
      </c>
    </row>
    <row r="9" spans="1:16" ht="18.75" x14ac:dyDescent="0.3">
      <c r="A9" s="5" t="s">
        <v>66</v>
      </c>
      <c r="B9" s="5"/>
      <c r="C9" s="5"/>
    </row>
    <row r="10" spans="1:16" ht="18.75" x14ac:dyDescent="0.3">
      <c r="A10" s="5"/>
    </row>
    <row r="11" spans="1:16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/>
      <c r="G11" s="34"/>
      <c r="H11" s="34" t="s">
        <v>7</v>
      </c>
      <c r="I11" s="34" t="s">
        <v>67</v>
      </c>
      <c r="J11" s="34" t="s">
        <v>58</v>
      </c>
      <c r="K11" s="32" t="s">
        <v>8</v>
      </c>
      <c r="L11" s="32" t="s">
        <v>63</v>
      </c>
      <c r="M11" s="34" t="s">
        <v>9</v>
      </c>
      <c r="N11" s="34" t="s">
        <v>10</v>
      </c>
      <c r="O11" s="34" t="s">
        <v>11</v>
      </c>
      <c r="P11" s="1" t="s">
        <v>12</v>
      </c>
    </row>
    <row r="12" spans="1:16" ht="21.75" customHeight="1" x14ac:dyDescent="0.25">
      <c r="A12" s="39" t="s">
        <v>55</v>
      </c>
      <c r="B12" s="8" t="s">
        <v>59</v>
      </c>
      <c r="C12" s="7" t="s">
        <v>50</v>
      </c>
      <c r="D12" s="9">
        <v>30</v>
      </c>
      <c r="E12" s="26">
        <v>13814.99</v>
      </c>
      <c r="F12" s="26"/>
      <c r="G12" s="26"/>
      <c r="H12" s="26">
        <v>1535.01</v>
      </c>
      <c r="I12" s="26">
        <v>1279.18</v>
      </c>
      <c r="J12" s="26"/>
      <c r="K12" s="27">
        <v>2002.42</v>
      </c>
      <c r="L12" s="27"/>
      <c r="M12" s="12"/>
      <c r="N12" s="26">
        <v>766</v>
      </c>
      <c r="O12" s="26">
        <v>15392.76</v>
      </c>
      <c r="P12" s="7"/>
    </row>
    <row r="13" spans="1:16" ht="21" customHeight="1" x14ac:dyDescent="0.25">
      <c r="A13" s="7" t="s">
        <v>13</v>
      </c>
      <c r="B13" s="8" t="s">
        <v>28</v>
      </c>
      <c r="C13" s="6" t="s">
        <v>48</v>
      </c>
      <c r="D13" s="9">
        <v>30</v>
      </c>
      <c r="E13" s="26">
        <v>9235.7900000000009</v>
      </c>
      <c r="F13" s="26"/>
      <c r="G13" s="26"/>
      <c r="H13" s="26">
        <v>1026.21</v>
      </c>
      <c r="I13" s="26">
        <v>855.18</v>
      </c>
      <c r="J13" s="26">
        <v>102.62</v>
      </c>
      <c r="K13" s="27">
        <v>970.12</v>
      </c>
      <c r="L13" s="27"/>
      <c r="M13" s="12"/>
      <c r="N13" s="26">
        <v>514</v>
      </c>
      <c r="O13" s="26">
        <v>10558.44</v>
      </c>
      <c r="P13" s="7"/>
    </row>
    <row r="14" spans="1:16" ht="21" customHeight="1" x14ac:dyDescent="0.25">
      <c r="A14" s="7" t="s">
        <v>14</v>
      </c>
      <c r="B14" s="8" t="s">
        <v>34</v>
      </c>
      <c r="C14" s="6" t="s">
        <v>48</v>
      </c>
      <c r="D14" s="9">
        <v>30</v>
      </c>
      <c r="E14" s="26">
        <v>9235.7900000000009</v>
      </c>
      <c r="F14" s="26"/>
      <c r="G14" s="26"/>
      <c r="H14" s="26">
        <v>1026.21</v>
      </c>
      <c r="I14" s="26">
        <v>855.18</v>
      </c>
      <c r="J14" s="26">
        <v>102.62</v>
      </c>
      <c r="K14" s="27">
        <v>970.12</v>
      </c>
      <c r="L14" s="27"/>
      <c r="M14" s="12"/>
      <c r="N14" s="26">
        <v>514</v>
      </c>
      <c r="O14" s="26">
        <v>10558.44</v>
      </c>
      <c r="P14" s="7"/>
    </row>
    <row r="15" spans="1:16" ht="21" customHeight="1" x14ac:dyDescent="0.25">
      <c r="A15" s="7" t="s">
        <v>15</v>
      </c>
      <c r="B15" s="8" t="s">
        <v>35</v>
      </c>
      <c r="C15" s="7" t="s">
        <v>22</v>
      </c>
      <c r="D15" s="9">
        <v>30</v>
      </c>
      <c r="E15" s="26">
        <v>9629.99</v>
      </c>
      <c r="F15" s="26"/>
      <c r="G15" s="26"/>
      <c r="H15" s="26">
        <v>1070.01</v>
      </c>
      <c r="I15" s="26">
        <v>891.68</v>
      </c>
      <c r="J15" s="26">
        <v>107</v>
      </c>
      <c r="K15" s="27">
        <v>1048.6199999999999</v>
      </c>
      <c r="L15" s="27"/>
      <c r="M15" s="12"/>
      <c r="N15" s="26">
        <v>534</v>
      </c>
      <c r="O15" s="26">
        <v>10970.06</v>
      </c>
      <c r="P15" s="7"/>
    </row>
    <row r="16" spans="1:16" ht="22.5" customHeight="1" x14ac:dyDescent="0.25">
      <c r="A16" s="7" t="s">
        <v>16</v>
      </c>
      <c r="B16" s="8" t="s">
        <v>33</v>
      </c>
      <c r="C16" s="7" t="s">
        <v>23</v>
      </c>
      <c r="D16" s="9">
        <v>30</v>
      </c>
      <c r="E16" s="26">
        <v>9235.7900000000009</v>
      </c>
      <c r="F16" s="26"/>
      <c r="G16" s="26"/>
      <c r="H16" s="26">
        <v>1026.21</v>
      </c>
      <c r="I16" s="26">
        <v>855.18</v>
      </c>
      <c r="J16" s="26">
        <v>102.62</v>
      </c>
      <c r="K16" s="27">
        <v>970.12</v>
      </c>
      <c r="L16" s="27">
        <v>2154</v>
      </c>
      <c r="M16" s="12"/>
      <c r="N16" s="26">
        <v>514</v>
      </c>
      <c r="O16" s="26">
        <v>8404.44</v>
      </c>
      <c r="P16" s="7"/>
    </row>
    <row r="17" spans="1:16" ht="22.5" customHeight="1" x14ac:dyDescent="0.25">
      <c r="A17" s="7" t="s">
        <v>17</v>
      </c>
      <c r="B17" s="8" t="s">
        <v>29</v>
      </c>
      <c r="C17" s="7" t="s">
        <v>23</v>
      </c>
      <c r="D17" s="9">
        <v>30</v>
      </c>
      <c r="E17" s="26">
        <v>9037.81</v>
      </c>
      <c r="F17" s="26"/>
      <c r="G17" s="26"/>
      <c r="H17" s="26">
        <v>1004.19</v>
      </c>
      <c r="I17" s="26">
        <v>836.83</v>
      </c>
      <c r="J17" s="26">
        <v>100.42</v>
      </c>
      <c r="K17" s="27">
        <v>930.7</v>
      </c>
      <c r="L17" s="27"/>
      <c r="M17" s="12"/>
      <c r="N17" s="26">
        <v>502</v>
      </c>
      <c r="O17" s="26">
        <v>10349.709999999999</v>
      </c>
      <c r="P17" s="7"/>
    </row>
    <row r="18" spans="1:16" ht="22.5" customHeight="1" x14ac:dyDescent="0.25">
      <c r="A18" s="7" t="s">
        <v>18</v>
      </c>
      <c r="B18" s="8" t="s">
        <v>49</v>
      </c>
      <c r="C18" s="7" t="s">
        <v>24</v>
      </c>
      <c r="D18" s="9">
        <v>30</v>
      </c>
      <c r="E18" s="26">
        <v>7633.81</v>
      </c>
      <c r="F18" s="26"/>
      <c r="G18" s="26"/>
      <c r="H18" s="26">
        <v>848.19</v>
      </c>
      <c r="I18" s="26">
        <v>706.83</v>
      </c>
      <c r="J18" s="26">
        <v>84.82</v>
      </c>
      <c r="K18" s="27">
        <v>680.04</v>
      </c>
      <c r="L18" s="27"/>
      <c r="M18" s="12"/>
      <c r="N18" s="26">
        <v>424</v>
      </c>
      <c r="O18" s="26">
        <v>8847.9699999999993</v>
      </c>
      <c r="P18" s="7"/>
    </row>
    <row r="19" spans="1:16" ht="21" customHeight="1" x14ac:dyDescent="0.25">
      <c r="A19" s="7" t="s">
        <v>19</v>
      </c>
      <c r="B19" s="8" t="s">
        <v>31</v>
      </c>
      <c r="C19" s="7" t="s">
        <v>25</v>
      </c>
      <c r="D19" s="9">
        <v>30</v>
      </c>
      <c r="E19" s="26">
        <v>6703.19</v>
      </c>
      <c r="F19" s="26"/>
      <c r="G19" s="26"/>
      <c r="H19" s="26">
        <v>744.81</v>
      </c>
      <c r="I19" s="26">
        <v>620.67999999999995</v>
      </c>
      <c r="J19" s="26">
        <v>74.48</v>
      </c>
      <c r="K19" s="27">
        <v>567.54</v>
      </c>
      <c r="L19" s="27"/>
      <c r="M19" s="12"/>
      <c r="N19" s="26">
        <v>372</v>
      </c>
      <c r="O19" s="26">
        <v>7798.66</v>
      </c>
      <c r="P19" s="7"/>
    </row>
    <row r="20" spans="1:16" ht="22.5" customHeight="1" x14ac:dyDescent="0.25">
      <c r="A20" s="7" t="s">
        <v>20</v>
      </c>
      <c r="B20" s="8" t="s">
        <v>32</v>
      </c>
      <c r="C20" s="7" t="s">
        <v>25</v>
      </c>
      <c r="D20" s="9">
        <v>30</v>
      </c>
      <c r="E20" s="26">
        <v>9037.81</v>
      </c>
      <c r="F20" s="26"/>
      <c r="G20" s="26"/>
      <c r="H20" s="26">
        <v>1004.19</v>
      </c>
      <c r="I20" s="26">
        <v>836.83</v>
      </c>
      <c r="J20" s="26">
        <v>100.42</v>
      </c>
      <c r="K20" s="27">
        <v>930.7</v>
      </c>
      <c r="L20" s="27"/>
      <c r="M20" s="12"/>
      <c r="N20" s="26">
        <v>502</v>
      </c>
      <c r="O20" s="26">
        <v>10349.709999999999</v>
      </c>
      <c r="P20" s="7"/>
    </row>
    <row r="21" spans="1:16" ht="21.75" customHeight="1" x14ac:dyDescent="0.25">
      <c r="A21" s="7" t="s">
        <v>21</v>
      </c>
      <c r="B21" s="8" t="s">
        <v>30</v>
      </c>
      <c r="C21" s="7" t="s">
        <v>26</v>
      </c>
      <c r="D21" s="9">
        <v>30</v>
      </c>
      <c r="E21" s="26">
        <v>6254.99</v>
      </c>
      <c r="F21" s="26"/>
      <c r="G21" s="26"/>
      <c r="H21" s="26">
        <v>695.01</v>
      </c>
      <c r="I21" s="26">
        <v>579.17999999999995</v>
      </c>
      <c r="J21" s="26">
        <v>69.5</v>
      </c>
      <c r="K21" s="27">
        <v>263.16000000000003</v>
      </c>
      <c r="L21" s="27"/>
      <c r="M21" s="28"/>
      <c r="N21" s="26">
        <v>346</v>
      </c>
      <c r="O21" s="26">
        <v>7542.52</v>
      </c>
      <c r="P21" s="7"/>
    </row>
    <row r="22" spans="1:16" ht="21" customHeight="1" x14ac:dyDescent="0.25">
      <c r="A22" s="7" t="s">
        <v>36</v>
      </c>
      <c r="B22" s="8" t="s">
        <v>46</v>
      </c>
      <c r="C22" s="12" t="s">
        <v>37</v>
      </c>
      <c r="D22" s="14">
        <v>30</v>
      </c>
      <c r="E22" s="16">
        <v>7351.19</v>
      </c>
      <c r="F22" s="16"/>
      <c r="G22" s="16"/>
      <c r="H22" s="16">
        <v>816.81</v>
      </c>
      <c r="I22" s="16">
        <v>680.68</v>
      </c>
      <c r="J22" s="26">
        <v>81.680000000000007</v>
      </c>
      <c r="K22" s="17">
        <v>645.88</v>
      </c>
      <c r="L22" s="17"/>
      <c r="M22" s="15"/>
      <c r="N22" s="16">
        <v>408</v>
      </c>
      <c r="O22" s="26">
        <v>8529.1200000000008</v>
      </c>
      <c r="P22" s="7"/>
    </row>
    <row r="23" spans="1:16" ht="21" customHeight="1" x14ac:dyDescent="0.25">
      <c r="A23" s="12" t="s">
        <v>38</v>
      </c>
      <c r="B23" s="8" t="s">
        <v>45</v>
      </c>
      <c r="C23" s="12" t="s">
        <v>37</v>
      </c>
      <c r="D23" s="14">
        <v>30</v>
      </c>
      <c r="E23" s="16">
        <v>5277.59</v>
      </c>
      <c r="F23" s="16"/>
      <c r="G23" s="16"/>
      <c r="H23" s="16">
        <v>586.41</v>
      </c>
      <c r="I23" s="16">
        <v>488.68</v>
      </c>
      <c r="J23" s="26">
        <v>58.64</v>
      </c>
      <c r="K23" s="17">
        <v>104.5</v>
      </c>
      <c r="L23" s="17"/>
      <c r="M23" s="15"/>
      <c r="N23" s="16">
        <v>294</v>
      </c>
      <c r="O23" s="26">
        <v>6483.54</v>
      </c>
      <c r="P23" s="7"/>
    </row>
    <row r="24" spans="1:16" ht="21" customHeight="1" x14ac:dyDescent="0.25">
      <c r="A24" s="13" t="s">
        <v>42</v>
      </c>
      <c r="B24" s="8" t="s">
        <v>43</v>
      </c>
      <c r="C24" s="12" t="s">
        <v>39</v>
      </c>
      <c r="D24" s="14">
        <v>30</v>
      </c>
      <c r="E24" s="16">
        <v>7351.19</v>
      </c>
      <c r="F24" s="16"/>
      <c r="G24" s="16"/>
      <c r="H24" s="16">
        <v>816.81</v>
      </c>
      <c r="I24" s="16">
        <v>680.68</v>
      </c>
      <c r="J24" s="26">
        <v>81.680000000000007</v>
      </c>
      <c r="K24" s="17">
        <v>645.88</v>
      </c>
      <c r="L24" s="17"/>
      <c r="M24" s="15"/>
      <c r="N24" s="16">
        <v>408</v>
      </c>
      <c r="O24" s="26">
        <v>8529.1200000000008</v>
      </c>
      <c r="P24" s="7"/>
    </row>
    <row r="25" spans="1:16" ht="21" customHeight="1" x14ac:dyDescent="0.25">
      <c r="A25" s="12" t="s">
        <v>40</v>
      </c>
      <c r="B25" s="8" t="s">
        <v>44</v>
      </c>
      <c r="C25" s="12" t="s">
        <v>41</v>
      </c>
      <c r="D25" s="14">
        <v>30</v>
      </c>
      <c r="E25" s="16">
        <v>4264.21</v>
      </c>
      <c r="F25" s="16"/>
      <c r="G25" s="16"/>
      <c r="H25" s="16">
        <v>473.79</v>
      </c>
      <c r="I25" s="16">
        <v>394.83</v>
      </c>
      <c r="J25" s="26">
        <v>47.38</v>
      </c>
      <c r="K25" s="17"/>
      <c r="L25" s="17"/>
      <c r="M25" s="15">
        <v>42.9</v>
      </c>
      <c r="N25" s="16">
        <v>236</v>
      </c>
      <c r="O25" s="26">
        <v>5364.35</v>
      </c>
      <c r="P25" s="7"/>
    </row>
    <row r="26" spans="1:16" ht="21" customHeight="1" x14ac:dyDescent="0.25">
      <c r="A26" s="12" t="s">
        <v>60</v>
      </c>
      <c r="B26" s="8" t="s">
        <v>61</v>
      </c>
      <c r="C26" s="12" t="s">
        <v>37</v>
      </c>
      <c r="D26" s="14">
        <v>30</v>
      </c>
      <c r="E26" s="16">
        <v>7001.1</v>
      </c>
      <c r="F26" s="16"/>
      <c r="G26" s="16"/>
      <c r="H26" s="16">
        <v>777.9</v>
      </c>
      <c r="I26" s="24">
        <v>324.12</v>
      </c>
      <c r="J26" s="26"/>
      <c r="K26" s="17">
        <v>603.55999999999995</v>
      </c>
      <c r="L26" s="17"/>
      <c r="M26" s="16"/>
      <c r="N26" s="16">
        <v>388</v>
      </c>
      <c r="O26" s="26">
        <v>7887.56</v>
      </c>
      <c r="P26" s="7"/>
    </row>
    <row r="27" spans="1:16" ht="21" customHeight="1" x14ac:dyDescent="0.25">
      <c r="A27" s="12" t="s">
        <v>51</v>
      </c>
      <c r="B27" s="8" t="s">
        <v>52</v>
      </c>
      <c r="C27" s="13" t="s">
        <v>53</v>
      </c>
      <c r="D27" s="14">
        <v>30</v>
      </c>
      <c r="E27" s="24">
        <v>4842.01</v>
      </c>
      <c r="F27" s="24"/>
      <c r="G27" s="24"/>
      <c r="H27" s="24">
        <v>537.99</v>
      </c>
      <c r="I27" s="42">
        <v>448.33</v>
      </c>
      <c r="J27" s="26">
        <v>53.8</v>
      </c>
      <c r="K27" s="25">
        <v>51.84</v>
      </c>
      <c r="L27" s="25"/>
      <c r="M27" s="15"/>
      <c r="N27" s="24">
        <v>270</v>
      </c>
      <c r="O27" s="26">
        <v>5992.69</v>
      </c>
      <c r="P27" s="7"/>
    </row>
    <row r="28" spans="1:16" ht="22.5" customHeight="1" x14ac:dyDescent="0.25">
      <c r="A28" s="20"/>
      <c r="B28" s="19"/>
      <c r="C28" s="20"/>
      <c r="D28" s="14" t="s">
        <v>27</v>
      </c>
      <c r="E28" s="29">
        <f t="shared" ref="E28:O28" si="0">SUM(E12:E27)</f>
        <v>125907.25000000001</v>
      </c>
      <c r="F28" s="29"/>
      <c r="G28" s="29"/>
      <c r="H28" s="29">
        <f>SUM(H12:H27)</f>
        <v>13989.75</v>
      </c>
      <c r="I28" s="29">
        <f>SUM(I12:I27)</f>
        <v>11334.070000000002</v>
      </c>
      <c r="J28" s="29">
        <f t="shared" si="0"/>
        <v>1167.6799999999998</v>
      </c>
      <c r="K28" s="29">
        <f t="shared" si="0"/>
        <v>11385.199999999997</v>
      </c>
      <c r="L28" s="29">
        <v>2154</v>
      </c>
      <c r="M28" s="29">
        <f t="shared" si="0"/>
        <v>42.9</v>
      </c>
      <c r="N28" s="29">
        <f t="shared" si="0"/>
        <v>6992</v>
      </c>
      <c r="O28" s="29">
        <f t="shared" si="0"/>
        <v>143559.09</v>
      </c>
      <c r="P28" s="18"/>
    </row>
    <row r="29" spans="1:16" ht="18" customHeight="1" x14ac:dyDescent="0.25">
      <c r="A29" s="20"/>
      <c r="B29" s="19"/>
      <c r="C29" s="20"/>
      <c r="D29" s="21"/>
      <c r="E29" s="22"/>
      <c r="F29" s="22"/>
      <c r="G29" s="22"/>
      <c r="H29" s="22"/>
      <c r="I29" s="22"/>
      <c r="J29" s="22"/>
      <c r="K29" s="23"/>
      <c r="L29" s="23"/>
      <c r="M29" s="22"/>
      <c r="N29" s="22"/>
      <c r="O29" s="22"/>
      <c r="P29" s="18"/>
    </row>
    <row r="30" spans="1:16" x14ac:dyDescent="0.25">
      <c r="A30" s="20"/>
    </row>
    <row r="31" spans="1:16" x14ac:dyDescent="0.25">
      <c r="C31" s="11"/>
      <c r="D31" s="10" t="s">
        <v>56</v>
      </c>
      <c r="E31" s="10"/>
      <c r="F31" s="10"/>
      <c r="G31" s="10"/>
      <c r="H31" s="10"/>
      <c r="I31" s="10"/>
      <c r="J31" s="10"/>
      <c r="K31" s="37"/>
      <c r="L31" s="37"/>
    </row>
    <row r="32" spans="1:16" x14ac:dyDescent="0.25">
      <c r="C32" s="11"/>
      <c r="D32" s="10"/>
      <c r="E32" s="10"/>
      <c r="F32" s="10"/>
      <c r="G32" s="10"/>
      <c r="H32" s="10"/>
      <c r="I32" s="10"/>
      <c r="J32" s="10"/>
      <c r="K32" s="37"/>
      <c r="L32" s="37"/>
    </row>
    <row r="33" spans="3:12" x14ac:dyDescent="0.25">
      <c r="C33" s="11"/>
      <c r="D33" s="10"/>
      <c r="E33" s="10"/>
      <c r="F33" s="10"/>
      <c r="G33" s="10"/>
      <c r="H33" s="10"/>
      <c r="I33" s="10"/>
      <c r="J33" s="10"/>
    </row>
    <row r="34" spans="3:12" x14ac:dyDescent="0.25">
      <c r="C34" s="11"/>
      <c r="D34" s="10" t="s">
        <v>47</v>
      </c>
      <c r="E34" s="35" t="s">
        <v>57</v>
      </c>
      <c r="F34" s="35"/>
      <c r="G34" s="35"/>
      <c r="H34" s="35"/>
      <c r="I34" s="35"/>
      <c r="J34" s="35"/>
      <c r="K34" s="36"/>
      <c r="L34" s="36"/>
    </row>
    <row r="35" spans="3:12" ht="18.75" x14ac:dyDescent="0.3">
      <c r="C35" s="2"/>
      <c r="D35" s="2"/>
      <c r="E35" s="2"/>
      <c r="F35" s="2"/>
      <c r="G35" s="2"/>
      <c r="H35" s="2"/>
      <c r="I35" s="2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topLeftCell="A10" workbookViewId="0">
      <selection activeCell="E24" sqref="E24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7" width="14.140625" hidden="1" customWidth="1"/>
    <col min="8" max="8" width="14.42578125" customWidth="1"/>
    <col min="9" max="10" width="13" customWidth="1"/>
    <col min="11" max="11" width="12.5703125" customWidth="1"/>
    <col min="12" max="12" width="15.140625" customWidth="1"/>
    <col min="13" max="13" width="15.5703125" customWidth="1"/>
    <col min="14" max="14" width="46.28515625" customWidth="1"/>
  </cols>
  <sheetData>
    <row r="2" spans="1:14" ht="25.5" x14ac:dyDescent="0.4">
      <c r="B2" s="30" t="s">
        <v>54</v>
      </c>
      <c r="C2" s="30"/>
      <c r="D2" s="30"/>
      <c r="E2" s="30"/>
      <c r="F2" s="30"/>
      <c r="G2" s="30"/>
      <c r="H2" s="30"/>
      <c r="I2" s="31"/>
      <c r="J2" s="31"/>
      <c r="K2" s="31"/>
      <c r="L2" s="31"/>
      <c r="M2" s="31"/>
    </row>
    <row r="3" spans="1:14" ht="25.5" x14ac:dyDescent="0.4"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</row>
    <row r="4" spans="1:14" ht="26.25" x14ac:dyDescent="0.4">
      <c r="B4" s="3"/>
      <c r="C4" s="3"/>
      <c r="D4" s="3"/>
      <c r="E4" s="3"/>
      <c r="F4" s="3"/>
      <c r="G4" s="3"/>
      <c r="H4" s="3"/>
    </row>
    <row r="6" spans="1:14" ht="21" x14ac:dyDescent="0.35">
      <c r="B6" s="4" t="s">
        <v>0</v>
      </c>
      <c r="C6" s="4"/>
      <c r="N6" s="5" t="s">
        <v>1</v>
      </c>
    </row>
    <row r="9" spans="1:14" ht="18.75" x14ac:dyDescent="0.3">
      <c r="A9" s="5" t="s">
        <v>68</v>
      </c>
      <c r="B9" s="5"/>
      <c r="C9" s="5"/>
    </row>
    <row r="10" spans="1:14" ht="18.75" x14ac:dyDescent="0.3">
      <c r="A10" s="5"/>
    </row>
    <row r="11" spans="1:14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/>
      <c r="G11" s="34"/>
      <c r="H11" s="34" t="s">
        <v>58</v>
      </c>
      <c r="I11" s="32" t="s">
        <v>8</v>
      </c>
      <c r="J11" s="32" t="s">
        <v>63</v>
      </c>
      <c r="K11" s="34" t="s">
        <v>9</v>
      </c>
      <c r="L11" s="34" t="s">
        <v>10</v>
      </c>
      <c r="M11" s="34" t="s">
        <v>11</v>
      </c>
      <c r="N11" s="1" t="s">
        <v>12</v>
      </c>
    </row>
    <row r="12" spans="1:14" ht="21.75" customHeight="1" x14ac:dyDescent="0.25">
      <c r="A12" s="39" t="s">
        <v>55</v>
      </c>
      <c r="B12" s="8" t="s">
        <v>59</v>
      </c>
      <c r="C12" s="7" t="s">
        <v>50</v>
      </c>
      <c r="D12" s="9">
        <v>30</v>
      </c>
      <c r="E12" s="26">
        <v>15350</v>
      </c>
      <c r="F12" s="26"/>
      <c r="G12" s="26"/>
      <c r="H12" s="26"/>
      <c r="I12" s="27">
        <v>2002.42</v>
      </c>
      <c r="J12" s="27"/>
      <c r="K12" s="12"/>
      <c r="L12" s="26">
        <v>766</v>
      </c>
      <c r="M12" s="26">
        <v>14113.58</v>
      </c>
      <c r="N12" s="7"/>
    </row>
    <row r="13" spans="1:14" ht="21" customHeight="1" x14ac:dyDescent="0.25">
      <c r="A13" s="7" t="s">
        <v>13</v>
      </c>
      <c r="B13" s="8" t="s">
        <v>28</v>
      </c>
      <c r="C13" s="6" t="s">
        <v>48</v>
      </c>
      <c r="D13" s="9">
        <v>30</v>
      </c>
      <c r="E13" s="26">
        <v>10262</v>
      </c>
      <c r="F13" s="26"/>
      <c r="G13" s="26"/>
      <c r="H13" s="26"/>
      <c r="I13" s="27">
        <v>970.12</v>
      </c>
      <c r="J13" s="27"/>
      <c r="K13" s="12"/>
      <c r="L13" s="26">
        <v>514</v>
      </c>
      <c r="M13" s="26">
        <v>9805.8799999999992</v>
      </c>
      <c r="N13" s="7"/>
    </row>
    <row r="14" spans="1:14" ht="21" customHeight="1" x14ac:dyDescent="0.25">
      <c r="A14" s="7" t="s">
        <v>14</v>
      </c>
      <c r="B14" s="8" t="s">
        <v>34</v>
      </c>
      <c r="C14" s="6" t="s">
        <v>48</v>
      </c>
      <c r="D14" s="9">
        <v>30</v>
      </c>
      <c r="E14" s="26">
        <v>10262</v>
      </c>
      <c r="F14" s="26"/>
      <c r="G14" s="26"/>
      <c r="H14" s="26"/>
      <c r="I14" s="27">
        <v>970.12</v>
      </c>
      <c r="J14" s="27"/>
      <c r="K14" s="12"/>
      <c r="L14" s="26">
        <v>514</v>
      </c>
      <c r="M14" s="26">
        <v>9805.8799999999992</v>
      </c>
      <c r="N14" s="7"/>
    </row>
    <row r="15" spans="1:14" ht="21" customHeight="1" x14ac:dyDescent="0.25">
      <c r="A15" s="7" t="s">
        <v>15</v>
      </c>
      <c r="B15" s="8" t="s">
        <v>35</v>
      </c>
      <c r="C15" s="7" t="s">
        <v>22</v>
      </c>
      <c r="D15" s="9">
        <v>30</v>
      </c>
      <c r="E15" s="26">
        <v>10700</v>
      </c>
      <c r="F15" s="26"/>
      <c r="G15" s="26"/>
      <c r="H15" s="26"/>
      <c r="I15" s="27">
        <v>1048.6199999999999</v>
      </c>
      <c r="J15" s="27"/>
      <c r="K15" s="12"/>
      <c r="L15" s="26">
        <v>534</v>
      </c>
      <c r="M15" s="26">
        <v>10185.379999999999</v>
      </c>
      <c r="N15" s="7"/>
    </row>
    <row r="16" spans="1:14" ht="22.5" customHeight="1" x14ac:dyDescent="0.25">
      <c r="A16" s="7" t="s">
        <v>16</v>
      </c>
      <c r="B16" s="8" t="s">
        <v>33</v>
      </c>
      <c r="C16" s="7" t="s">
        <v>23</v>
      </c>
      <c r="D16" s="9">
        <v>30</v>
      </c>
      <c r="E16" s="26">
        <v>10262</v>
      </c>
      <c r="F16" s="26"/>
      <c r="G16" s="26"/>
      <c r="H16" s="26"/>
      <c r="I16" s="27">
        <v>970.12</v>
      </c>
      <c r="J16" s="27">
        <v>2154</v>
      </c>
      <c r="K16" s="12"/>
      <c r="L16" s="26">
        <v>514</v>
      </c>
      <c r="M16" s="26">
        <v>7651.88</v>
      </c>
      <c r="N16" s="7"/>
    </row>
    <row r="17" spans="1:14" ht="22.5" customHeight="1" x14ac:dyDescent="0.25">
      <c r="A17" s="7" t="s">
        <v>17</v>
      </c>
      <c r="B17" s="8" t="s">
        <v>29</v>
      </c>
      <c r="C17" s="7" t="s">
        <v>23</v>
      </c>
      <c r="D17" s="9">
        <v>30</v>
      </c>
      <c r="E17" s="26">
        <v>10042</v>
      </c>
      <c r="F17" s="26"/>
      <c r="G17" s="26"/>
      <c r="H17" s="26"/>
      <c r="I17" s="27">
        <v>930.7</v>
      </c>
      <c r="J17" s="27"/>
      <c r="K17" s="12"/>
      <c r="L17" s="26">
        <v>502</v>
      </c>
      <c r="M17" s="26">
        <v>9613.2999999999993</v>
      </c>
      <c r="N17" s="7"/>
    </row>
    <row r="18" spans="1:14" ht="22.5" customHeight="1" x14ac:dyDescent="0.25">
      <c r="A18" s="7" t="s">
        <v>18</v>
      </c>
      <c r="B18" s="8" t="s">
        <v>49</v>
      </c>
      <c r="C18" s="7" t="s">
        <v>24</v>
      </c>
      <c r="D18" s="9">
        <v>30</v>
      </c>
      <c r="E18" s="26">
        <v>8482</v>
      </c>
      <c r="F18" s="26"/>
      <c r="G18" s="26"/>
      <c r="H18" s="26"/>
      <c r="I18" s="27">
        <v>680.04</v>
      </c>
      <c r="J18" s="27"/>
      <c r="K18" s="12"/>
      <c r="L18" s="26">
        <v>424</v>
      </c>
      <c r="M18" s="26">
        <v>8225.9599999999991</v>
      </c>
      <c r="N18" s="7"/>
    </row>
    <row r="19" spans="1:14" ht="21" customHeight="1" x14ac:dyDescent="0.25">
      <c r="A19" s="7" t="s">
        <v>19</v>
      </c>
      <c r="B19" s="8" t="s">
        <v>31</v>
      </c>
      <c r="C19" s="7" t="s">
        <v>25</v>
      </c>
      <c r="D19" s="9">
        <v>30</v>
      </c>
      <c r="E19" s="26">
        <v>7448</v>
      </c>
      <c r="F19" s="26"/>
      <c r="G19" s="26"/>
      <c r="H19" s="26"/>
      <c r="I19" s="27">
        <v>567.54</v>
      </c>
      <c r="J19" s="27"/>
      <c r="K19" s="12"/>
      <c r="L19" s="26">
        <v>372</v>
      </c>
      <c r="M19" s="26">
        <v>7252.46</v>
      </c>
      <c r="N19" s="7"/>
    </row>
    <row r="20" spans="1:14" ht="22.5" customHeight="1" x14ac:dyDescent="0.25">
      <c r="A20" s="7" t="s">
        <v>20</v>
      </c>
      <c r="B20" s="8" t="s">
        <v>32</v>
      </c>
      <c r="C20" s="7" t="s">
        <v>25</v>
      </c>
      <c r="D20" s="9">
        <v>30</v>
      </c>
      <c r="E20" s="26">
        <v>10042</v>
      </c>
      <c r="F20" s="26"/>
      <c r="G20" s="26"/>
      <c r="H20" s="26"/>
      <c r="I20" s="27">
        <v>930.7</v>
      </c>
      <c r="J20" s="27"/>
      <c r="K20" s="12"/>
      <c r="L20" s="26">
        <v>502</v>
      </c>
      <c r="M20" s="26">
        <v>9613.2999999999993</v>
      </c>
      <c r="N20" s="7"/>
    </row>
    <row r="21" spans="1:14" ht="21.75" customHeight="1" x14ac:dyDescent="0.25">
      <c r="A21" s="7" t="s">
        <v>21</v>
      </c>
      <c r="B21" s="8" t="s">
        <v>30</v>
      </c>
      <c r="C21" s="7" t="s">
        <v>26</v>
      </c>
      <c r="D21" s="9">
        <v>30</v>
      </c>
      <c r="E21" s="26">
        <v>6950</v>
      </c>
      <c r="F21" s="26"/>
      <c r="G21" s="26"/>
      <c r="H21" s="26"/>
      <c r="I21" s="27">
        <v>263.16000000000003</v>
      </c>
      <c r="J21" s="27"/>
      <c r="K21" s="28"/>
      <c r="L21" s="26">
        <v>346</v>
      </c>
      <c r="M21" s="26">
        <v>7032.84</v>
      </c>
      <c r="N21" s="7"/>
    </row>
    <row r="22" spans="1:14" ht="21" customHeight="1" x14ac:dyDescent="0.25">
      <c r="A22" s="7" t="s">
        <v>36</v>
      </c>
      <c r="B22" s="8" t="s">
        <v>46</v>
      </c>
      <c r="C22" s="12" t="s">
        <v>37</v>
      </c>
      <c r="D22" s="14">
        <v>30</v>
      </c>
      <c r="E22" s="16">
        <v>8168</v>
      </c>
      <c r="F22" s="16"/>
      <c r="G22" s="16"/>
      <c r="H22" s="26"/>
      <c r="I22" s="17">
        <v>645.88</v>
      </c>
      <c r="J22" s="17"/>
      <c r="K22" s="15"/>
      <c r="L22" s="16">
        <v>408</v>
      </c>
      <c r="M22" s="26">
        <v>7930.12</v>
      </c>
      <c r="N22" s="7"/>
    </row>
    <row r="23" spans="1:14" ht="21" customHeight="1" x14ac:dyDescent="0.25">
      <c r="A23" s="12" t="s">
        <v>38</v>
      </c>
      <c r="B23" s="8" t="s">
        <v>45</v>
      </c>
      <c r="C23" s="12" t="s">
        <v>37</v>
      </c>
      <c r="D23" s="14">
        <v>15</v>
      </c>
      <c r="E23" s="16">
        <v>2932</v>
      </c>
      <c r="F23" s="16"/>
      <c r="G23" s="16"/>
      <c r="H23" s="26"/>
      <c r="I23" s="17">
        <v>52.25</v>
      </c>
      <c r="J23" s="17"/>
      <c r="K23" s="15"/>
      <c r="L23" s="16">
        <v>147</v>
      </c>
      <c r="M23" s="26">
        <v>3026.75</v>
      </c>
      <c r="N23" s="7"/>
    </row>
    <row r="24" spans="1:14" ht="21" customHeight="1" x14ac:dyDescent="0.25">
      <c r="A24" s="13" t="s">
        <v>42</v>
      </c>
      <c r="B24" s="8" t="s">
        <v>43</v>
      </c>
      <c r="C24" s="12" t="s">
        <v>39</v>
      </c>
      <c r="D24" s="14">
        <v>22</v>
      </c>
      <c r="E24" s="16">
        <v>5989.89</v>
      </c>
      <c r="F24" s="16"/>
      <c r="G24" s="16"/>
      <c r="H24" s="26"/>
      <c r="I24" s="17">
        <v>322.94</v>
      </c>
      <c r="J24" s="17"/>
      <c r="K24" s="15">
        <v>79.44</v>
      </c>
      <c r="L24" s="16">
        <v>299.29000000000002</v>
      </c>
      <c r="M24" s="26">
        <v>6045.68</v>
      </c>
      <c r="N24" s="7"/>
    </row>
    <row r="25" spans="1:14" ht="21" customHeight="1" x14ac:dyDescent="0.25">
      <c r="A25" s="12" t="s">
        <v>40</v>
      </c>
      <c r="B25" s="8" t="s">
        <v>44</v>
      </c>
      <c r="C25" s="12" t="s">
        <v>41</v>
      </c>
      <c r="D25" s="14">
        <v>30</v>
      </c>
      <c r="E25" s="16">
        <v>4738</v>
      </c>
      <c r="F25" s="16"/>
      <c r="G25" s="16"/>
      <c r="H25" s="26"/>
      <c r="I25" s="17"/>
      <c r="J25" s="17"/>
      <c r="K25" s="15">
        <v>42.9</v>
      </c>
      <c r="L25" s="16">
        <v>236</v>
      </c>
      <c r="M25" s="26">
        <v>5016.8999999999996</v>
      </c>
      <c r="N25" s="7"/>
    </row>
    <row r="26" spans="1:14" ht="21" customHeight="1" x14ac:dyDescent="0.25">
      <c r="A26" s="12" t="s">
        <v>60</v>
      </c>
      <c r="B26" s="8" t="s">
        <v>61</v>
      </c>
      <c r="C26" s="12" t="s">
        <v>37</v>
      </c>
      <c r="D26" s="14">
        <v>30</v>
      </c>
      <c r="E26" s="16">
        <v>7779</v>
      </c>
      <c r="F26" s="16"/>
      <c r="G26" s="16"/>
      <c r="H26" s="26"/>
      <c r="I26" s="17">
        <v>603.55999999999995</v>
      </c>
      <c r="J26" s="17"/>
      <c r="K26" s="16"/>
      <c r="L26" s="16">
        <v>388</v>
      </c>
      <c r="M26" s="26">
        <v>7563.44</v>
      </c>
      <c r="N26" s="7"/>
    </row>
    <row r="27" spans="1:14" ht="21" customHeight="1" x14ac:dyDescent="0.25">
      <c r="A27" s="12" t="s">
        <v>51</v>
      </c>
      <c r="B27" s="8" t="s">
        <v>52</v>
      </c>
      <c r="C27" s="13" t="s">
        <v>53</v>
      </c>
      <c r="D27" s="14">
        <v>30</v>
      </c>
      <c r="E27" s="24">
        <v>5380</v>
      </c>
      <c r="F27" s="24"/>
      <c r="G27" s="24"/>
      <c r="H27" s="26"/>
      <c r="I27" s="25">
        <v>51.84</v>
      </c>
      <c r="J27" s="25"/>
      <c r="K27" s="15"/>
      <c r="L27" s="24">
        <v>270</v>
      </c>
      <c r="M27" s="26">
        <v>5598.16</v>
      </c>
      <c r="N27" s="7"/>
    </row>
    <row r="28" spans="1:14" ht="22.5" customHeight="1" x14ac:dyDescent="0.25">
      <c r="A28" s="20"/>
      <c r="B28" s="19"/>
      <c r="C28" s="20"/>
      <c r="D28" s="14" t="s">
        <v>27</v>
      </c>
      <c r="E28" s="29">
        <f t="shared" ref="E28" si="0">SUM(E12:E27)</f>
        <v>134786.89000000001</v>
      </c>
      <c r="F28" s="29"/>
      <c r="G28" s="29"/>
      <c r="H28" s="29"/>
      <c r="I28" s="29">
        <f t="shared" ref="I28:M28" si="1">SUM(I12:I27)</f>
        <v>11010.009999999998</v>
      </c>
      <c r="J28" s="29">
        <v>2154</v>
      </c>
      <c r="K28" s="29">
        <f t="shared" si="1"/>
        <v>122.34</v>
      </c>
      <c r="L28" s="29">
        <f t="shared" si="1"/>
        <v>6736.29</v>
      </c>
      <c r="M28" s="29">
        <f t="shared" si="1"/>
        <v>128481.50999999998</v>
      </c>
      <c r="N28" s="18"/>
    </row>
    <row r="29" spans="1:14" ht="18" customHeight="1" x14ac:dyDescent="0.25">
      <c r="A29" s="20"/>
      <c r="B29" s="19"/>
      <c r="C29" s="20"/>
      <c r="D29" s="21"/>
      <c r="E29" s="22"/>
      <c r="F29" s="22"/>
      <c r="G29" s="22"/>
      <c r="H29" s="22"/>
      <c r="I29" s="23"/>
      <c r="J29" s="23"/>
      <c r="K29" s="22"/>
      <c r="L29" s="22"/>
      <c r="M29" s="22"/>
      <c r="N29" s="18"/>
    </row>
    <row r="30" spans="1:14" x14ac:dyDescent="0.25">
      <c r="A30" s="20"/>
    </row>
    <row r="31" spans="1:14" x14ac:dyDescent="0.25">
      <c r="C31" s="11"/>
      <c r="D31" s="10" t="s">
        <v>56</v>
      </c>
      <c r="E31" s="10"/>
      <c r="F31" s="10"/>
      <c r="G31" s="10"/>
      <c r="H31" s="10"/>
      <c r="I31" s="37"/>
      <c r="J31" s="37"/>
    </row>
    <row r="32" spans="1:14" x14ac:dyDescent="0.25">
      <c r="C32" s="11"/>
      <c r="D32" s="10"/>
      <c r="E32" s="10"/>
      <c r="F32" s="10"/>
      <c r="G32" s="10"/>
      <c r="H32" s="10"/>
      <c r="I32" s="37"/>
      <c r="J32" s="37"/>
    </row>
    <row r="33" spans="3:10" x14ac:dyDescent="0.25">
      <c r="C33" s="11"/>
      <c r="D33" s="10"/>
      <c r="E33" s="10"/>
      <c r="F33" s="10"/>
      <c r="G33" s="10"/>
      <c r="H33" s="10"/>
    </row>
    <row r="34" spans="3:10" x14ac:dyDescent="0.25">
      <c r="C34" s="11"/>
      <c r="D34" s="10" t="s">
        <v>47</v>
      </c>
      <c r="E34" s="35" t="s">
        <v>57</v>
      </c>
      <c r="F34" s="35"/>
      <c r="G34" s="35"/>
      <c r="H34" s="35"/>
      <c r="I34" s="36"/>
      <c r="J34" s="36"/>
    </row>
    <row r="35" spans="3:10" ht="18.75" x14ac:dyDescent="0.3">
      <c r="C35" s="2"/>
      <c r="D35" s="2"/>
      <c r="E35" s="2"/>
      <c r="F35" s="2"/>
      <c r="G35" s="2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opLeftCell="A10" workbookViewId="0">
      <selection activeCell="A27" sqref="A27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7" width="14.140625" hidden="1" customWidth="1"/>
    <col min="8" max="8" width="14.42578125" customWidth="1"/>
    <col min="9" max="10" width="13" customWidth="1"/>
    <col min="11" max="11" width="12.5703125" customWidth="1"/>
    <col min="12" max="12" width="15.140625" customWidth="1"/>
    <col min="13" max="13" width="15.5703125" customWidth="1"/>
    <col min="14" max="14" width="46.28515625" customWidth="1"/>
  </cols>
  <sheetData>
    <row r="2" spans="1:14" ht="25.5" x14ac:dyDescent="0.4">
      <c r="B2" s="30" t="s">
        <v>54</v>
      </c>
      <c r="C2" s="30"/>
      <c r="D2" s="30"/>
      <c r="E2" s="30"/>
      <c r="F2" s="30"/>
      <c r="G2" s="30"/>
      <c r="H2" s="30"/>
      <c r="I2" s="31"/>
      <c r="J2" s="31"/>
      <c r="K2" s="31"/>
      <c r="L2" s="31"/>
      <c r="M2" s="31"/>
    </row>
    <row r="3" spans="1:14" ht="25.5" x14ac:dyDescent="0.4"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</row>
    <row r="4" spans="1:14" ht="26.25" x14ac:dyDescent="0.4">
      <c r="B4" s="3"/>
      <c r="C4" s="3"/>
      <c r="D4" s="3"/>
      <c r="E4" s="3"/>
      <c r="F4" s="3"/>
      <c r="G4" s="3"/>
      <c r="H4" s="3"/>
    </row>
    <row r="6" spans="1:14" ht="21" x14ac:dyDescent="0.35">
      <c r="B6" s="4" t="s">
        <v>0</v>
      </c>
      <c r="C6" s="4"/>
      <c r="N6" s="5" t="s">
        <v>1</v>
      </c>
    </row>
    <row r="9" spans="1:14" ht="18.75" x14ac:dyDescent="0.3">
      <c r="A9" s="5" t="s">
        <v>69</v>
      </c>
      <c r="B9" s="5"/>
      <c r="C9" s="5"/>
    </row>
    <row r="10" spans="1:14" ht="18.75" x14ac:dyDescent="0.3">
      <c r="A10" s="5"/>
    </row>
    <row r="11" spans="1:14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6</v>
      </c>
      <c r="F11" s="34"/>
      <c r="G11" s="34"/>
      <c r="H11" s="34" t="s">
        <v>58</v>
      </c>
      <c r="I11" s="32" t="s">
        <v>8</v>
      </c>
      <c r="J11" s="32" t="s">
        <v>63</v>
      </c>
      <c r="K11" s="34" t="s">
        <v>9</v>
      </c>
      <c r="L11" s="34" t="s">
        <v>10</v>
      </c>
      <c r="M11" s="34" t="s">
        <v>11</v>
      </c>
      <c r="N11" s="1" t="s">
        <v>12</v>
      </c>
    </row>
    <row r="12" spans="1:14" ht="21.75" customHeight="1" x14ac:dyDescent="0.25">
      <c r="A12" s="39" t="s">
        <v>55</v>
      </c>
      <c r="B12" s="8" t="s">
        <v>59</v>
      </c>
      <c r="C12" s="7" t="s">
        <v>50</v>
      </c>
      <c r="D12" s="9">
        <v>30</v>
      </c>
      <c r="E12" s="26">
        <v>15350</v>
      </c>
      <c r="F12" s="26"/>
      <c r="G12" s="26"/>
      <c r="H12" s="26"/>
      <c r="I12" s="27">
        <v>2002.42</v>
      </c>
      <c r="J12" s="27"/>
      <c r="K12" s="12"/>
      <c r="L12" s="26">
        <v>766</v>
      </c>
      <c r="M12" s="26">
        <v>14113.58</v>
      </c>
      <c r="N12" s="7"/>
    </row>
    <row r="13" spans="1:14" ht="21" customHeight="1" x14ac:dyDescent="0.25">
      <c r="A13" s="7" t="s">
        <v>13</v>
      </c>
      <c r="B13" s="8" t="s">
        <v>28</v>
      </c>
      <c r="C13" s="6" t="s">
        <v>48</v>
      </c>
      <c r="D13" s="9">
        <v>30</v>
      </c>
      <c r="E13" s="26">
        <v>10262</v>
      </c>
      <c r="F13" s="26"/>
      <c r="G13" s="26"/>
      <c r="H13" s="26"/>
      <c r="I13" s="27">
        <v>970.12</v>
      </c>
      <c r="J13" s="27"/>
      <c r="K13" s="12"/>
      <c r="L13" s="26">
        <v>514</v>
      </c>
      <c r="M13" s="26">
        <v>9805.8799999999992</v>
      </c>
      <c r="N13" s="7"/>
    </row>
    <row r="14" spans="1:14" ht="21" customHeight="1" x14ac:dyDescent="0.25">
      <c r="A14" s="7" t="s">
        <v>14</v>
      </c>
      <c r="B14" s="8" t="s">
        <v>34</v>
      </c>
      <c r="C14" s="6" t="s">
        <v>48</v>
      </c>
      <c r="D14" s="9">
        <v>30</v>
      </c>
      <c r="E14" s="26">
        <v>10262</v>
      </c>
      <c r="F14" s="26"/>
      <c r="G14" s="26"/>
      <c r="H14" s="26"/>
      <c r="I14" s="27">
        <v>970.12</v>
      </c>
      <c r="J14" s="27"/>
      <c r="K14" s="12"/>
      <c r="L14" s="26">
        <v>514</v>
      </c>
      <c r="M14" s="26">
        <v>9805.8799999999992</v>
      </c>
      <c r="N14" s="7"/>
    </row>
    <row r="15" spans="1:14" ht="21" customHeight="1" x14ac:dyDescent="0.25">
      <c r="A15" s="7" t="s">
        <v>15</v>
      </c>
      <c r="B15" s="8" t="s">
        <v>35</v>
      </c>
      <c r="C15" s="7" t="s">
        <v>22</v>
      </c>
      <c r="D15" s="9">
        <v>30</v>
      </c>
      <c r="E15" s="26">
        <v>10700</v>
      </c>
      <c r="F15" s="26"/>
      <c r="G15" s="26"/>
      <c r="H15" s="26"/>
      <c r="I15" s="27">
        <v>1048.6199999999999</v>
      </c>
      <c r="J15" s="27"/>
      <c r="K15" s="12"/>
      <c r="L15" s="26">
        <v>534</v>
      </c>
      <c r="M15" s="26">
        <v>10185.379999999999</v>
      </c>
      <c r="N15" s="7"/>
    </row>
    <row r="16" spans="1:14" ht="22.5" customHeight="1" x14ac:dyDescent="0.25">
      <c r="A16" s="7" t="s">
        <v>16</v>
      </c>
      <c r="B16" s="8" t="s">
        <v>33</v>
      </c>
      <c r="C16" s="7" t="s">
        <v>23</v>
      </c>
      <c r="D16" s="9">
        <v>30</v>
      </c>
      <c r="E16" s="26">
        <v>10262</v>
      </c>
      <c r="F16" s="26"/>
      <c r="G16" s="26"/>
      <c r="H16" s="26"/>
      <c r="I16" s="27">
        <v>970.12</v>
      </c>
      <c r="J16" s="27">
        <v>2154</v>
      </c>
      <c r="K16" s="12"/>
      <c r="L16" s="26">
        <v>514</v>
      </c>
      <c r="M16" s="26">
        <v>7651.88</v>
      </c>
      <c r="N16" s="7"/>
    </row>
    <row r="17" spans="1:14" ht="22.5" customHeight="1" x14ac:dyDescent="0.25">
      <c r="A17" s="7" t="s">
        <v>17</v>
      </c>
      <c r="B17" s="8" t="s">
        <v>29</v>
      </c>
      <c r="C17" s="7" t="s">
        <v>23</v>
      </c>
      <c r="D17" s="9">
        <v>30</v>
      </c>
      <c r="E17" s="26">
        <v>10042</v>
      </c>
      <c r="F17" s="26"/>
      <c r="G17" s="26"/>
      <c r="H17" s="26"/>
      <c r="I17" s="27">
        <v>930.7</v>
      </c>
      <c r="J17" s="27">
        <v>2000</v>
      </c>
      <c r="K17" s="12"/>
      <c r="L17" s="26">
        <v>502</v>
      </c>
      <c r="M17" s="26">
        <v>7613.3</v>
      </c>
      <c r="N17" s="7"/>
    </row>
    <row r="18" spans="1:14" ht="22.5" customHeight="1" x14ac:dyDescent="0.25">
      <c r="A18" s="7" t="s">
        <v>18</v>
      </c>
      <c r="B18" s="8" t="s">
        <v>49</v>
      </c>
      <c r="C18" s="7" t="s">
        <v>24</v>
      </c>
      <c r="D18" s="9">
        <v>30</v>
      </c>
      <c r="E18" s="26">
        <v>8482</v>
      </c>
      <c r="F18" s="26"/>
      <c r="G18" s="26"/>
      <c r="H18" s="26"/>
      <c r="I18" s="27">
        <v>680.04</v>
      </c>
      <c r="J18" s="27"/>
      <c r="K18" s="12"/>
      <c r="L18" s="26">
        <v>424</v>
      </c>
      <c r="M18" s="26">
        <v>8225.9599999999991</v>
      </c>
      <c r="N18" s="7"/>
    </row>
    <row r="19" spans="1:14" ht="21" customHeight="1" x14ac:dyDescent="0.25">
      <c r="A19" s="7" t="s">
        <v>19</v>
      </c>
      <c r="B19" s="8" t="s">
        <v>31</v>
      </c>
      <c r="C19" s="7" t="s">
        <v>25</v>
      </c>
      <c r="D19" s="9">
        <v>30</v>
      </c>
      <c r="E19" s="26">
        <v>7448</v>
      </c>
      <c r="F19" s="26"/>
      <c r="G19" s="26"/>
      <c r="H19" s="26"/>
      <c r="I19" s="27">
        <v>567.54</v>
      </c>
      <c r="J19" s="27"/>
      <c r="K19" s="12"/>
      <c r="L19" s="26">
        <v>372</v>
      </c>
      <c r="M19" s="26">
        <v>7252.46</v>
      </c>
      <c r="N19" s="7" t="s">
        <v>73</v>
      </c>
    </row>
    <row r="20" spans="1:14" ht="22.5" customHeight="1" x14ac:dyDescent="0.25">
      <c r="A20" s="7" t="s">
        <v>20</v>
      </c>
      <c r="B20" s="8" t="s">
        <v>32</v>
      </c>
      <c r="C20" s="7" t="s">
        <v>25</v>
      </c>
      <c r="D20" s="9">
        <v>30</v>
      </c>
      <c r="E20" s="26">
        <v>10042</v>
      </c>
      <c r="F20" s="26"/>
      <c r="G20" s="26"/>
      <c r="H20" s="26"/>
      <c r="I20" s="27">
        <v>930.7</v>
      </c>
      <c r="J20" s="27"/>
      <c r="K20" s="12"/>
      <c r="L20" s="26">
        <v>502</v>
      </c>
      <c r="M20" s="26">
        <v>9613.2999999999993</v>
      </c>
      <c r="N20" s="7"/>
    </row>
    <row r="21" spans="1:14" ht="21.75" customHeight="1" x14ac:dyDescent="0.25">
      <c r="A21" s="7" t="s">
        <v>21</v>
      </c>
      <c r="B21" s="8" t="s">
        <v>30</v>
      </c>
      <c r="C21" s="7" t="s">
        <v>26</v>
      </c>
      <c r="D21" s="9">
        <v>30</v>
      </c>
      <c r="E21" s="26">
        <v>6950</v>
      </c>
      <c r="F21" s="26"/>
      <c r="G21" s="26"/>
      <c r="H21" s="26"/>
      <c r="I21" s="27">
        <v>263.16000000000003</v>
      </c>
      <c r="J21" s="27"/>
      <c r="K21" s="28"/>
      <c r="L21" s="26">
        <v>346</v>
      </c>
      <c r="M21" s="26">
        <v>7032.84</v>
      </c>
      <c r="N21" s="7" t="s">
        <v>72</v>
      </c>
    </row>
    <row r="22" spans="1:14" ht="21" customHeight="1" x14ac:dyDescent="0.25">
      <c r="A22" s="7" t="s">
        <v>36</v>
      </c>
      <c r="B22" s="8" t="s">
        <v>46</v>
      </c>
      <c r="C22" s="12" t="s">
        <v>37</v>
      </c>
      <c r="D22" s="14">
        <v>30</v>
      </c>
      <c r="E22" s="16">
        <v>8168</v>
      </c>
      <c r="F22" s="16"/>
      <c r="G22" s="16"/>
      <c r="H22" s="26"/>
      <c r="I22" s="17">
        <v>645.88</v>
      </c>
      <c r="J22" s="17"/>
      <c r="K22" s="15" t="s">
        <v>71</v>
      </c>
      <c r="L22" s="16">
        <v>408</v>
      </c>
      <c r="M22" s="26">
        <v>7930.12</v>
      </c>
      <c r="N22" s="7"/>
    </row>
    <row r="23" spans="1:14" ht="21" customHeight="1" x14ac:dyDescent="0.25">
      <c r="A23" s="13" t="s">
        <v>42</v>
      </c>
      <c r="B23" s="8" t="s">
        <v>43</v>
      </c>
      <c r="C23" s="12" t="s">
        <v>39</v>
      </c>
      <c r="D23" s="14">
        <v>7</v>
      </c>
      <c r="E23" s="16">
        <v>1905.89</v>
      </c>
      <c r="F23" s="16"/>
      <c r="G23" s="16"/>
      <c r="H23" s="26"/>
      <c r="I23" s="17"/>
      <c r="J23" s="17"/>
      <c r="K23" s="15">
        <v>79.44</v>
      </c>
      <c r="L23" s="16">
        <v>95.29</v>
      </c>
      <c r="M23" s="26">
        <v>2080.62</v>
      </c>
      <c r="N23" s="7"/>
    </row>
    <row r="24" spans="1:14" ht="21" customHeight="1" x14ac:dyDescent="0.25">
      <c r="A24" s="12" t="s">
        <v>40</v>
      </c>
      <c r="B24" s="8" t="s">
        <v>44</v>
      </c>
      <c r="C24" s="12" t="s">
        <v>41</v>
      </c>
      <c r="D24" s="14">
        <v>30</v>
      </c>
      <c r="E24" s="16">
        <v>4738</v>
      </c>
      <c r="F24" s="16"/>
      <c r="G24" s="16"/>
      <c r="H24" s="26"/>
      <c r="I24" s="17"/>
      <c r="J24" s="17"/>
      <c r="K24" s="15">
        <v>42.9</v>
      </c>
      <c r="L24" s="16">
        <v>236</v>
      </c>
      <c r="M24" s="26">
        <v>5016.8999999999996</v>
      </c>
      <c r="N24" s="7"/>
    </row>
    <row r="25" spans="1:14" ht="21" customHeight="1" x14ac:dyDescent="0.25">
      <c r="A25" s="12" t="s">
        <v>60</v>
      </c>
      <c r="B25" s="8" t="s">
        <v>61</v>
      </c>
      <c r="C25" s="12" t="s">
        <v>37</v>
      </c>
      <c r="D25" s="14">
        <v>30</v>
      </c>
      <c r="E25" s="16">
        <v>7779</v>
      </c>
      <c r="F25" s="16"/>
      <c r="G25" s="16"/>
      <c r="H25" s="26"/>
      <c r="I25" s="17">
        <v>603.55999999999995</v>
      </c>
      <c r="J25" s="17"/>
      <c r="K25" s="16"/>
      <c r="L25" s="16">
        <v>388</v>
      </c>
      <c r="M25" s="26">
        <v>7563.44</v>
      </c>
      <c r="N25" s="7"/>
    </row>
    <row r="26" spans="1:14" ht="21" customHeight="1" x14ac:dyDescent="0.25">
      <c r="A26" s="12" t="s">
        <v>51</v>
      </c>
      <c r="B26" s="8" t="s">
        <v>52</v>
      </c>
      <c r="C26" s="13" t="s">
        <v>53</v>
      </c>
      <c r="D26" s="14">
        <v>30</v>
      </c>
      <c r="E26" s="24">
        <v>5380</v>
      </c>
      <c r="F26" s="24"/>
      <c r="G26" s="24"/>
      <c r="H26" s="26"/>
      <c r="I26" s="25">
        <v>51.84</v>
      </c>
      <c r="J26" s="25">
        <v>800</v>
      </c>
      <c r="K26" s="15"/>
      <c r="L26" s="24">
        <v>270</v>
      </c>
      <c r="M26" s="26">
        <v>4798.16</v>
      </c>
      <c r="N26" s="7"/>
    </row>
    <row r="27" spans="1:14" ht="22.5" customHeight="1" x14ac:dyDescent="0.25">
      <c r="A27" s="20"/>
      <c r="B27" s="19"/>
      <c r="C27" s="20"/>
      <c r="D27" s="14" t="s">
        <v>27</v>
      </c>
      <c r="E27" s="29">
        <f>SUM(E12:E26)</f>
        <v>127770.89</v>
      </c>
      <c r="F27" s="29"/>
      <c r="G27" s="29"/>
      <c r="H27" s="29"/>
      <c r="I27" s="29">
        <f t="shared" ref="I27:L27" si="0">SUM(I12:I26)</f>
        <v>10634.819999999998</v>
      </c>
      <c r="J27" s="29">
        <v>4954</v>
      </c>
      <c r="K27" s="29">
        <f t="shared" si="0"/>
        <v>122.34</v>
      </c>
      <c r="L27" s="29">
        <f t="shared" si="0"/>
        <v>6385.29</v>
      </c>
      <c r="M27" s="29">
        <f>SUM(M12:M26)</f>
        <v>118689.69999999998</v>
      </c>
      <c r="N27" s="18"/>
    </row>
    <row r="28" spans="1:14" ht="18" customHeight="1" x14ac:dyDescent="0.25">
      <c r="A28" s="20"/>
      <c r="B28" s="19"/>
      <c r="C28" s="20"/>
      <c r="D28" s="21"/>
      <c r="E28" s="22" t="s">
        <v>47</v>
      </c>
      <c r="F28" s="22"/>
      <c r="G28" s="22"/>
      <c r="H28" s="22"/>
      <c r="I28" s="23"/>
      <c r="J28" s="23"/>
      <c r="K28" s="22"/>
      <c r="L28" s="22"/>
      <c r="M28" s="22"/>
      <c r="N28" s="18"/>
    </row>
    <row r="29" spans="1:14" x14ac:dyDescent="0.25">
      <c r="A29" s="20"/>
      <c r="L29" t="s">
        <v>70</v>
      </c>
    </row>
    <row r="30" spans="1:14" x14ac:dyDescent="0.25">
      <c r="C30" s="11"/>
      <c r="D30" s="10" t="s">
        <v>56</v>
      </c>
      <c r="E30" s="10"/>
      <c r="F30" s="10"/>
      <c r="G30" s="10"/>
      <c r="H30" s="10"/>
      <c r="I30" s="37"/>
      <c r="J30" s="37"/>
    </row>
    <row r="31" spans="1:14" x14ac:dyDescent="0.25">
      <c r="C31" s="11"/>
      <c r="D31" s="10"/>
      <c r="E31" s="10"/>
      <c r="F31" s="10"/>
      <c r="G31" s="10"/>
      <c r="H31" s="10"/>
      <c r="I31" s="37"/>
      <c r="J31" s="37"/>
    </row>
    <row r="32" spans="1:14" x14ac:dyDescent="0.25">
      <c r="C32" s="11"/>
      <c r="D32" s="10"/>
      <c r="E32" s="10"/>
      <c r="F32" s="10"/>
      <c r="G32" s="10"/>
      <c r="H32" s="10"/>
    </row>
    <row r="33" spans="3:10" x14ac:dyDescent="0.25">
      <c r="C33" s="11"/>
      <c r="D33" s="10" t="s">
        <v>47</v>
      </c>
      <c r="E33" s="35" t="s">
        <v>57</v>
      </c>
      <c r="F33" s="35"/>
      <c r="G33" s="35"/>
      <c r="H33" s="35"/>
      <c r="I33" s="36"/>
      <c r="J33" s="36"/>
    </row>
    <row r="34" spans="3:10" ht="18.75" x14ac:dyDescent="0.3">
      <c r="C34" s="2"/>
      <c r="D34" s="2"/>
      <c r="E34" s="2"/>
      <c r="F34" s="2"/>
      <c r="G34" s="2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abSelected="1" topLeftCell="A7" workbookViewId="0">
      <selection activeCell="H34" sqref="H34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7" width="14.140625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25.5" x14ac:dyDescent="0.4">
      <c r="B2" s="30" t="s">
        <v>54</v>
      </c>
      <c r="C2" s="30"/>
      <c r="D2" s="30"/>
      <c r="E2" s="30"/>
      <c r="F2" s="30"/>
      <c r="G2" s="30"/>
      <c r="H2" s="31"/>
      <c r="I2" s="31"/>
      <c r="J2" s="31"/>
    </row>
    <row r="3" spans="1:11" ht="25.5" x14ac:dyDescent="0.4">
      <c r="B3" s="30"/>
      <c r="C3" s="30"/>
      <c r="D3" s="30"/>
      <c r="E3" s="30"/>
      <c r="F3" s="30"/>
      <c r="G3" s="30"/>
      <c r="H3" s="31"/>
      <c r="I3" s="31"/>
      <c r="J3" s="31"/>
    </row>
    <row r="4" spans="1:11" ht="26.25" x14ac:dyDescent="0.4">
      <c r="B4" s="3"/>
      <c r="C4" s="3"/>
      <c r="D4" s="3"/>
      <c r="E4" s="3"/>
      <c r="F4" s="3"/>
      <c r="G4" s="3"/>
    </row>
    <row r="6" spans="1:11" ht="21" x14ac:dyDescent="0.35">
      <c r="B6" s="4" t="s">
        <v>0</v>
      </c>
      <c r="C6" s="4"/>
      <c r="K6" s="5" t="s">
        <v>1</v>
      </c>
    </row>
    <row r="9" spans="1:11" ht="18.75" x14ac:dyDescent="0.3">
      <c r="A9" s="5" t="s">
        <v>74</v>
      </c>
      <c r="B9" s="5"/>
      <c r="C9" s="5"/>
    </row>
    <row r="10" spans="1:11" ht="18.75" x14ac:dyDescent="0.3">
      <c r="A10" s="5"/>
    </row>
    <row r="11" spans="1:11" ht="23.25" customHeight="1" x14ac:dyDescent="0.25">
      <c r="A11" s="38" t="s">
        <v>2</v>
      </c>
      <c r="B11" s="1" t="s">
        <v>3</v>
      </c>
      <c r="C11" s="33" t="s">
        <v>4</v>
      </c>
      <c r="D11" s="32" t="s">
        <v>5</v>
      </c>
      <c r="E11" s="34" t="s">
        <v>75</v>
      </c>
      <c r="F11" s="34" t="s">
        <v>7</v>
      </c>
      <c r="G11" s="34" t="s">
        <v>76</v>
      </c>
      <c r="H11" s="34" t="s">
        <v>9</v>
      </c>
      <c r="I11" s="34" t="s">
        <v>10</v>
      </c>
      <c r="J11" s="34" t="s">
        <v>11</v>
      </c>
      <c r="K11" s="1" t="s">
        <v>12</v>
      </c>
    </row>
    <row r="12" spans="1:11" ht="21.75" customHeight="1" x14ac:dyDescent="0.25">
      <c r="A12" s="39" t="s">
        <v>55</v>
      </c>
      <c r="B12" s="8" t="s">
        <v>59</v>
      </c>
      <c r="C12" s="7" t="s">
        <v>50</v>
      </c>
      <c r="D12" s="9">
        <v>31</v>
      </c>
      <c r="E12" s="47">
        <f>enero!E12+'feb '!E12+MARZO!E12+ABRIL!E12+MAYO!E12+JUNIO!E12</f>
        <v>85940.989999999991</v>
      </c>
      <c r="F12" s="26">
        <f>enero!F12+ABRIL!H12</f>
        <v>4979.01</v>
      </c>
      <c r="G12" s="26">
        <f>ABRIL!I12</f>
        <v>1279.18</v>
      </c>
      <c r="H12" s="12">
        <f>enero!I12+'feb '!K12+MARZO!K12+ABRIL!M12+MAYO!K12+JUNIO!K12</f>
        <v>0</v>
      </c>
      <c r="I12" s="26">
        <f>enero!J12+'feb '!L12+MARZO!L12+ABRIL!N12+MAYO!L12+JUNIO!L12</f>
        <v>4540</v>
      </c>
      <c r="J12" s="26">
        <f>E12+F12+G12+H12+I12</f>
        <v>96739.179999999978</v>
      </c>
      <c r="K12" s="7"/>
    </row>
    <row r="13" spans="1:11" ht="21" customHeight="1" x14ac:dyDescent="0.25">
      <c r="A13" s="7" t="s">
        <v>13</v>
      </c>
      <c r="B13" s="8" t="s">
        <v>28</v>
      </c>
      <c r="C13" s="6" t="s">
        <v>48</v>
      </c>
      <c r="D13" s="9">
        <v>31</v>
      </c>
      <c r="E13" s="26">
        <f>enero!E13+'feb '!E13+MARZO!E13+ABRIL!E13+MAYO!E13+JUNIO!E13</f>
        <v>57289.19</v>
      </c>
      <c r="F13" s="26">
        <f>enero!F13+ABRIL!H13</f>
        <v>3306.81</v>
      </c>
      <c r="G13" s="26">
        <f>ABRIL!I13</f>
        <v>855.18</v>
      </c>
      <c r="H13" s="12">
        <f>enero!I13+'feb '!K13+MARZO!K13+ABRIL!M13+MAYO!K13+JUNIO!K13</f>
        <v>0</v>
      </c>
      <c r="I13" s="26">
        <f>enero!J13+'feb '!L13+MARZO!L13+ABRIL!N13+MAYO!L13+JUNIO!L13</f>
        <v>3056</v>
      </c>
      <c r="J13" s="26">
        <f t="shared" ref="J13:J27" si="0">E13+F13+G13+H13+I13</f>
        <v>64507.18</v>
      </c>
      <c r="K13" s="7"/>
    </row>
    <row r="14" spans="1:11" ht="21" customHeight="1" x14ac:dyDescent="0.25">
      <c r="A14" s="7" t="s">
        <v>14</v>
      </c>
      <c r="B14" s="8" t="s">
        <v>34</v>
      </c>
      <c r="C14" s="6" t="s">
        <v>48</v>
      </c>
      <c r="D14" s="9">
        <v>31</v>
      </c>
      <c r="E14" s="26">
        <f>enero!E14+'feb '!E14+MARZO!E14+ABRIL!E14+MAYO!E14+JUNIO!E14</f>
        <v>57289.19</v>
      </c>
      <c r="F14" s="26">
        <f>enero!F14+ABRIL!H14</f>
        <v>3306.81</v>
      </c>
      <c r="G14" s="26">
        <f>ABRIL!I14</f>
        <v>855.18</v>
      </c>
      <c r="H14" s="12">
        <f>enero!I14+'feb '!K14+MARZO!K14+ABRIL!M14+MAYO!K14+JUNIO!K14</f>
        <v>0</v>
      </c>
      <c r="I14" s="26">
        <f>enero!J14+'feb '!L14+MARZO!L14+ABRIL!N14+MAYO!L14+JUNIO!L14</f>
        <v>3056</v>
      </c>
      <c r="J14" s="26">
        <f t="shared" si="0"/>
        <v>64507.18</v>
      </c>
      <c r="K14" s="7"/>
    </row>
    <row r="15" spans="1:11" ht="21" customHeight="1" x14ac:dyDescent="0.25">
      <c r="A15" s="7" t="s">
        <v>15</v>
      </c>
      <c r="B15" s="8" t="s">
        <v>35</v>
      </c>
      <c r="C15" s="7" t="s">
        <v>22</v>
      </c>
      <c r="D15" s="9">
        <v>31</v>
      </c>
      <c r="E15" s="26">
        <f>enero!E15+'feb '!E15+MARZO!E15+ABRIL!E15+MAYO!E15+JUNIO!E15</f>
        <v>59749.99</v>
      </c>
      <c r="F15" s="26">
        <f>enero!F15+ABRIL!H15</f>
        <v>3450.01</v>
      </c>
      <c r="G15" s="26">
        <f>ABRIL!I15</f>
        <v>891.68</v>
      </c>
      <c r="H15" s="12">
        <f>enero!I15+'feb '!K15+MARZO!K15+ABRIL!M15+MAYO!K15+JUNIO!K15</f>
        <v>0</v>
      </c>
      <c r="I15" s="26">
        <f>enero!J15+'feb '!L15+MARZO!L15+ABRIL!N15+MAYO!L15+JUNIO!L15</f>
        <v>3176</v>
      </c>
      <c r="J15" s="26">
        <f t="shared" si="0"/>
        <v>67267.679999999993</v>
      </c>
      <c r="K15" s="7"/>
    </row>
    <row r="16" spans="1:11" ht="22.5" customHeight="1" x14ac:dyDescent="0.25">
      <c r="A16" s="7" t="s">
        <v>16</v>
      </c>
      <c r="B16" s="8" t="s">
        <v>33</v>
      </c>
      <c r="C16" s="7" t="s">
        <v>23</v>
      </c>
      <c r="D16" s="9">
        <v>31</v>
      </c>
      <c r="E16" s="26">
        <f>enero!E16+'feb '!E16+MARZO!E16+ABRIL!E16+MAYO!E16+JUNIO!E16</f>
        <v>57289.19</v>
      </c>
      <c r="F16" s="26">
        <f>enero!F16+ABRIL!H16</f>
        <v>3306.81</v>
      </c>
      <c r="G16" s="26">
        <f>ABRIL!I16</f>
        <v>855.18</v>
      </c>
      <c r="H16" s="12">
        <f>enero!I16+'feb '!K16+MARZO!K16+ABRIL!M16+MAYO!K16+JUNIO!K16</f>
        <v>0</v>
      </c>
      <c r="I16" s="26">
        <f>enero!J16+'feb '!L16+MARZO!L16+ABRIL!N16+MAYO!L16+JUNIO!L16</f>
        <v>3056</v>
      </c>
      <c r="J16" s="26">
        <f t="shared" si="0"/>
        <v>64507.18</v>
      </c>
      <c r="K16" s="7"/>
    </row>
    <row r="17" spans="1:11" ht="22.5" customHeight="1" x14ac:dyDescent="0.25">
      <c r="A17" s="7" t="s">
        <v>17</v>
      </c>
      <c r="B17" s="8" t="s">
        <v>29</v>
      </c>
      <c r="C17" s="7" t="s">
        <v>23</v>
      </c>
      <c r="D17" s="9">
        <v>31</v>
      </c>
      <c r="E17" s="48">
        <v>56060.21</v>
      </c>
      <c r="F17" s="26">
        <f>enero!F17+ABRIL!H17</f>
        <v>3235.79</v>
      </c>
      <c r="G17" s="26">
        <f>ABRIL!I17</f>
        <v>836.83</v>
      </c>
      <c r="H17" s="12">
        <f>enero!I17+'feb '!K17+MARZO!K17+ABRIL!M17+MAYO!K17+JUNIO!K17</f>
        <v>0</v>
      </c>
      <c r="I17" s="26">
        <f>enero!J17+'feb '!L17+MARZO!L17+ABRIL!N17+MAYO!L17+JUNIO!L17</f>
        <v>2983</v>
      </c>
      <c r="J17" s="26">
        <f t="shared" si="0"/>
        <v>63115.83</v>
      </c>
      <c r="K17" s="7"/>
    </row>
    <row r="18" spans="1:11" ht="22.5" customHeight="1" x14ac:dyDescent="0.25">
      <c r="A18" s="7" t="s">
        <v>18</v>
      </c>
      <c r="B18" s="8" t="s">
        <v>49</v>
      </c>
      <c r="C18" s="7" t="s">
        <v>24</v>
      </c>
      <c r="D18" s="9">
        <v>31</v>
      </c>
      <c r="E18" s="26">
        <f>enero!E18+'feb '!E18+MARZO!E18+ABRIL!E18+MAYO!E18+JUNIO!E18</f>
        <v>47350.06</v>
      </c>
      <c r="F18" s="26">
        <f>enero!F18+ABRIL!H18</f>
        <v>2732.94</v>
      </c>
      <c r="G18" s="26">
        <f>ABRIL!I18</f>
        <v>706.83</v>
      </c>
      <c r="H18" s="12">
        <f>enero!I18+'feb '!K18+MARZO!K18+ABRIL!M18+MAYO!K18+JUNIO!K18</f>
        <v>0</v>
      </c>
      <c r="I18" s="26">
        <f>enero!J18+'feb '!L18+MARZO!L18+ABRIL!N18+MAYO!L18+JUNIO!L18</f>
        <v>2520</v>
      </c>
      <c r="J18" s="26">
        <f t="shared" si="0"/>
        <v>53309.83</v>
      </c>
      <c r="K18" s="7"/>
    </row>
    <row r="19" spans="1:11" ht="21" customHeight="1" x14ac:dyDescent="0.25">
      <c r="A19" s="7" t="s">
        <v>19</v>
      </c>
      <c r="B19" s="8" t="s">
        <v>31</v>
      </c>
      <c r="C19" s="7" t="s">
        <v>25</v>
      </c>
      <c r="D19" s="9">
        <v>31</v>
      </c>
      <c r="E19" s="26">
        <f>enero!E19+'feb '!E19+MARZO!E19+ABRIL!E19+MAYO!E19+JUNIO!E19</f>
        <v>41579.039999999994</v>
      </c>
      <c r="F19" s="26">
        <f>enero!F19+ABRIL!H19</f>
        <v>2399.96</v>
      </c>
      <c r="G19" s="26">
        <f>ABRIL!I19</f>
        <v>620.67999999999995</v>
      </c>
      <c r="H19" s="12">
        <f>enero!I19+'feb '!K19+MARZO!K19+ABRIL!M19+MAYO!K19+JUNIO!K19</f>
        <v>0</v>
      </c>
      <c r="I19" s="26">
        <f>enero!J19+'feb '!L19+MARZO!L19+ABRIL!N19+MAYO!L19+JUNIO!L19</f>
        <v>2180</v>
      </c>
      <c r="J19" s="26">
        <f t="shared" si="0"/>
        <v>46779.679999999993</v>
      </c>
      <c r="K19" s="7"/>
    </row>
    <row r="20" spans="1:11" ht="22.5" customHeight="1" x14ac:dyDescent="0.25">
      <c r="A20" s="7" t="s">
        <v>20</v>
      </c>
      <c r="B20" s="8" t="s">
        <v>32</v>
      </c>
      <c r="C20" s="7" t="s">
        <v>25</v>
      </c>
      <c r="D20" s="9">
        <v>31</v>
      </c>
      <c r="E20" s="26">
        <f>enero!E20+'feb '!E20+MARZO!E20+ABRIL!E20+MAYO!E20+JUNIO!E20</f>
        <v>56060.21</v>
      </c>
      <c r="F20" s="26">
        <f>enero!F20+ABRIL!H20</f>
        <v>3235.79</v>
      </c>
      <c r="G20" s="26">
        <f>ABRIL!I20</f>
        <v>836.83</v>
      </c>
      <c r="H20" s="12">
        <f>enero!I20+'feb '!K20+MARZO!K20+ABRIL!M20+MAYO!K20+JUNIO!K20</f>
        <v>0</v>
      </c>
      <c r="I20" s="26">
        <f>enero!J20+'feb '!L20+MARZO!L20+ABRIL!N20+MAYO!L20+JUNIO!L20</f>
        <v>2980</v>
      </c>
      <c r="J20" s="26">
        <f t="shared" si="0"/>
        <v>63112.83</v>
      </c>
      <c r="K20" s="7"/>
    </row>
    <row r="21" spans="1:11" ht="21.75" customHeight="1" x14ac:dyDescent="0.25">
      <c r="A21" s="7" t="s">
        <v>21</v>
      </c>
      <c r="B21" s="8" t="s">
        <v>30</v>
      </c>
      <c r="C21" s="7" t="s">
        <v>26</v>
      </c>
      <c r="D21" s="9">
        <v>31</v>
      </c>
      <c r="E21" s="26">
        <f>enero!E21+'feb '!E21+MARZO!E21+ABRIL!E21+MAYO!E21+JUNIO!E21</f>
        <v>38799.440000000002</v>
      </c>
      <c r="F21" s="26">
        <f>enero!F21+ABRIL!H21</f>
        <v>2239.56</v>
      </c>
      <c r="G21" s="26">
        <f>ABRIL!I21</f>
        <v>579.17999999999995</v>
      </c>
      <c r="H21" s="12">
        <f>enero!I21+'feb '!K21+MARZO!K21+ABRIL!M21+MAYO!K21+JUNIO!K21</f>
        <v>0</v>
      </c>
      <c r="I21" s="26">
        <f>enero!J21+'feb '!L21+MARZO!L21+ABRIL!N21+MAYO!L21+JUNIO!L21</f>
        <v>2032</v>
      </c>
      <c r="J21" s="26">
        <f t="shared" si="0"/>
        <v>43650.18</v>
      </c>
      <c r="K21" s="7"/>
    </row>
    <row r="22" spans="1:11" ht="21" customHeight="1" x14ac:dyDescent="0.25">
      <c r="A22" s="7" t="s">
        <v>36</v>
      </c>
      <c r="B22" s="8" t="s">
        <v>46</v>
      </c>
      <c r="C22" s="12" t="s">
        <v>37</v>
      </c>
      <c r="D22" s="14">
        <v>31</v>
      </c>
      <c r="E22" s="26">
        <f>enero!E22+'feb '!E22+MARZO!E22+ABRIL!E22+MAYO!E22+JUNIO!E22</f>
        <v>45598.09</v>
      </c>
      <c r="F22" s="26">
        <f>enero!F22+ABRIL!H22</f>
        <v>2631.91</v>
      </c>
      <c r="G22" s="26">
        <f>ABRIL!I22</f>
        <v>680.68</v>
      </c>
      <c r="H22" s="12">
        <v>0</v>
      </c>
      <c r="I22" s="26">
        <f>enero!J22+'feb '!L22+MARZO!L22+ABRIL!N22+MAYO!L22+JUNIO!L22</f>
        <v>2408</v>
      </c>
      <c r="J22" s="26">
        <f t="shared" si="0"/>
        <v>51318.68</v>
      </c>
      <c r="K22" s="7"/>
    </row>
    <row r="23" spans="1:11" ht="21" customHeight="1" x14ac:dyDescent="0.25">
      <c r="A23" s="12" t="s">
        <v>38</v>
      </c>
      <c r="B23" s="8" t="s">
        <v>45</v>
      </c>
      <c r="C23" s="12" t="s">
        <v>37</v>
      </c>
      <c r="D23" s="14">
        <v>31</v>
      </c>
      <c r="E23" s="26">
        <v>23937.59</v>
      </c>
      <c r="F23" s="26">
        <f>enero!F23+ABRIL!H23</f>
        <v>1889.25</v>
      </c>
      <c r="G23" s="26">
        <f>ABRIL!I23</f>
        <v>488.68</v>
      </c>
      <c r="H23" s="12">
        <v>0</v>
      </c>
      <c r="I23" s="26">
        <v>1295</v>
      </c>
      <c r="J23" s="26">
        <f t="shared" si="0"/>
        <v>27610.52</v>
      </c>
      <c r="K23" s="7"/>
    </row>
    <row r="24" spans="1:11" ht="21" customHeight="1" x14ac:dyDescent="0.25">
      <c r="A24" s="13" t="s">
        <v>42</v>
      </c>
      <c r="B24" s="8" t="s">
        <v>43</v>
      </c>
      <c r="C24" s="12" t="s">
        <v>39</v>
      </c>
      <c r="D24" s="14">
        <v>28</v>
      </c>
      <c r="E24" s="26">
        <f>enero!E24+'feb '!E24+MARZO!E24+ABRIL!E24+MAYO!E24+JUNIO!E23</f>
        <v>36379.97</v>
      </c>
      <c r="F24" s="26">
        <f>enero!F24+ABRIL!H24</f>
        <v>2631.91</v>
      </c>
      <c r="G24" s="26">
        <f>ABRIL!I24</f>
        <v>680.68</v>
      </c>
      <c r="H24" s="12">
        <v>0</v>
      </c>
      <c r="I24" s="26">
        <v>1966.58</v>
      </c>
      <c r="J24" s="26">
        <f t="shared" si="0"/>
        <v>41659.140000000007</v>
      </c>
      <c r="K24" s="7"/>
    </row>
    <row r="25" spans="1:11" ht="21" customHeight="1" x14ac:dyDescent="0.25">
      <c r="A25" s="12" t="s">
        <v>40</v>
      </c>
      <c r="B25" s="8" t="s">
        <v>44</v>
      </c>
      <c r="C25" s="12" t="s">
        <v>41</v>
      </c>
      <c r="D25" s="14">
        <v>31</v>
      </c>
      <c r="E25" s="26">
        <f>enero!E25+'feb '!E25+MARZO!E25+ABRIL!E25+MAYO!E25+JUNIO!E24</f>
        <v>26448.880000000001</v>
      </c>
      <c r="F25" s="26">
        <f>enero!F25+ABRIL!H25</f>
        <v>1526.52</v>
      </c>
      <c r="G25" s="26">
        <f>ABRIL!I25</f>
        <v>394.83</v>
      </c>
      <c r="H25" s="12">
        <v>0</v>
      </c>
      <c r="I25" s="26">
        <v>1396</v>
      </c>
      <c r="J25" s="26">
        <f t="shared" si="0"/>
        <v>29766.230000000003</v>
      </c>
      <c r="K25" s="7"/>
    </row>
    <row r="26" spans="1:11" ht="21" customHeight="1" x14ac:dyDescent="0.25">
      <c r="A26" s="12" t="s">
        <v>60</v>
      </c>
      <c r="B26" s="8" t="s">
        <v>61</v>
      </c>
      <c r="C26" s="12" t="s">
        <v>37</v>
      </c>
      <c r="D26" s="14">
        <v>31</v>
      </c>
      <c r="E26" s="47">
        <f>enero!E26+'feb '!E26+MARZO!E26+ABRIL!E26+MAYO!E26+JUNIO!E25</f>
        <v>45896.1</v>
      </c>
      <c r="F26" s="26">
        <f>enero!F26+ABRIL!H26</f>
        <v>777.9</v>
      </c>
      <c r="G26" s="26">
        <f>ABRIL!I26</f>
        <v>324.12</v>
      </c>
      <c r="H26" s="12">
        <v>0</v>
      </c>
      <c r="I26" s="26">
        <v>2328</v>
      </c>
      <c r="J26" s="26">
        <f t="shared" si="0"/>
        <v>49326.12</v>
      </c>
      <c r="K26" s="7"/>
    </row>
    <row r="27" spans="1:11" ht="21" customHeight="1" x14ac:dyDescent="0.25">
      <c r="A27" s="12" t="s">
        <v>51</v>
      </c>
      <c r="B27" s="8" t="s">
        <v>52</v>
      </c>
      <c r="C27" s="13" t="s">
        <v>53</v>
      </c>
      <c r="D27" s="14">
        <v>31</v>
      </c>
      <c r="E27" s="26">
        <f>enero!E27+'feb '!E27+MARZO!E27+ABRIL!E27+MAYO!E27+JUNIO!E26</f>
        <v>30032.83</v>
      </c>
      <c r="F27" s="26">
        <f>enero!F27+ABRIL!H27</f>
        <v>1733.42</v>
      </c>
      <c r="G27" s="26">
        <f>ABRIL!I27</f>
        <v>448.33</v>
      </c>
      <c r="H27" s="12">
        <v>0</v>
      </c>
      <c r="I27" s="26">
        <f>enero!J27+'feb '!L27+MARZO!L27+ABRIL!N27+MAYO!L27+JUNIO!L26</f>
        <v>1608</v>
      </c>
      <c r="J27" s="26">
        <f t="shared" si="0"/>
        <v>33822.58</v>
      </c>
      <c r="K27" s="7"/>
    </row>
    <row r="28" spans="1:11" ht="22.5" customHeight="1" x14ac:dyDescent="0.25">
      <c r="A28" s="20"/>
      <c r="B28" s="19"/>
      <c r="C28" s="20"/>
      <c r="D28" s="14" t="s">
        <v>27</v>
      </c>
      <c r="E28" s="29">
        <f t="shared" ref="E28:J28" si="1">SUM(E12:E27)</f>
        <v>765700.96999999986</v>
      </c>
      <c r="F28" s="29">
        <f t="shared" si="1"/>
        <v>43384.399999999994</v>
      </c>
      <c r="G28" s="29">
        <f t="shared" si="1"/>
        <v>11334.070000000002</v>
      </c>
      <c r="H28" s="29">
        <f t="shared" si="1"/>
        <v>0</v>
      </c>
      <c r="I28" s="29">
        <f t="shared" si="1"/>
        <v>40580.58</v>
      </c>
      <c r="J28" s="29">
        <f t="shared" si="1"/>
        <v>861000.02</v>
      </c>
      <c r="K28" s="18"/>
    </row>
    <row r="29" spans="1:11" ht="18" customHeight="1" x14ac:dyDescent="0.25">
      <c r="A29" s="20"/>
      <c r="B29" s="19"/>
      <c r="C29" s="20"/>
      <c r="D29" s="21"/>
      <c r="E29" s="22"/>
      <c r="F29" s="22"/>
      <c r="G29" s="22"/>
      <c r="H29" s="22"/>
      <c r="I29" s="22"/>
      <c r="J29" s="22"/>
      <c r="K29" s="18"/>
    </row>
    <row r="30" spans="1:11" x14ac:dyDescent="0.25">
      <c r="A30" s="20"/>
    </row>
    <row r="31" spans="1:11" x14ac:dyDescent="0.25">
      <c r="C31" s="11"/>
      <c r="D31" s="10" t="s">
        <v>56</v>
      </c>
      <c r="E31" s="10"/>
      <c r="F31" s="10"/>
      <c r="G31" s="10"/>
    </row>
    <row r="32" spans="1:11" x14ac:dyDescent="0.25">
      <c r="C32" s="11"/>
      <c r="D32" s="10"/>
      <c r="E32" s="10"/>
      <c r="F32" s="10"/>
      <c r="G32" s="10"/>
    </row>
    <row r="33" spans="3:7" x14ac:dyDescent="0.25">
      <c r="C33" s="11"/>
      <c r="D33" s="10"/>
      <c r="E33" s="10"/>
      <c r="F33" s="10"/>
      <c r="G33" s="10"/>
    </row>
    <row r="34" spans="3:7" x14ac:dyDescent="0.25">
      <c r="C34" s="11"/>
      <c r="D34" s="10" t="s">
        <v>47</v>
      </c>
      <c r="E34" s="35" t="s">
        <v>57</v>
      </c>
      <c r="F34" s="35"/>
      <c r="G34" s="35"/>
    </row>
    <row r="35" spans="3:7" ht="18.75" x14ac:dyDescent="0.3">
      <c r="C35" s="2"/>
      <c r="D35" s="2"/>
      <c r="E35" s="2"/>
      <c r="F35" s="2"/>
      <c r="G35" s="2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topLeftCell="A31" workbookViewId="0">
      <selection activeCell="D58" sqref="D58"/>
    </sheetView>
  </sheetViews>
  <sheetFormatPr baseColWidth="10" defaultRowHeight="15" x14ac:dyDescent="0.25"/>
  <cols>
    <col min="1" max="1" width="36.85546875" customWidth="1"/>
    <col min="2" max="2" width="14.140625" bestFit="1" customWidth="1"/>
    <col min="3" max="3" width="14.140625" customWidth="1"/>
    <col min="4" max="5" width="12.5703125" customWidth="1"/>
    <col min="6" max="12" width="15.140625" customWidth="1"/>
    <col min="13" max="13" width="15.5703125" customWidth="1"/>
  </cols>
  <sheetData>
    <row r="2" spans="1:14" ht="25.5" x14ac:dyDescent="0.4"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25.5" x14ac:dyDescent="0.4"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26.25" x14ac:dyDescent="0.4">
      <c r="B4" s="3"/>
      <c r="C4" s="3"/>
    </row>
    <row r="9" spans="1:14" ht="18.75" x14ac:dyDescent="0.3">
      <c r="A9" s="5" t="s">
        <v>79</v>
      </c>
    </row>
    <row r="10" spans="1:14" ht="18.75" x14ac:dyDescent="0.3">
      <c r="A10" s="5"/>
    </row>
    <row r="11" spans="1:14" ht="23.25" customHeight="1" x14ac:dyDescent="0.25">
      <c r="A11" s="38" t="s">
        <v>2</v>
      </c>
      <c r="B11" s="43">
        <v>36892</v>
      </c>
      <c r="C11" s="43">
        <v>37257</v>
      </c>
      <c r="D11" s="43">
        <v>36923</v>
      </c>
      <c r="E11" s="43">
        <v>37288</v>
      </c>
      <c r="F11" s="34" t="s">
        <v>77</v>
      </c>
      <c r="G11" s="34" t="s">
        <v>78</v>
      </c>
      <c r="H11" s="43">
        <v>36982</v>
      </c>
      <c r="I11" s="43">
        <v>37347</v>
      </c>
      <c r="J11" s="43">
        <v>37012</v>
      </c>
      <c r="K11" s="43">
        <v>37377</v>
      </c>
      <c r="L11" s="43">
        <v>37043</v>
      </c>
      <c r="M11" s="43">
        <v>37408</v>
      </c>
      <c r="N11" s="44" t="s">
        <v>27</v>
      </c>
    </row>
    <row r="12" spans="1:14" ht="21.75" customHeight="1" x14ac:dyDescent="0.25">
      <c r="A12" s="39" t="s">
        <v>55</v>
      </c>
      <c r="B12" s="26">
        <v>3936</v>
      </c>
      <c r="C12" s="26">
        <v>7380</v>
      </c>
      <c r="D12" s="26">
        <v>7380</v>
      </c>
      <c r="E12" s="26">
        <v>7380</v>
      </c>
      <c r="F12" s="26">
        <v>7675</v>
      </c>
      <c r="G12" s="26">
        <v>7675</v>
      </c>
      <c r="H12" s="26">
        <v>7163.33</v>
      </c>
      <c r="I12" s="26">
        <v>6651.66</v>
      </c>
      <c r="J12" s="26">
        <v>7675</v>
      </c>
      <c r="K12" s="26">
        <v>7675</v>
      </c>
      <c r="L12" s="26">
        <v>7675</v>
      </c>
      <c r="M12" s="26">
        <v>7675</v>
      </c>
      <c r="N12" s="46">
        <f>SUM(B12:M12)</f>
        <v>85940.99</v>
      </c>
    </row>
    <row r="13" spans="1:14" ht="21" customHeight="1" x14ac:dyDescent="0.25">
      <c r="A13" s="7" t="s">
        <v>13</v>
      </c>
      <c r="B13" s="26">
        <v>2606.4</v>
      </c>
      <c r="C13" s="26">
        <v>4887</v>
      </c>
      <c r="D13" s="26">
        <v>4887</v>
      </c>
      <c r="E13" s="26">
        <v>4887</v>
      </c>
      <c r="F13" s="26">
        <v>5131</v>
      </c>
      <c r="G13" s="26">
        <v>5131</v>
      </c>
      <c r="H13" s="26">
        <v>4788.93</v>
      </c>
      <c r="I13" s="26">
        <v>4446.8599999999997</v>
      </c>
      <c r="J13" s="26">
        <v>5131</v>
      </c>
      <c r="K13" s="26">
        <v>5131</v>
      </c>
      <c r="L13" s="26">
        <v>5131</v>
      </c>
      <c r="M13" s="26">
        <v>5131</v>
      </c>
      <c r="N13" s="45">
        <f t="shared" ref="N13:N27" si="0">SUM(B13:M13)</f>
        <v>57289.19</v>
      </c>
    </row>
    <row r="14" spans="1:14" ht="21" customHeight="1" x14ac:dyDescent="0.25">
      <c r="A14" s="7" t="s">
        <v>14</v>
      </c>
      <c r="B14" s="26">
        <v>2606.4</v>
      </c>
      <c r="C14" s="26">
        <v>4887</v>
      </c>
      <c r="D14" s="26">
        <v>4887</v>
      </c>
      <c r="E14" s="26">
        <v>4887</v>
      </c>
      <c r="F14" s="26">
        <v>5131</v>
      </c>
      <c r="G14" s="26">
        <v>5131</v>
      </c>
      <c r="H14" s="26">
        <v>4788.93</v>
      </c>
      <c r="I14" s="26">
        <v>4446.8599999999997</v>
      </c>
      <c r="J14" s="26">
        <v>5131</v>
      </c>
      <c r="K14" s="26">
        <v>5131</v>
      </c>
      <c r="L14" s="26">
        <v>5131</v>
      </c>
      <c r="M14" s="26">
        <v>5131</v>
      </c>
      <c r="N14" s="45">
        <f t="shared" si="0"/>
        <v>57289.19</v>
      </c>
    </row>
    <row r="15" spans="1:14" ht="21" customHeight="1" x14ac:dyDescent="0.25">
      <c r="A15" s="7" t="s">
        <v>15</v>
      </c>
      <c r="B15" s="26">
        <v>2720</v>
      </c>
      <c r="C15" s="26">
        <v>5100</v>
      </c>
      <c r="D15" s="26">
        <v>5100</v>
      </c>
      <c r="E15" s="26">
        <v>5100</v>
      </c>
      <c r="F15" s="26">
        <v>5350</v>
      </c>
      <c r="G15" s="26">
        <v>5350</v>
      </c>
      <c r="H15" s="26">
        <v>4993.33</v>
      </c>
      <c r="I15" s="26">
        <v>4636.66</v>
      </c>
      <c r="J15" s="26">
        <v>5350</v>
      </c>
      <c r="K15" s="26">
        <v>5350</v>
      </c>
      <c r="L15" s="26">
        <v>5350</v>
      </c>
      <c r="M15" s="26">
        <v>5350</v>
      </c>
      <c r="N15" s="45">
        <f t="shared" si="0"/>
        <v>59749.990000000005</v>
      </c>
    </row>
    <row r="16" spans="1:14" ht="22.5" customHeight="1" x14ac:dyDescent="0.25">
      <c r="A16" s="7" t="s">
        <v>16</v>
      </c>
      <c r="B16" s="26">
        <v>2606.4</v>
      </c>
      <c r="C16" s="26">
        <v>4887</v>
      </c>
      <c r="D16" s="26">
        <v>4887</v>
      </c>
      <c r="E16" s="26">
        <v>4887</v>
      </c>
      <c r="F16" s="26">
        <v>5131</v>
      </c>
      <c r="G16" s="26">
        <v>5131</v>
      </c>
      <c r="H16" s="26">
        <v>4788.93</v>
      </c>
      <c r="I16" s="26">
        <v>4446.8599999999997</v>
      </c>
      <c r="J16" s="26">
        <v>5131</v>
      </c>
      <c r="K16" s="26">
        <v>5131</v>
      </c>
      <c r="L16" s="26">
        <v>5131</v>
      </c>
      <c r="M16" s="26">
        <v>5131</v>
      </c>
      <c r="N16" s="45">
        <f t="shared" si="0"/>
        <v>57289.19</v>
      </c>
    </row>
    <row r="17" spans="1:14" ht="22.5" customHeight="1" x14ac:dyDescent="0.25">
      <c r="A17" s="7" t="s">
        <v>17</v>
      </c>
      <c r="B17" s="26">
        <v>2550</v>
      </c>
      <c r="C17" s="26">
        <v>4782</v>
      </c>
      <c r="D17" s="26">
        <v>4782</v>
      </c>
      <c r="E17" s="26">
        <v>4782</v>
      </c>
      <c r="F17" s="26">
        <v>5021</v>
      </c>
      <c r="G17" s="26">
        <v>5021</v>
      </c>
      <c r="H17" s="26">
        <v>4686.2700000000004</v>
      </c>
      <c r="I17" s="26">
        <v>4351.54</v>
      </c>
      <c r="J17" s="26">
        <v>5021</v>
      </c>
      <c r="K17" s="26">
        <v>5021</v>
      </c>
      <c r="L17" s="26">
        <v>5021</v>
      </c>
      <c r="M17" s="26">
        <v>5021</v>
      </c>
      <c r="N17" s="45">
        <f t="shared" si="0"/>
        <v>56059.81</v>
      </c>
    </row>
    <row r="18" spans="1:14" ht="22.5" customHeight="1" x14ac:dyDescent="0.25">
      <c r="A18" s="7" t="s">
        <v>18</v>
      </c>
      <c r="B18" s="26">
        <v>2154</v>
      </c>
      <c r="C18" s="26">
        <v>4038.75</v>
      </c>
      <c r="D18" s="26">
        <v>4038.75</v>
      </c>
      <c r="E18" s="26">
        <v>4038.75</v>
      </c>
      <c r="F18" s="26">
        <v>4241</v>
      </c>
      <c r="G18" s="26">
        <v>4241</v>
      </c>
      <c r="H18" s="26">
        <v>3958.27</v>
      </c>
      <c r="I18" s="26">
        <v>3675.54</v>
      </c>
      <c r="J18" s="26">
        <v>4241</v>
      </c>
      <c r="K18" s="26">
        <v>4241</v>
      </c>
      <c r="L18" s="26">
        <v>4241</v>
      </c>
      <c r="M18" s="26">
        <v>4241</v>
      </c>
      <c r="N18" s="45">
        <f t="shared" si="0"/>
        <v>47350.06</v>
      </c>
    </row>
    <row r="19" spans="1:14" ht="21" customHeight="1" x14ac:dyDescent="0.25">
      <c r="A19" s="7" t="s">
        <v>19</v>
      </c>
      <c r="B19" s="26">
        <v>1891.6</v>
      </c>
      <c r="C19" s="26">
        <v>3546.75</v>
      </c>
      <c r="D19" s="26">
        <v>3546.75</v>
      </c>
      <c r="E19" s="26">
        <v>3546.75</v>
      </c>
      <c r="F19" s="26">
        <v>3724</v>
      </c>
      <c r="G19" s="26">
        <v>3724</v>
      </c>
      <c r="H19" s="26">
        <v>3475.73</v>
      </c>
      <c r="I19" s="26">
        <v>3227.46</v>
      </c>
      <c r="J19" s="26">
        <v>3724</v>
      </c>
      <c r="K19" s="26">
        <v>3724</v>
      </c>
      <c r="L19" s="26">
        <v>3724</v>
      </c>
      <c r="M19" s="26">
        <v>3724</v>
      </c>
      <c r="N19" s="45">
        <f t="shared" si="0"/>
        <v>41579.039999999994</v>
      </c>
    </row>
    <row r="20" spans="1:14" ht="22.5" customHeight="1" x14ac:dyDescent="0.25">
      <c r="A20" s="7" t="s">
        <v>20</v>
      </c>
      <c r="B20" s="26">
        <v>2550.4</v>
      </c>
      <c r="C20" s="26">
        <v>4782</v>
      </c>
      <c r="D20" s="26">
        <v>4782</v>
      </c>
      <c r="E20" s="26">
        <v>4782</v>
      </c>
      <c r="F20" s="26">
        <v>5021</v>
      </c>
      <c r="G20" s="26">
        <v>5021</v>
      </c>
      <c r="H20" s="26">
        <v>4686.2700000000004</v>
      </c>
      <c r="I20" s="26">
        <v>4351.54</v>
      </c>
      <c r="J20" s="26">
        <v>5021</v>
      </c>
      <c r="K20" s="26">
        <v>5021</v>
      </c>
      <c r="L20" s="26">
        <v>5021</v>
      </c>
      <c r="M20" s="26">
        <v>5021</v>
      </c>
      <c r="N20" s="45">
        <f t="shared" si="0"/>
        <v>56060.21</v>
      </c>
    </row>
    <row r="21" spans="1:14" ht="21.75" customHeight="1" x14ac:dyDescent="0.25">
      <c r="A21" s="7" t="s">
        <v>21</v>
      </c>
      <c r="B21" s="26">
        <v>1765.2</v>
      </c>
      <c r="C21" s="26">
        <v>3309.75</v>
      </c>
      <c r="D21" s="26">
        <v>3309.75</v>
      </c>
      <c r="E21" s="26">
        <v>3309.75</v>
      </c>
      <c r="F21" s="26">
        <v>3475</v>
      </c>
      <c r="G21" s="26">
        <v>3475</v>
      </c>
      <c r="H21" s="26">
        <v>3243.33</v>
      </c>
      <c r="I21" s="26">
        <v>3011.66</v>
      </c>
      <c r="J21" s="26">
        <v>3475</v>
      </c>
      <c r="K21" s="26">
        <v>3475</v>
      </c>
      <c r="L21" s="26">
        <v>3475</v>
      </c>
      <c r="M21" s="26">
        <v>3475</v>
      </c>
      <c r="N21" s="45">
        <f t="shared" si="0"/>
        <v>38799.440000000002</v>
      </c>
    </row>
    <row r="22" spans="1:14" ht="21" customHeight="1" x14ac:dyDescent="0.25">
      <c r="A22" s="7" t="s">
        <v>36</v>
      </c>
      <c r="B22" s="26">
        <v>2074.4</v>
      </c>
      <c r="C22" s="26">
        <v>3889.5</v>
      </c>
      <c r="D22" s="26">
        <v>3889.5</v>
      </c>
      <c r="E22" s="26">
        <v>3889.5</v>
      </c>
      <c r="F22" s="26">
        <v>4084</v>
      </c>
      <c r="G22" s="26">
        <v>4084</v>
      </c>
      <c r="H22" s="26">
        <v>3811.73</v>
      </c>
      <c r="I22" s="26">
        <v>3539.46</v>
      </c>
      <c r="J22" s="26">
        <v>4084</v>
      </c>
      <c r="K22" s="26">
        <v>4084</v>
      </c>
      <c r="L22" s="26">
        <v>4084</v>
      </c>
      <c r="M22" s="26">
        <v>4084</v>
      </c>
      <c r="N22" s="45">
        <f t="shared" si="0"/>
        <v>45598.09</v>
      </c>
    </row>
    <row r="23" spans="1:14" ht="21" customHeight="1" x14ac:dyDescent="0.25">
      <c r="A23" s="12" t="s">
        <v>38</v>
      </c>
      <c r="B23" s="26">
        <v>1488.96</v>
      </c>
      <c r="C23" s="26">
        <v>2791.68</v>
      </c>
      <c r="D23" s="26">
        <v>2791.68</v>
      </c>
      <c r="E23" s="26">
        <v>2791.68</v>
      </c>
      <c r="F23" s="26">
        <v>2932</v>
      </c>
      <c r="G23" s="26">
        <v>2932</v>
      </c>
      <c r="H23" s="26">
        <v>2736.53</v>
      </c>
      <c r="I23" s="26">
        <v>2541.06</v>
      </c>
      <c r="J23" s="26">
        <v>2932</v>
      </c>
      <c r="K23" s="26"/>
      <c r="L23" s="26">
        <v>0</v>
      </c>
      <c r="M23" s="26">
        <v>0</v>
      </c>
      <c r="N23" s="45">
        <f t="shared" si="0"/>
        <v>23937.59</v>
      </c>
    </row>
    <row r="24" spans="1:14" ht="21" customHeight="1" x14ac:dyDescent="0.25">
      <c r="A24" s="13" t="s">
        <v>42</v>
      </c>
      <c r="B24" s="26">
        <v>1296.5</v>
      </c>
      <c r="C24" s="26">
        <v>3889.5</v>
      </c>
      <c r="D24" s="26">
        <v>3889.5</v>
      </c>
      <c r="E24" s="26">
        <v>3889.5</v>
      </c>
      <c r="F24" s="26">
        <v>4084</v>
      </c>
      <c r="G24" s="26">
        <v>4084</v>
      </c>
      <c r="H24" s="26">
        <v>3811.73</v>
      </c>
      <c r="I24" s="26">
        <v>3539.46</v>
      </c>
      <c r="J24" s="26">
        <v>4084</v>
      </c>
      <c r="K24" s="26">
        <v>1905.89</v>
      </c>
      <c r="L24" s="26">
        <v>0</v>
      </c>
      <c r="M24" s="26">
        <v>1905.89</v>
      </c>
      <c r="N24" s="45">
        <f t="shared" si="0"/>
        <v>36379.97</v>
      </c>
    </row>
    <row r="25" spans="1:14" ht="21" customHeight="1" x14ac:dyDescent="0.25">
      <c r="A25" s="12" t="s">
        <v>40</v>
      </c>
      <c r="B25" s="26">
        <v>1203.1199999999999</v>
      </c>
      <c r="C25" s="26">
        <v>2255.85</v>
      </c>
      <c r="D25" s="26">
        <v>2255.85</v>
      </c>
      <c r="E25" s="26">
        <v>2255.85</v>
      </c>
      <c r="F25" s="26">
        <v>2369</v>
      </c>
      <c r="G25" s="26">
        <v>2369</v>
      </c>
      <c r="H25" s="26">
        <v>2211.0700000000002</v>
      </c>
      <c r="I25" s="26">
        <v>2053.14</v>
      </c>
      <c r="J25" s="26">
        <v>2369</v>
      </c>
      <c r="K25" s="26">
        <v>2369</v>
      </c>
      <c r="L25" s="26">
        <v>2369</v>
      </c>
      <c r="M25" s="26">
        <v>2369</v>
      </c>
      <c r="N25" s="45">
        <f t="shared" si="0"/>
        <v>26448.880000000001</v>
      </c>
    </row>
    <row r="26" spans="1:14" ht="21" customHeight="1" x14ac:dyDescent="0.25">
      <c r="A26" s="12" t="s">
        <v>60</v>
      </c>
      <c r="B26" s="26">
        <v>3889.5</v>
      </c>
      <c r="C26" s="26">
        <v>3889.5</v>
      </c>
      <c r="D26" s="26">
        <v>3889.5</v>
      </c>
      <c r="E26" s="26">
        <v>3889.5</v>
      </c>
      <c r="F26" s="26">
        <v>3889.5</v>
      </c>
      <c r="G26" s="26">
        <v>3889.5</v>
      </c>
      <c r="H26" s="26">
        <v>3630.2</v>
      </c>
      <c r="I26" s="26">
        <v>3370.9</v>
      </c>
      <c r="J26" s="26">
        <v>3889.5</v>
      </c>
      <c r="K26" s="26">
        <v>3889.5</v>
      </c>
      <c r="L26" s="26">
        <v>3889.5</v>
      </c>
      <c r="M26" s="26">
        <v>3889.5</v>
      </c>
      <c r="N26" s="46">
        <f t="shared" si="0"/>
        <v>45896.100000000006</v>
      </c>
    </row>
    <row r="27" spans="1:14" ht="21" customHeight="1" x14ac:dyDescent="0.25">
      <c r="A27" s="12" t="s">
        <v>51</v>
      </c>
      <c r="B27" s="26">
        <v>1366.32</v>
      </c>
      <c r="C27" s="26">
        <v>2561.5</v>
      </c>
      <c r="D27" s="26">
        <v>2561.5</v>
      </c>
      <c r="E27" s="26">
        <v>2561.5</v>
      </c>
      <c r="F27" s="26">
        <v>2690</v>
      </c>
      <c r="G27" s="26">
        <v>2690</v>
      </c>
      <c r="H27" s="26">
        <v>2510.67</v>
      </c>
      <c r="I27" s="26">
        <v>2331.34</v>
      </c>
      <c r="J27" s="26">
        <v>2690</v>
      </c>
      <c r="K27" s="26">
        <v>2690</v>
      </c>
      <c r="L27" s="26">
        <v>2690</v>
      </c>
      <c r="M27" s="26">
        <v>2690</v>
      </c>
      <c r="N27" s="45">
        <f t="shared" si="0"/>
        <v>30032.829999999998</v>
      </c>
    </row>
    <row r="28" spans="1:14" ht="22.5" customHeight="1" x14ac:dyDescent="0.25">
      <c r="A28" s="20" t="s">
        <v>27</v>
      </c>
      <c r="B28" s="29">
        <f>SUM(B12:B27)</f>
        <v>36705.199999999997</v>
      </c>
      <c r="C28" s="29">
        <f t="shared" ref="C28:M28" si="1">SUM(C12:C27)</f>
        <v>66877.78</v>
      </c>
      <c r="D28" s="29">
        <f t="shared" si="1"/>
        <v>66877.78</v>
      </c>
      <c r="E28" s="29">
        <f t="shared" si="1"/>
        <v>66877.78</v>
      </c>
      <c r="F28" s="29">
        <f t="shared" si="1"/>
        <v>69948.5</v>
      </c>
      <c r="G28" s="29">
        <f t="shared" si="1"/>
        <v>69948.5</v>
      </c>
      <c r="H28" s="29">
        <f t="shared" si="1"/>
        <v>65285.250000000007</v>
      </c>
      <c r="I28" s="29">
        <f t="shared" si="1"/>
        <v>60622</v>
      </c>
      <c r="J28" s="29">
        <f t="shared" si="1"/>
        <v>69948.5</v>
      </c>
      <c r="K28" s="29">
        <f t="shared" si="1"/>
        <v>64838.39</v>
      </c>
      <c r="L28" s="29">
        <f t="shared" si="1"/>
        <v>62932.5</v>
      </c>
      <c r="M28" s="29">
        <f t="shared" si="1"/>
        <v>64838.39</v>
      </c>
      <c r="N28" s="45">
        <f>SUM(N12:N27)</f>
        <v>765700.56999999983</v>
      </c>
    </row>
    <row r="29" spans="1:14" ht="18" customHeight="1" x14ac:dyDescent="0.25">
      <c r="A29" s="2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4" x14ac:dyDescent="0.25">
      <c r="A30" s="20"/>
    </row>
    <row r="31" spans="1:14" x14ac:dyDescent="0.25">
      <c r="B31" s="10"/>
      <c r="C31" s="10"/>
    </row>
    <row r="32" spans="1:14" x14ac:dyDescent="0.25">
      <c r="B32" s="10"/>
      <c r="C32" s="10"/>
    </row>
    <row r="33" spans="1:14" x14ac:dyDescent="0.25">
      <c r="B33" s="10"/>
      <c r="C33" s="10"/>
    </row>
    <row r="34" spans="1:14" x14ac:dyDescent="0.25">
      <c r="B34" s="35" t="s">
        <v>57</v>
      </c>
      <c r="C34" s="35"/>
    </row>
    <row r="35" spans="1:14" ht="18.75" x14ac:dyDescent="0.3">
      <c r="B35" s="2"/>
      <c r="C35" s="2"/>
      <c r="G35" t="s">
        <v>81</v>
      </c>
    </row>
    <row r="37" spans="1:14" x14ac:dyDescent="0.25">
      <c r="A37" t="s">
        <v>80</v>
      </c>
    </row>
    <row r="38" spans="1:14" ht="15.75" x14ac:dyDescent="0.25">
      <c r="A38" s="38" t="s">
        <v>2</v>
      </c>
      <c r="B38" s="43">
        <v>36892</v>
      </c>
      <c r="C38" s="43">
        <v>37257</v>
      </c>
      <c r="D38" s="43">
        <v>36923</v>
      </c>
      <c r="E38" s="43">
        <v>37288</v>
      </c>
      <c r="F38" s="34" t="s">
        <v>77</v>
      </c>
      <c r="G38" s="34" t="s">
        <v>78</v>
      </c>
      <c r="H38" s="43">
        <v>36982</v>
      </c>
      <c r="I38" s="43">
        <v>37347</v>
      </c>
      <c r="J38" s="43">
        <v>37012</v>
      </c>
      <c r="K38" s="43">
        <v>37377</v>
      </c>
      <c r="L38" s="43">
        <v>37043</v>
      </c>
      <c r="M38" s="43">
        <v>37408</v>
      </c>
      <c r="N38" s="44" t="s">
        <v>27</v>
      </c>
    </row>
    <row r="39" spans="1:14" x14ac:dyDescent="0.25">
      <c r="A39" s="39" t="s">
        <v>55</v>
      </c>
      <c r="B39" s="26">
        <v>369</v>
      </c>
      <c r="C39" s="26">
        <v>369</v>
      </c>
      <c r="D39" s="26">
        <v>369</v>
      </c>
      <c r="E39" s="26">
        <v>369</v>
      </c>
      <c r="F39" s="26">
        <v>383</v>
      </c>
      <c r="G39" s="26">
        <v>383</v>
      </c>
      <c r="H39" s="26">
        <v>383</v>
      </c>
      <c r="I39" s="26">
        <v>383</v>
      </c>
      <c r="J39" s="26">
        <v>383</v>
      </c>
      <c r="K39" s="26">
        <v>383</v>
      </c>
      <c r="L39" s="26">
        <v>383</v>
      </c>
      <c r="M39" s="26">
        <v>383</v>
      </c>
      <c r="N39" s="46">
        <f>SUM(B39:M39)</f>
        <v>4540</v>
      </c>
    </row>
    <row r="40" spans="1:14" ht="15.75" x14ac:dyDescent="0.25">
      <c r="A40" s="7" t="s">
        <v>13</v>
      </c>
      <c r="B40" s="26">
        <v>250</v>
      </c>
      <c r="C40" s="26">
        <v>250</v>
      </c>
      <c r="D40" s="26">
        <v>250</v>
      </c>
      <c r="E40" s="26">
        <v>250</v>
      </c>
      <c r="F40" s="26">
        <v>257</v>
      </c>
      <c r="G40" s="26">
        <v>257</v>
      </c>
      <c r="H40" s="26">
        <v>257</v>
      </c>
      <c r="I40" s="26">
        <v>257</v>
      </c>
      <c r="J40" s="26">
        <v>257</v>
      </c>
      <c r="K40" s="26">
        <v>257</v>
      </c>
      <c r="L40" s="26">
        <v>257</v>
      </c>
      <c r="M40" s="26">
        <v>257</v>
      </c>
      <c r="N40" s="45">
        <f t="shared" ref="N40:N54" si="2">SUM(B40:M40)</f>
        <v>3056</v>
      </c>
    </row>
    <row r="41" spans="1:14" ht="15.75" x14ac:dyDescent="0.25">
      <c r="A41" s="7" t="s">
        <v>14</v>
      </c>
      <c r="B41" s="26">
        <v>250</v>
      </c>
      <c r="C41" s="26">
        <v>250</v>
      </c>
      <c r="D41" s="26">
        <v>250</v>
      </c>
      <c r="E41" s="26">
        <v>250</v>
      </c>
      <c r="F41" s="26">
        <v>257</v>
      </c>
      <c r="G41" s="26">
        <v>257</v>
      </c>
      <c r="H41" s="26">
        <v>257</v>
      </c>
      <c r="I41" s="26">
        <v>257</v>
      </c>
      <c r="J41" s="26">
        <v>257</v>
      </c>
      <c r="K41" s="26">
        <v>257</v>
      </c>
      <c r="L41" s="26">
        <v>257</v>
      </c>
      <c r="M41" s="26">
        <v>257</v>
      </c>
      <c r="N41" s="45">
        <f t="shared" si="2"/>
        <v>3056</v>
      </c>
    </row>
    <row r="42" spans="1:14" ht="15.75" x14ac:dyDescent="0.25">
      <c r="A42" s="7" t="s">
        <v>15</v>
      </c>
      <c r="B42" s="26">
        <v>260</v>
      </c>
      <c r="C42" s="26">
        <v>260</v>
      </c>
      <c r="D42" s="26">
        <v>260</v>
      </c>
      <c r="E42" s="26">
        <v>260</v>
      </c>
      <c r="F42" s="26">
        <v>267</v>
      </c>
      <c r="G42" s="26">
        <v>267</v>
      </c>
      <c r="H42" s="26">
        <v>267</v>
      </c>
      <c r="I42" s="26">
        <v>267</v>
      </c>
      <c r="J42" s="26">
        <v>267</v>
      </c>
      <c r="K42" s="26">
        <v>267</v>
      </c>
      <c r="L42" s="26">
        <v>267</v>
      </c>
      <c r="M42" s="26">
        <v>267</v>
      </c>
      <c r="N42" s="45">
        <f t="shared" si="2"/>
        <v>3176</v>
      </c>
    </row>
    <row r="43" spans="1:14" ht="15.75" x14ac:dyDescent="0.25">
      <c r="A43" s="7" t="s">
        <v>16</v>
      </c>
      <c r="B43" s="26">
        <v>250</v>
      </c>
      <c r="C43" s="26">
        <v>250</v>
      </c>
      <c r="D43" s="26">
        <v>250</v>
      </c>
      <c r="E43" s="26">
        <v>250</v>
      </c>
      <c r="F43" s="26">
        <v>257</v>
      </c>
      <c r="G43" s="26">
        <v>257</v>
      </c>
      <c r="H43" s="26">
        <v>257</v>
      </c>
      <c r="I43" s="26">
        <v>257</v>
      </c>
      <c r="J43" s="26">
        <v>257</v>
      </c>
      <c r="K43" s="26">
        <v>257</v>
      </c>
      <c r="L43" s="26">
        <v>257</v>
      </c>
      <c r="M43" s="26">
        <v>257</v>
      </c>
      <c r="N43" s="45">
        <f t="shared" si="2"/>
        <v>3056</v>
      </c>
    </row>
    <row r="44" spans="1:14" ht="15.75" x14ac:dyDescent="0.25">
      <c r="A44" s="7" t="s">
        <v>17</v>
      </c>
      <c r="B44" s="26">
        <v>243</v>
      </c>
      <c r="C44" s="26">
        <v>244</v>
      </c>
      <c r="D44" s="26">
        <v>244</v>
      </c>
      <c r="E44" s="26">
        <v>244</v>
      </c>
      <c r="F44" s="26">
        <v>251</v>
      </c>
      <c r="G44" s="26">
        <v>251</v>
      </c>
      <c r="H44" s="26">
        <v>251</v>
      </c>
      <c r="I44" s="26">
        <v>251</v>
      </c>
      <c r="J44" s="26">
        <v>251</v>
      </c>
      <c r="K44" s="26">
        <v>251</v>
      </c>
      <c r="L44" s="26">
        <v>251</v>
      </c>
      <c r="M44" s="26">
        <v>251</v>
      </c>
      <c r="N44" s="45">
        <f t="shared" si="2"/>
        <v>2983</v>
      </c>
    </row>
    <row r="45" spans="1:14" ht="15.75" x14ac:dyDescent="0.25">
      <c r="A45" s="7" t="s">
        <v>18</v>
      </c>
      <c r="B45" s="26">
        <v>206</v>
      </c>
      <c r="C45" s="26">
        <v>206</v>
      </c>
      <c r="D45" s="26">
        <v>206</v>
      </c>
      <c r="E45" s="26">
        <v>206</v>
      </c>
      <c r="F45" s="26">
        <v>212</v>
      </c>
      <c r="G45" s="26">
        <v>212</v>
      </c>
      <c r="H45" s="26">
        <v>212</v>
      </c>
      <c r="I45" s="26">
        <v>212</v>
      </c>
      <c r="J45" s="26">
        <v>212</v>
      </c>
      <c r="K45" s="26">
        <v>212</v>
      </c>
      <c r="L45" s="26">
        <v>212</v>
      </c>
      <c r="M45" s="26">
        <v>212</v>
      </c>
      <c r="N45" s="45">
        <f t="shared" si="2"/>
        <v>2520</v>
      </c>
    </row>
    <row r="46" spans="1:14" ht="15.75" x14ac:dyDescent="0.25">
      <c r="A46" s="7" t="s">
        <v>19</v>
      </c>
      <c r="B46" s="26">
        <v>173</v>
      </c>
      <c r="C46" s="26">
        <v>173</v>
      </c>
      <c r="D46" s="26">
        <v>173</v>
      </c>
      <c r="E46" s="26">
        <v>173</v>
      </c>
      <c r="F46" s="26">
        <v>186</v>
      </c>
      <c r="G46" s="26">
        <v>186</v>
      </c>
      <c r="H46" s="26">
        <v>186</v>
      </c>
      <c r="I46" s="26">
        <v>186</v>
      </c>
      <c r="J46" s="26">
        <v>186</v>
      </c>
      <c r="K46" s="26">
        <v>186</v>
      </c>
      <c r="L46" s="26">
        <v>186</v>
      </c>
      <c r="M46" s="26">
        <v>186</v>
      </c>
      <c r="N46" s="45">
        <f t="shared" si="2"/>
        <v>2180</v>
      </c>
    </row>
    <row r="47" spans="1:14" ht="15.75" x14ac:dyDescent="0.25">
      <c r="A47" s="7" t="s">
        <v>20</v>
      </c>
      <c r="B47" s="26">
        <v>243</v>
      </c>
      <c r="C47" s="26">
        <v>243</v>
      </c>
      <c r="D47" s="26">
        <v>243</v>
      </c>
      <c r="E47" s="26">
        <v>243</v>
      </c>
      <c r="F47" s="26">
        <v>251</v>
      </c>
      <c r="G47" s="26">
        <v>251</v>
      </c>
      <c r="H47" s="26">
        <v>251</v>
      </c>
      <c r="I47" s="26">
        <v>251</v>
      </c>
      <c r="J47" s="26">
        <v>251</v>
      </c>
      <c r="K47" s="26">
        <v>251</v>
      </c>
      <c r="L47" s="26">
        <v>251</v>
      </c>
      <c r="M47" s="26">
        <v>251</v>
      </c>
      <c r="N47" s="45">
        <f t="shared" si="2"/>
        <v>2980</v>
      </c>
    </row>
    <row r="48" spans="1:14" ht="15.75" x14ac:dyDescent="0.25">
      <c r="A48" s="7" t="s">
        <v>21</v>
      </c>
      <c r="B48" s="26">
        <v>162</v>
      </c>
      <c r="C48" s="26">
        <v>162</v>
      </c>
      <c r="D48" s="26">
        <v>162</v>
      </c>
      <c r="E48" s="26">
        <v>162</v>
      </c>
      <c r="F48" s="26">
        <v>173</v>
      </c>
      <c r="G48" s="26">
        <v>173</v>
      </c>
      <c r="H48" s="26">
        <v>173</v>
      </c>
      <c r="I48" s="26">
        <v>173</v>
      </c>
      <c r="J48" s="26">
        <v>173</v>
      </c>
      <c r="K48" s="26">
        <v>173</v>
      </c>
      <c r="L48" s="26">
        <v>173</v>
      </c>
      <c r="M48" s="26">
        <v>173</v>
      </c>
      <c r="N48" s="45">
        <f t="shared" si="2"/>
        <v>2032</v>
      </c>
    </row>
    <row r="49" spans="1:14" ht="15.75" x14ac:dyDescent="0.25">
      <c r="A49" s="7" t="s">
        <v>36</v>
      </c>
      <c r="B49" s="26">
        <v>194</v>
      </c>
      <c r="C49" s="26">
        <v>194</v>
      </c>
      <c r="D49" s="26">
        <v>194</v>
      </c>
      <c r="E49" s="26">
        <v>194</v>
      </c>
      <c r="F49" s="26">
        <v>204</v>
      </c>
      <c r="G49" s="26">
        <v>204</v>
      </c>
      <c r="H49" s="26">
        <v>204</v>
      </c>
      <c r="I49" s="26">
        <v>204</v>
      </c>
      <c r="J49" s="26">
        <v>204</v>
      </c>
      <c r="K49" s="26">
        <v>204</v>
      </c>
      <c r="L49" s="26">
        <v>204</v>
      </c>
      <c r="M49" s="26">
        <v>204</v>
      </c>
      <c r="N49" s="45">
        <f t="shared" si="2"/>
        <v>2408</v>
      </c>
    </row>
    <row r="50" spans="1:14" x14ac:dyDescent="0.25">
      <c r="A50" s="12" t="s">
        <v>38</v>
      </c>
      <c r="B50" s="26">
        <v>140</v>
      </c>
      <c r="C50" s="26">
        <v>140</v>
      </c>
      <c r="D50" s="26">
        <v>140</v>
      </c>
      <c r="E50" s="26">
        <v>140</v>
      </c>
      <c r="F50" s="26">
        <v>147</v>
      </c>
      <c r="G50" s="26">
        <v>147</v>
      </c>
      <c r="H50" s="26">
        <v>147</v>
      </c>
      <c r="I50" s="26">
        <v>147</v>
      </c>
      <c r="J50" s="26">
        <v>147</v>
      </c>
      <c r="K50" s="26">
        <v>0</v>
      </c>
      <c r="L50" s="26">
        <v>0</v>
      </c>
      <c r="M50" s="26">
        <v>0</v>
      </c>
      <c r="N50" s="45">
        <f t="shared" si="2"/>
        <v>1295</v>
      </c>
    </row>
    <row r="51" spans="1:14" x14ac:dyDescent="0.25">
      <c r="A51" s="13" t="s">
        <v>42</v>
      </c>
      <c r="B51" s="26">
        <v>194</v>
      </c>
      <c r="C51" s="26">
        <v>194</v>
      </c>
      <c r="D51" s="26">
        <v>194</v>
      </c>
      <c r="E51" s="26">
        <v>194</v>
      </c>
      <c r="F51" s="26">
        <v>194</v>
      </c>
      <c r="G51" s="26">
        <v>194</v>
      </c>
      <c r="H51" s="26">
        <v>204</v>
      </c>
      <c r="I51" s="26">
        <v>204</v>
      </c>
      <c r="J51" s="26">
        <v>204</v>
      </c>
      <c r="K51" s="26">
        <v>95.29</v>
      </c>
      <c r="L51" s="26">
        <v>0</v>
      </c>
      <c r="M51" s="26">
        <v>95.29</v>
      </c>
      <c r="N51" s="45">
        <f t="shared" si="2"/>
        <v>1966.58</v>
      </c>
    </row>
    <row r="52" spans="1:14" x14ac:dyDescent="0.25">
      <c r="A52" s="12" t="s">
        <v>40</v>
      </c>
      <c r="B52" s="26">
        <v>113</v>
      </c>
      <c r="C52" s="26">
        <v>113</v>
      </c>
      <c r="D52" s="26">
        <v>113</v>
      </c>
      <c r="E52" s="26">
        <v>113</v>
      </c>
      <c r="F52" s="26">
        <v>118</v>
      </c>
      <c r="G52" s="26">
        <v>118</v>
      </c>
      <c r="H52" s="26">
        <v>118</v>
      </c>
      <c r="I52" s="26">
        <v>118</v>
      </c>
      <c r="J52" s="26">
        <v>118</v>
      </c>
      <c r="K52" s="26">
        <v>118</v>
      </c>
      <c r="L52" s="26">
        <v>118</v>
      </c>
      <c r="M52" s="26">
        <v>118</v>
      </c>
      <c r="N52" s="45">
        <f t="shared" si="2"/>
        <v>1396</v>
      </c>
    </row>
    <row r="53" spans="1:14" x14ac:dyDescent="0.25">
      <c r="A53" s="12" t="s">
        <v>60</v>
      </c>
      <c r="B53" s="26">
        <v>194</v>
      </c>
      <c r="C53" s="26">
        <v>194</v>
      </c>
      <c r="D53" s="26">
        <v>194</v>
      </c>
      <c r="E53" s="26">
        <v>194</v>
      </c>
      <c r="F53" s="26">
        <v>194</v>
      </c>
      <c r="G53" s="26">
        <v>194</v>
      </c>
      <c r="H53" s="26">
        <v>194</v>
      </c>
      <c r="I53" s="26">
        <v>194</v>
      </c>
      <c r="J53" s="26">
        <v>194</v>
      </c>
      <c r="K53" s="26">
        <v>194</v>
      </c>
      <c r="L53" s="26">
        <v>194</v>
      </c>
      <c r="M53" s="26">
        <v>194</v>
      </c>
      <c r="N53" s="46">
        <f t="shared" si="2"/>
        <v>2328</v>
      </c>
    </row>
    <row r="54" spans="1:14" x14ac:dyDescent="0.25">
      <c r="A54" s="12" t="s">
        <v>51</v>
      </c>
      <c r="B54" s="26">
        <v>132</v>
      </c>
      <c r="C54" s="26">
        <v>132</v>
      </c>
      <c r="D54" s="26">
        <v>132</v>
      </c>
      <c r="E54" s="26">
        <v>132</v>
      </c>
      <c r="F54" s="26">
        <v>135</v>
      </c>
      <c r="G54" s="26">
        <v>135</v>
      </c>
      <c r="H54" s="26">
        <v>135</v>
      </c>
      <c r="I54" s="26">
        <v>135</v>
      </c>
      <c r="J54" s="26">
        <v>135</v>
      </c>
      <c r="K54" s="26">
        <v>135</v>
      </c>
      <c r="L54" s="26">
        <v>135</v>
      </c>
      <c r="M54" s="26">
        <v>135</v>
      </c>
      <c r="N54" s="45">
        <f t="shared" si="2"/>
        <v>1608</v>
      </c>
    </row>
    <row r="55" spans="1:14" x14ac:dyDescent="0.25">
      <c r="A55" s="20" t="s">
        <v>27</v>
      </c>
      <c r="B55" s="29">
        <f>SUM(B39:B54)</f>
        <v>3373</v>
      </c>
      <c r="C55" s="29">
        <f t="shared" ref="C55" si="3">SUM(C39:C54)</f>
        <v>3374</v>
      </c>
      <c r="D55" s="29">
        <f t="shared" ref="D55" si="4">SUM(D39:D54)</f>
        <v>3374</v>
      </c>
      <c r="E55" s="29">
        <f t="shared" ref="E55" si="5">SUM(E39:E54)</f>
        <v>3374</v>
      </c>
      <c r="F55" s="29">
        <f t="shared" ref="F55" si="6">SUM(F39:F54)</f>
        <v>3486</v>
      </c>
      <c r="G55" s="29">
        <f t="shared" ref="G55" si="7">SUM(G39:G54)</f>
        <v>3486</v>
      </c>
      <c r="H55" s="29">
        <f t="shared" ref="H55" si="8">SUM(H39:H54)</f>
        <v>3496</v>
      </c>
      <c r="I55" s="29">
        <f t="shared" ref="I55" si="9">SUM(I39:I54)</f>
        <v>3496</v>
      </c>
      <c r="J55" s="29">
        <f t="shared" ref="J55" si="10">SUM(J39:J54)</f>
        <v>3496</v>
      </c>
      <c r="K55" s="29">
        <f t="shared" ref="K55" si="11">SUM(K39:K54)</f>
        <v>3240.29</v>
      </c>
      <c r="L55" s="29">
        <f t="shared" ref="L55" si="12">SUM(L39:L54)</f>
        <v>3145</v>
      </c>
      <c r="M55" s="29">
        <f t="shared" ref="M55" si="13">SUM(M39:M54)</f>
        <v>3240.29</v>
      </c>
      <c r="N55" s="45">
        <f>SUM(N39:N54)</f>
        <v>40580.58</v>
      </c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 </vt:lpstr>
      <vt:lpstr>MARZO</vt:lpstr>
      <vt:lpstr>ABRIL</vt:lpstr>
      <vt:lpstr>MAYO</vt:lpstr>
      <vt:lpstr>JUNIO</vt:lpstr>
      <vt:lpstr>ENERO A JUNIO</vt:lpstr>
      <vt:lpstr>ENERO A JUNIO (2)</vt:lpstr>
      <vt:lpstr>Hoja1 (3)</vt:lpstr>
      <vt:lpstr>Hoja1 (2)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2019-08-29T19:17:56Z</cp:lastPrinted>
  <dcterms:created xsi:type="dcterms:W3CDTF">2015-01-13T17:46:55Z</dcterms:created>
  <dcterms:modified xsi:type="dcterms:W3CDTF">2019-12-13T17:17:49Z</dcterms:modified>
</cp:coreProperties>
</file>